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/Documents/GitHub/Balanced-Imitation/"/>
    </mc:Choice>
  </mc:AlternateContent>
  <xr:revisionPtr revIDLastSave="0" documentId="13_ncr:1_{22E60217-FAFC-0F40-954C-EDCFA8B5D353}" xr6:coauthVersionLast="46" xr6:coauthVersionMax="46" xr10:uidLastSave="{00000000-0000-0000-0000-000000000000}"/>
  <bookViews>
    <workbookView xWindow="3580" yWindow="2500" windowWidth="27240" windowHeight="16440" activeTab="1" xr2:uid="{FE5725AA-1F5C-CF44-BA5D-69B4D40061C7}"/>
  </bookViews>
  <sheets>
    <sheet name="Figure 1 data" sheetId="1" r:id="rId1"/>
    <sheet name="Figure 2 data" sheetId="3" r:id="rId2"/>
    <sheet name="Figure 3 data" sheetId="4" r:id="rId3"/>
    <sheet name="Figure 4 data" sheetId="5" r:id="rId4"/>
    <sheet name="Figure 5 data" sheetId="6" r:id="rId5"/>
    <sheet name="Figure 6 data" sheetId="7" r:id="rId6"/>
    <sheet name="Figure 7 data" sheetId="8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K65" i="1" s="1"/>
  <c r="J63" i="1"/>
  <c r="K63" i="1" s="1"/>
  <c r="J59" i="1"/>
  <c r="K59" i="1" s="1"/>
  <c r="J57" i="1"/>
  <c r="K57" i="1" s="1"/>
  <c r="J54" i="1"/>
  <c r="K54" i="1" s="1"/>
  <c r="J50" i="1"/>
  <c r="K50" i="1" s="1"/>
  <c r="K48" i="1"/>
  <c r="J48" i="1"/>
  <c r="J46" i="1"/>
  <c r="K46" i="1" s="1"/>
  <c r="J44" i="1"/>
  <c r="K44" i="1" s="1"/>
  <c r="K41" i="1"/>
  <c r="J41" i="1"/>
  <c r="J39" i="1"/>
  <c r="K39" i="1" s="1"/>
  <c r="J37" i="1"/>
  <c r="K37" i="1" s="1"/>
  <c r="K35" i="1"/>
  <c r="J35" i="1"/>
  <c r="J32" i="1"/>
  <c r="K32" i="1" s="1"/>
  <c r="K29" i="1"/>
  <c r="J29" i="1"/>
  <c r="J27" i="1"/>
  <c r="K27" i="1" s="1"/>
  <c r="J23" i="1"/>
  <c r="K23" i="1" s="1"/>
  <c r="J21" i="1"/>
  <c r="K21" i="1" s="1"/>
  <c r="K19" i="1"/>
  <c r="J19" i="1"/>
  <c r="J17" i="1"/>
  <c r="K17" i="1" s="1"/>
  <c r="K14" i="1"/>
  <c r="J14" i="1"/>
  <c r="J12" i="1"/>
  <c r="K12" i="1" s="1"/>
  <c r="J10" i="1"/>
  <c r="K10" i="1" s="1"/>
  <c r="J6" i="1"/>
  <c r="K6" i="1" s="1"/>
  <c r="J3" i="1"/>
  <c r="K3" i="1" s="1"/>
  <c r="O161" i="6"/>
  <c r="L161" i="6"/>
  <c r="K161" i="6"/>
  <c r="N161" i="6" s="1"/>
  <c r="G161" i="6"/>
  <c r="D161" i="6"/>
  <c r="A161" i="6"/>
  <c r="L160" i="6"/>
  <c r="O160" i="6" s="1"/>
  <c r="K160" i="6"/>
  <c r="N160" i="6" s="1"/>
  <c r="G160" i="6"/>
  <c r="D160" i="6"/>
  <c r="A160" i="6"/>
  <c r="L159" i="6"/>
  <c r="O159" i="6" s="1"/>
  <c r="K159" i="6"/>
  <c r="N159" i="6" s="1"/>
  <c r="G159" i="6"/>
  <c r="D159" i="6"/>
  <c r="A159" i="6"/>
  <c r="L158" i="6"/>
  <c r="O158" i="6" s="1"/>
  <c r="K158" i="6"/>
  <c r="N158" i="6" s="1"/>
  <c r="G158" i="6"/>
  <c r="D158" i="6"/>
  <c r="A158" i="6"/>
  <c r="N157" i="6"/>
  <c r="L157" i="6"/>
  <c r="O157" i="6" s="1"/>
  <c r="K157" i="6"/>
  <c r="G157" i="6"/>
  <c r="D157" i="6"/>
  <c r="A157" i="6"/>
  <c r="L156" i="6"/>
  <c r="O156" i="6" s="1"/>
  <c r="K156" i="6"/>
  <c r="N156" i="6" s="1"/>
  <c r="G156" i="6"/>
  <c r="D156" i="6"/>
  <c r="A156" i="6"/>
  <c r="O155" i="6"/>
  <c r="N155" i="6"/>
  <c r="L155" i="6"/>
  <c r="K155" i="6"/>
  <c r="G155" i="6"/>
  <c r="D155" i="6"/>
  <c r="A155" i="6"/>
  <c r="L154" i="6"/>
  <c r="O154" i="6" s="1"/>
  <c r="K154" i="6"/>
  <c r="N154" i="6" s="1"/>
  <c r="G154" i="6"/>
  <c r="D154" i="6"/>
  <c r="A154" i="6"/>
  <c r="O153" i="6"/>
  <c r="L153" i="6"/>
  <c r="K153" i="6"/>
  <c r="N153" i="6" s="1"/>
  <c r="G153" i="6"/>
  <c r="D153" i="6"/>
  <c r="A153" i="6"/>
  <c r="L152" i="6"/>
  <c r="O152" i="6" s="1"/>
  <c r="K152" i="6"/>
  <c r="N152" i="6" s="1"/>
  <c r="G152" i="6"/>
  <c r="D152" i="6"/>
  <c r="A152" i="6"/>
  <c r="O151" i="6"/>
  <c r="L151" i="6"/>
  <c r="K151" i="6"/>
  <c r="N151" i="6" s="1"/>
  <c r="G151" i="6"/>
  <c r="D151" i="6"/>
  <c r="A151" i="6"/>
  <c r="N150" i="6"/>
  <c r="L150" i="6"/>
  <c r="O150" i="6" s="1"/>
  <c r="K150" i="6"/>
  <c r="G150" i="6"/>
  <c r="D150" i="6"/>
  <c r="A150" i="6"/>
  <c r="L149" i="6"/>
  <c r="O149" i="6" s="1"/>
  <c r="K149" i="6"/>
  <c r="N149" i="6" s="1"/>
  <c r="G149" i="6"/>
  <c r="D149" i="6"/>
  <c r="A149" i="6"/>
  <c r="O148" i="6"/>
  <c r="L148" i="6"/>
  <c r="K148" i="6"/>
  <c r="N148" i="6" s="1"/>
  <c r="G148" i="6"/>
  <c r="D148" i="6"/>
  <c r="A148" i="6"/>
  <c r="L147" i="6"/>
  <c r="O147" i="6" s="1"/>
  <c r="K147" i="6"/>
  <c r="N147" i="6" s="1"/>
  <c r="G147" i="6"/>
  <c r="D147" i="6"/>
  <c r="A147" i="6"/>
  <c r="N146" i="6"/>
  <c r="L146" i="6"/>
  <c r="O146" i="6" s="1"/>
  <c r="K146" i="6"/>
  <c r="G146" i="6"/>
  <c r="D146" i="6"/>
  <c r="A146" i="6"/>
  <c r="N145" i="6"/>
  <c r="L145" i="6"/>
  <c r="O145" i="6" s="1"/>
  <c r="K145" i="6"/>
  <c r="G145" i="6"/>
  <c r="D145" i="6"/>
  <c r="A145" i="6"/>
  <c r="L144" i="6"/>
  <c r="O144" i="6" s="1"/>
  <c r="K144" i="6"/>
  <c r="N144" i="6" s="1"/>
  <c r="G144" i="6"/>
  <c r="D144" i="6"/>
  <c r="A144" i="6"/>
  <c r="N143" i="6"/>
  <c r="L143" i="6"/>
  <c r="O143" i="6" s="1"/>
  <c r="K143" i="6"/>
  <c r="G143" i="6"/>
  <c r="D143" i="6"/>
  <c r="A143" i="6"/>
  <c r="O142" i="6"/>
  <c r="L142" i="6"/>
  <c r="K142" i="6"/>
  <c r="N142" i="6" s="1"/>
  <c r="G142" i="6"/>
  <c r="D142" i="6"/>
  <c r="A142" i="6"/>
  <c r="L141" i="6"/>
  <c r="O141" i="6" s="1"/>
  <c r="K141" i="6"/>
  <c r="N141" i="6" s="1"/>
  <c r="G141" i="6"/>
  <c r="D141" i="6"/>
  <c r="A141" i="6"/>
  <c r="N140" i="6"/>
  <c r="L140" i="6"/>
  <c r="O140" i="6" s="1"/>
  <c r="K140" i="6"/>
  <c r="G140" i="6"/>
  <c r="D140" i="6"/>
  <c r="A140" i="6"/>
  <c r="O139" i="6"/>
  <c r="L139" i="6"/>
  <c r="K139" i="6"/>
  <c r="N139" i="6" s="1"/>
  <c r="G139" i="6"/>
  <c r="D139" i="6"/>
  <c r="A139" i="6"/>
  <c r="O138" i="6"/>
  <c r="L138" i="6"/>
  <c r="K138" i="6"/>
  <c r="N138" i="6" s="1"/>
  <c r="G138" i="6"/>
  <c r="D138" i="6"/>
  <c r="A138" i="6"/>
  <c r="N137" i="6"/>
  <c r="L137" i="6"/>
  <c r="O137" i="6" s="1"/>
  <c r="K137" i="6"/>
  <c r="G137" i="6"/>
  <c r="D137" i="6"/>
  <c r="A137" i="6"/>
  <c r="O136" i="6"/>
  <c r="L136" i="6"/>
  <c r="K136" i="6"/>
  <c r="N136" i="6" s="1"/>
  <c r="G136" i="6"/>
  <c r="D136" i="6"/>
  <c r="A136" i="6"/>
  <c r="L135" i="6"/>
  <c r="O135" i="6" s="1"/>
  <c r="K135" i="6"/>
  <c r="N135" i="6" s="1"/>
  <c r="G135" i="6"/>
  <c r="D135" i="6"/>
  <c r="A135" i="6"/>
  <c r="N134" i="6"/>
  <c r="L134" i="6"/>
  <c r="O134" i="6" s="1"/>
  <c r="K134" i="6"/>
  <c r="G134" i="6"/>
  <c r="D134" i="6"/>
  <c r="A134" i="6"/>
  <c r="N133" i="6"/>
  <c r="L133" i="6"/>
  <c r="O133" i="6" s="1"/>
  <c r="K133" i="6"/>
  <c r="G133" i="6"/>
  <c r="D133" i="6"/>
  <c r="A133" i="6"/>
  <c r="N132" i="6"/>
  <c r="L132" i="6"/>
  <c r="O132" i="6" s="1"/>
  <c r="K132" i="6"/>
  <c r="G132" i="6"/>
  <c r="D132" i="6"/>
  <c r="A132" i="6"/>
  <c r="O131" i="6"/>
  <c r="N131" i="6"/>
  <c r="L131" i="6"/>
  <c r="K131" i="6"/>
  <c r="G131" i="6"/>
  <c r="D131" i="6"/>
  <c r="A131" i="6"/>
  <c r="O130" i="6"/>
  <c r="L130" i="6"/>
  <c r="K130" i="6"/>
  <c r="N130" i="6" s="1"/>
  <c r="G130" i="6"/>
  <c r="D130" i="6"/>
  <c r="A130" i="6"/>
  <c r="L129" i="6"/>
  <c r="O129" i="6" s="1"/>
  <c r="K129" i="6"/>
  <c r="N129" i="6" s="1"/>
  <c r="G129" i="6"/>
  <c r="D129" i="6"/>
  <c r="A129" i="6"/>
  <c r="L128" i="6"/>
  <c r="O128" i="6" s="1"/>
  <c r="K128" i="6"/>
  <c r="N128" i="6" s="1"/>
  <c r="G128" i="6"/>
  <c r="D128" i="6"/>
  <c r="A128" i="6"/>
  <c r="O127" i="6"/>
  <c r="L127" i="6"/>
  <c r="K127" i="6"/>
  <c r="N127" i="6" s="1"/>
  <c r="G127" i="6"/>
  <c r="D127" i="6"/>
  <c r="A127" i="6"/>
  <c r="O126" i="6"/>
  <c r="N126" i="6"/>
  <c r="L126" i="6"/>
  <c r="K126" i="6"/>
  <c r="G126" i="6"/>
  <c r="D126" i="6"/>
  <c r="A126" i="6"/>
  <c r="O125" i="6"/>
  <c r="N125" i="6"/>
  <c r="L125" i="6"/>
  <c r="K125" i="6"/>
  <c r="G125" i="6"/>
  <c r="D125" i="6"/>
  <c r="A125" i="6"/>
  <c r="O124" i="6"/>
  <c r="N124" i="6"/>
  <c r="L124" i="6"/>
  <c r="K124" i="6"/>
  <c r="G124" i="6"/>
  <c r="D124" i="6"/>
  <c r="A124" i="6"/>
  <c r="L123" i="6"/>
  <c r="O123" i="6" s="1"/>
  <c r="K123" i="6"/>
  <c r="N123" i="6" s="1"/>
  <c r="G123" i="6"/>
  <c r="D123" i="6"/>
  <c r="A123" i="6"/>
  <c r="L122" i="6"/>
  <c r="O122" i="6" s="1"/>
  <c r="K122" i="6"/>
  <c r="N122" i="6" s="1"/>
  <c r="G122" i="6"/>
  <c r="D122" i="6"/>
  <c r="A122" i="6"/>
  <c r="N121" i="6"/>
  <c r="L121" i="6"/>
  <c r="O121" i="6" s="1"/>
  <c r="K121" i="6"/>
  <c r="G121" i="6"/>
  <c r="D121" i="6"/>
  <c r="A121" i="6"/>
  <c r="N120" i="6"/>
  <c r="L120" i="6"/>
  <c r="O120" i="6" s="1"/>
  <c r="K120" i="6"/>
  <c r="G120" i="6"/>
  <c r="D120" i="6"/>
  <c r="A120" i="6"/>
  <c r="N119" i="6"/>
  <c r="L119" i="6"/>
  <c r="O119" i="6" s="1"/>
  <c r="K119" i="6"/>
  <c r="G119" i="6"/>
  <c r="D119" i="6"/>
  <c r="A119" i="6"/>
  <c r="O118" i="6"/>
  <c r="L118" i="6"/>
  <c r="K118" i="6"/>
  <c r="N118" i="6" s="1"/>
  <c r="G118" i="6"/>
  <c r="D118" i="6"/>
  <c r="A118" i="6"/>
  <c r="O117" i="6"/>
  <c r="L117" i="6"/>
  <c r="K117" i="6"/>
  <c r="N117" i="6" s="1"/>
  <c r="G117" i="6"/>
  <c r="D117" i="6"/>
  <c r="A117" i="6"/>
  <c r="L116" i="6"/>
  <c r="O116" i="6" s="1"/>
  <c r="K116" i="6"/>
  <c r="N116" i="6" s="1"/>
  <c r="G116" i="6"/>
  <c r="D116" i="6"/>
  <c r="A116" i="6"/>
  <c r="L115" i="6"/>
  <c r="O115" i="6" s="1"/>
  <c r="K115" i="6"/>
  <c r="N115" i="6" s="1"/>
  <c r="G115" i="6"/>
  <c r="D115" i="6"/>
  <c r="A115" i="6"/>
  <c r="O114" i="6"/>
  <c r="L114" i="6"/>
  <c r="K114" i="6"/>
  <c r="N114" i="6" s="1"/>
  <c r="G114" i="6"/>
  <c r="D114" i="6"/>
  <c r="A114" i="6"/>
  <c r="O113" i="6"/>
  <c r="N113" i="6"/>
  <c r="L113" i="6"/>
  <c r="K113" i="6"/>
  <c r="G113" i="6"/>
  <c r="D113" i="6"/>
  <c r="A113" i="6"/>
  <c r="L112" i="6"/>
  <c r="O112" i="6" s="1"/>
  <c r="K112" i="6"/>
  <c r="N112" i="6" s="1"/>
  <c r="G112" i="6"/>
  <c r="D112" i="6"/>
  <c r="A112" i="6"/>
  <c r="L111" i="6"/>
  <c r="O111" i="6" s="1"/>
  <c r="K111" i="6"/>
  <c r="N111" i="6" s="1"/>
  <c r="G111" i="6"/>
  <c r="D111" i="6"/>
  <c r="A111" i="6"/>
  <c r="N110" i="6"/>
  <c r="L110" i="6"/>
  <c r="O110" i="6" s="1"/>
  <c r="K110" i="6"/>
  <c r="G110" i="6"/>
  <c r="D110" i="6"/>
  <c r="A110" i="6"/>
  <c r="N109" i="6"/>
  <c r="L109" i="6"/>
  <c r="O109" i="6" s="1"/>
  <c r="K109" i="6"/>
  <c r="G109" i="6"/>
  <c r="D109" i="6"/>
  <c r="A109" i="6"/>
  <c r="N108" i="6"/>
  <c r="L108" i="6"/>
  <c r="O108" i="6" s="1"/>
  <c r="K108" i="6"/>
  <c r="G108" i="6"/>
  <c r="D108" i="6"/>
  <c r="A108" i="6"/>
  <c r="L107" i="6"/>
  <c r="O107" i="6" s="1"/>
  <c r="K107" i="6"/>
  <c r="N107" i="6" s="1"/>
  <c r="G107" i="6"/>
  <c r="D107" i="6"/>
  <c r="A107" i="6"/>
  <c r="O106" i="6"/>
  <c r="L106" i="6"/>
  <c r="K106" i="6"/>
  <c r="N106" i="6" s="1"/>
  <c r="G106" i="6"/>
  <c r="D106" i="6"/>
  <c r="A106" i="6"/>
  <c r="O105" i="6"/>
  <c r="L105" i="6"/>
  <c r="K105" i="6"/>
  <c r="N105" i="6" s="1"/>
  <c r="G105" i="6"/>
  <c r="D105" i="6"/>
  <c r="A105" i="6"/>
  <c r="N104" i="6"/>
  <c r="L104" i="6"/>
  <c r="O104" i="6" s="1"/>
  <c r="K104" i="6"/>
  <c r="G104" i="6"/>
  <c r="D104" i="6"/>
  <c r="A104" i="6"/>
  <c r="O103" i="6"/>
  <c r="L103" i="6"/>
  <c r="K103" i="6"/>
  <c r="N103" i="6" s="1"/>
  <c r="G103" i="6"/>
  <c r="D103" i="6"/>
  <c r="A103" i="6"/>
  <c r="O102" i="6"/>
  <c r="L102" i="6"/>
  <c r="K102" i="6"/>
  <c r="N102" i="6" s="1"/>
  <c r="G102" i="6"/>
  <c r="D102" i="6"/>
  <c r="A102" i="6"/>
  <c r="O101" i="6"/>
  <c r="N101" i="6"/>
  <c r="L101" i="6"/>
  <c r="K101" i="6"/>
  <c r="G101" i="6"/>
  <c r="D101" i="6"/>
  <c r="A101" i="6"/>
  <c r="L100" i="6"/>
  <c r="O100" i="6" s="1"/>
  <c r="K100" i="6"/>
  <c r="N100" i="6" s="1"/>
  <c r="G100" i="6"/>
  <c r="D100" i="6"/>
  <c r="A100" i="6"/>
  <c r="L99" i="6"/>
  <c r="O99" i="6" s="1"/>
  <c r="K99" i="6"/>
  <c r="N99" i="6" s="1"/>
  <c r="G99" i="6"/>
  <c r="D99" i="6"/>
  <c r="A99" i="6"/>
  <c r="L98" i="6"/>
  <c r="O98" i="6" s="1"/>
  <c r="K98" i="6"/>
  <c r="N98" i="6" s="1"/>
  <c r="G98" i="6"/>
  <c r="D98" i="6"/>
  <c r="A98" i="6"/>
  <c r="O97" i="6"/>
  <c r="N97" i="6"/>
  <c r="L97" i="6"/>
  <c r="K97" i="6"/>
  <c r="G97" i="6"/>
  <c r="D97" i="6"/>
  <c r="A97" i="6"/>
  <c r="N96" i="6"/>
  <c r="L96" i="6"/>
  <c r="O96" i="6" s="1"/>
  <c r="K96" i="6"/>
  <c r="G96" i="6"/>
  <c r="D96" i="6"/>
  <c r="A96" i="6"/>
  <c r="L95" i="6"/>
  <c r="O95" i="6" s="1"/>
  <c r="K95" i="6"/>
  <c r="N95" i="6" s="1"/>
  <c r="G95" i="6"/>
  <c r="D95" i="6"/>
  <c r="A95" i="6"/>
  <c r="O94" i="6"/>
  <c r="L94" i="6"/>
  <c r="K94" i="6"/>
  <c r="N94" i="6" s="1"/>
  <c r="G94" i="6"/>
  <c r="D94" i="6"/>
  <c r="A94" i="6"/>
  <c r="O93" i="6"/>
  <c r="L93" i="6"/>
  <c r="K93" i="6"/>
  <c r="N93" i="6" s="1"/>
  <c r="G93" i="6"/>
  <c r="D93" i="6"/>
  <c r="A93" i="6"/>
  <c r="N92" i="6"/>
  <c r="L92" i="6"/>
  <c r="O92" i="6" s="1"/>
  <c r="K92" i="6"/>
  <c r="G92" i="6"/>
  <c r="D92" i="6"/>
  <c r="A92" i="6"/>
  <c r="L91" i="6"/>
  <c r="O91" i="6" s="1"/>
  <c r="K91" i="6"/>
  <c r="N91" i="6" s="1"/>
  <c r="G91" i="6"/>
  <c r="D91" i="6"/>
  <c r="A91" i="6"/>
  <c r="O90" i="6"/>
  <c r="L90" i="6"/>
  <c r="K90" i="6"/>
  <c r="N90" i="6" s="1"/>
  <c r="G90" i="6"/>
  <c r="D90" i="6"/>
  <c r="A90" i="6"/>
  <c r="O89" i="6"/>
  <c r="N89" i="6"/>
  <c r="L89" i="6"/>
  <c r="K89" i="6"/>
  <c r="G89" i="6"/>
  <c r="D89" i="6"/>
  <c r="A89" i="6"/>
  <c r="N88" i="6"/>
  <c r="L88" i="6"/>
  <c r="O88" i="6" s="1"/>
  <c r="K88" i="6"/>
  <c r="G88" i="6"/>
  <c r="D88" i="6"/>
  <c r="A88" i="6"/>
  <c r="L87" i="6"/>
  <c r="O87" i="6" s="1"/>
  <c r="K87" i="6"/>
  <c r="N87" i="6" s="1"/>
  <c r="G87" i="6"/>
  <c r="D87" i="6"/>
  <c r="A87" i="6"/>
  <c r="L86" i="6"/>
  <c r="O86" i="6" s="1"/>
  <c r="K86" i="6"/>
  <c r="N86" i="6" s="1"/>
  <c r="G86" i="6"/>
  <c r="D86" i="6"/>
  <c r="A86" i="6"/>
  <c r="O85" i="6"/>
  <c r="N85" i="6"/>
  <c r="L85" i="6"/>
  <c r="K85" i="6"/>
  <c r="G85" i="6"/>
  <c r="D85" i="6"/>
  <c r="A85" i="6"/>
  <c r="N84" i="6"/>
  <c r="L84" i="6"/>
  <c r="O84" i="6" s="1"/>
  <c r="K84" i="6"/>
  <c r="G84" i="6"/>
  <c r="D84" i="6"/>
  <c r="A84" i="6"/>
  <c r="L83" i="6"/>
  <c r="O83" i="6" s="1"/>
  <c r="K83" i="6"/>
  <c r="N83" i="6" s="1"/>
  <c r="G83" i="6"/>
  <c r="D83" i="6"/>
  <c r="A83" i="6"/>
  <c r="L82" i="6"/>
  <c r="O82" i="6" s="1"/>
  <c r="K82" i="6"/>
  <c r="N82" i="6" s="1"/>
  <c r="G82" i="6"/>
  <c r="D82" i="6"/>
  <c r="A82" i="6"/>
  <c r="L81" i="6"/>
  <c r="O81" i="6" s="1"/>
  <c r="K81" i="6"/>
  <c r="N81" i="6" s="1"/>
  <c r="G81" i="6"/>
  <c r="D81" i="6"/>
  <c r="A81" i="6"/>
  <c r="N80" i="6"/>
  <c r="L80" i="6"/>
  <c r="O80" i="6" s="1"/>
  <c r="K80" i="6"/>
  <c r="G80" i="6"/>
  <c r="D80" i="6"/>
  <c r="A80" i="6"/>
  <c r="L79" i="6"/>
  <c r="O79" i="6" s="1"/>
  <c r="K79" i="6"/>
  <c r="N79" i="6" s="1"/>
  <c r="G79" i="6"/>
  <c r="D79" i="6"/>
  <c r="A79" i="6"/>
  <c r="O78" i="6"/>
  <c r="L78" i="6"/>
  <c r="K78" i="6"/>
  <c r="N78" i="6" s="1"/>
  <c r="G78" i="6"/>
  <c r="D78" i="6"/>
  <c r="A78" i="6"/>
  <c r="O77" i="6"/>
  <c r="N77" i="6"/>
  <c r="L77" i="6"/>
  <c r="K77" i="6"/>
  <c r="G77" i="6"/>
  <c r="D77" i="6"/>
  <c r="A77" i="6"/>
  <c r="L76" i="6"/>
  <c r="O76" i="6" s="1"/>
  <c r="K76" i="6"/>
  <c r="N76" i="6" s="1"/>
  <c r="G76" i="6"/>
  <c r="D76" i="6"/>
  <c r="A76" i="6"/>
  <c r="L75" i="6"/>
  <c r="O75" i="6" s="1"/>
  <c r="K75" i="6"/>
  <c r="N75" i="6" s="1"/>
  <c r="G75" i="6"/>
  <c r="D75" i="6"/>
  <c r="A75" i="6"/>
  <c r="N74" i="6"/>
  <c r="L74" i="6"/>
  <c r="O74" i="6" s="1"/>
  <c r="K74" i="6"/>
  <c r="G74" i="6"/>
  <c r="D74" i="6"/>
  <c r="A74" i="6"/>
  <c r="O73" i="6"/>
  <c r="N73" i="6"/>
  <c r="L73" i="6"/>
  <c r="K73" i="6"/>
  <c r="G73" i="6"/>
  <c r="D73" i="6"/>
  <c r="A73" i="6"/>
  <c r="O72" i="6"/>
  <c r="N72" i="6"/>
  <c r="L72" i="6"/>
  <c r="K72" i="6"/>
  <c r="G72" i="6"/>
  <c r="D72" i="6"/>
  <c r="A72" i="6"/>
  <c r="L71" i="6"/>
  <c r="O71" i="6" s="1"/>
  <c r="K71" i="6"/>
  <c r="N71" i="6" s="1"/>
  <c r="G71" i="6"/>
  <c r="D71" i="6"/>
  <c r="A71" i="6"/>
  <c r="O70" i="6"/>
  <c r="L70" i="6"/>
  <c r="K70" i="6"/>
  <c r="N70" i="6" s="1"/>
  <c r="G70" i="6"/>
  <c r="D70" i="6"/>
  <c r="A70" i="6"/>
  <c r="L69" i="6"/>
  <c r="O69" i="6" s="1"/>
  <c r="K69" i="6"/>
  <c r="N69" i="6" s="1"/>
  <c r="G69" i="6"/>
  <c r="D69" i="6"/>
  <c r="A69" i="6"/>
  <c r="L68" i="6"/>
  <c r="O68" i="6" s="1"/>
  <c r="K68" i="6"/>
  <c r="N68" i="6" s="1"/>
  <c r="G68" i="6"/>
  <c r="D68" i="6"/>
  <c r="A68" i="6"/>
  <c r="L67" i="6"/>
  <c r="O67" i="6" s="1"/>
  <c r="K67" i="6"/>
  <c r="N67" i="6" s="1"/>
  <c r="G67" i="6"/>
  <c r="D67" i="6"/>
  <c r="A67" i="6"/>
  <c r="O66" i="6"/>
  <c r="L66" i="6"/>
  <c r="K66" i="6"/>
  <c r="N66" i="6" s="1"/>
  <c r="G66" i="6"/>
  <c r="D66" i="6"/>
  <c r="A66" i="6"/>
  <c r="O65" i="6"/>
  <c r="N65" i="6"/>
  <c r="L65" i="6"/>
  <c r="K65" i="6"/>
  <c r="G65" i="6"/>
  <c r="D65" i="6"/>
  <c r="A65" i="6"/>
  <c r="L64" i="6"/>
  <c r="O64" i="6" s="1"/>
  <c r="K64" i="6"/>
  <c r="N64" i="6" s="1"/>
  <c r="G64" i="6"/>
  <c r="D64" i="6"/>
  <c r="A64" i="6"/>
  <c r="L63" i="6"/>
  <c r="O63" i="6" s="1"/>
  <c r="K63" i="6"/>
  <c r="N63" i="6" s="1"/>
  <c r="G63" i="6"/>
  <c r="D63" i="6"/>
  <c r="A63" i="6"/>
  <c r="L62" i="6"/>
  <c r="O62" i="6" s="1"/>
  <c r="K62" i="6"/>
  <c r="N62" i="6" s="1"/>
  <c r="G62" i="6"/>
  <c r="D62" i="6"/>
  <c r="A62" i="6"/>
  <c r="O61" i="6"/>
  <c r="N61" i="6"/>
  <c r="L61" i="6"/>
  <c r="K61" i="6"/>
  <c r="G61" i="6"/>
  <c r="D61" i="6"/>
  <c r="A61" i="6"/>
  <c r="N60" i="6"/>
  <c r="L60" i="6"/>
  <c r="O60" i="6" s="1"/>
  <c r="K60" i="6"/>
  <c r="G60" i="6"/>
  <c r="D60" i="6"/>
  <c r="A60" i="6"/>
  <c r="L59" i="6"/>
  <c r="O59" i="6" s="1"/>
  <c r="K59" i="6"/>
  <c r="N59" i="6" s="1"/>
  <c r="G59" i="6"/>
  <c r="D59" i="6"/>
  <c r="A59" i="6"/>
  <c r="O58" i="6"/>
  <c r="L58" i="6"/>
  <c r="K58" i="6"/>
  <c r="N58" i="6" s="1"/>
  <c r="G58" i="6"/>
  <c r="D58" i="6"/>
  <c r="A58" i="6"/>
  <c r="L57" i="6"/>
  <c r="O57" i="6" s="1"/>
  <c r="K57" i="6"/>
  <c r="N57" i="6" s="1"/>
  <c r="G57" i="6"/>
  <c r="D57" i="6"/>
  <c r="A57" i="6"/>
  <c r="N56" i="6"/>
  <c r="L56" i="6"/>
  <c r="O56" i="6" s="1"/>
  <c r="K56" i="6"/>
  <c r="G56" i="6"/>
  <c r="D56" i="6"/>
  <c r="A56" i="6"/>
  <c r="L55" i="6"/>
  <c r="O55" i="6" s="1"/>
  <c r="K55" i="6"/>
  <c r="N55" i="6" s="1"/>
  <c r="G55" i="6"/>
  <c r="D55" i="6"/>
  <c r="A55" i="6"/>
  <c r="O54" i="6"/>
  <c r="L54" i="6"/>
  <c r="K54" i="6"/>
  <c r="N54" i="6" s="1"/>
  <c r="G54" i="6"/>
  <c r="D54" i="6"/>
  <c r="A54" i="6"/>
  <c r="O53" i="6"/>
  <c r="N53" i="6"/>
  <c r="L53" i="6"/>
  <c r="K53" i="6"/>
  <c r="G53" i="6"/>
  <c r="D53" i="6"/>
  <c r="A53" i="6"/>
  <c r="L52" i="6"/>
  <c r="O52" i="6" s="1"/>
  <c r="K52" i="6"/>
  <c r="N52" i="6" s="1"/>
  <c r="G52" i="6"/>
  <c r="D52" i="6"/>
  <c r="A52" i="6"/>
  <c r="L51" i="6"/>
  <c r="O51" i="6" s="1"/>
  <c r="K51" i="6"/>
  <c r="N51" i="6" s="1"/>
  <c r="G51" i="6"/>
  <c r="D51" i="6"/>
  <c r="A51" i="6"/>
  <c r="L50" i="6"/>
  <c r="O50" i="6" s="1"/>
  <c r="K50" i="6"/>
  <c r="N50" i="6" s="1"/>
  <c r="G50" i="6"/>
  <c r="D50" i="6"/>
  <c r="A50" i="6"/>
  <c r="O49" i="6"/>
  <c r="N49" i="6"/>
  <c r="L49" i="6"/>
  <c r="K49" i="6"/>
  <c r="G49" i="6"/>
  <c r="D49" i="6"/>
  <c r="A49" i="6"/>
  <c r="N48" i="6"/>
  <c r="L48" i="6"/>
  <c r="O48" i="6" s="1"/>
  <c r="K48" i="6"/>
  <c r="G48" i="6"/>
  <c r="D48" i="6"/>
  <c r="A48" i="6"/>
  <c r="L47" i="6"/>
  <c r="O47" i="6" s="1"/>
  <c r="K47" i="6"/>
  <c r="N47" i="6" s="1"/>
  <c r="G47" i="6"/>
  <c r="D47" i="6"/>
  <c r="A47" i="6"/>
  <c r="O46" i="6"/>
  <c r="L46" i="6"/>
  <c r="K46" i="6"/>
  <c r="N46" i="6" s="1"/>
  <c r="G46" i="6"/>
  <c r="D46" i="6"/>
  <c r="A46" i="6"/>
  <c r="L45" i="6"/>
  <c r="O45" i="6" s="1"/>
  <c r="K45" i="6"/>
  <c r="N45" i="6" s="1"/>
  <c r="G45" i="6"/>
  <c r="D45" i="6"/>
  <c r="A45" i="6"/>
  <c r="N44" i="6"/>
  <c r="L44" i="6"/>
  <c r="O44" i="6" s="1"/>
  <c r="K44" i="6"/>
  <c r="G44" i="6"/>
  <c r="D44" i="6"/>
  <c r="A44" i="6"/>
  <c r="L43" i="6"/>
  <c r="O43" i="6" s="1"/>
  <c r="K43" i="6"/>
  <c r="N43" i="6" s="1"/>
  <c r="G43" i="6"/>
  <c r="D43" i="6"/>
  <c r="A43" i="6"/>
  <c r="O42" i="6"/>
  <c r="L42" i="6"/>
  <c r="K42" i="6"/>
  <c r="N42" i="6" s="1"/>
  <c r="G42" i="6"/>
  <c r="D42" i="6"/>
  <c r="A42" i="6"/>
  <c r="O41" i="6"/>
  <c r="N41" i="6"/>
  <c r="L41" i="6"/>
  <c r="K41" i="6"/>
  <c r="G41" i="6"/>
  <c r="D41" i="6"/>
  <c r="A41" i="6"/>
  <c r="L40" i="6"/>
  <c r="O40" i="6" s="1"/>
  <c r="K40" i="6"/>
  <c r="N40" i="6" s="1"/>
  <c r="G40" i="6"/>
  <c r="D40" i="6"/>
  <c r="A40" i="6"/>
  <c r="L39" i="6"/>
  <c r="O39" i="6" s="1"/>
  <c r="K39" i="6"/>
  <c r="N39" i="6" s="1"/>
  <c r="G39" i="6"/>
  <c r="D39" i="6"/>
  <c r="A39" i="6"/>
  <c r="L38" i="6"/>
  <c r="O38" i="6" s="1"/>
  <c r="K38" i="6"/>
  <c r="N38" i="6" s="1"/>
  <c r="G38" i="6"/>
  <c r="D38" i="6"/>
  <c r="A38" i="6"/>
  <c r="O37" i="6"/>
  <c r="N37" i="6"/>
  <c r="L37" i="6"/>
  <c r="K37" i="6"/>
  <c r="G37" i="6"/>
  <c r="D37" i="6"/>
  <c r="A37" i="6"/>
  <c r="N36" i="6"/>
  <c r="L36" i="6"/>
  <c r="O36" i="6" s="1"/>
  <c r="K36" i="6"/>
  <c r="G36" i="6"/>
  <c r="D36" i="6"/>
  <c r="A36" i="6"/>
  <c r="L35" i="6"/>
  <c r="O35" i="6" s="1"/>
  <c r="K35" i="6"/>
  <c r="N35" i="6" s="1"/>
  <c r="G35" i="6"/>
  <c r="D35" i="6"/>
  <c r="A35" i="6"/>
  <c r="O34" i="6"/>
  <c r="L34" i="6"/>
  <c r="K34" i="6"/>
  <c r="N34" i="6" s="1"/>
  <c r="G34" i="6"/>
  <c r="D34" i="6"/>
  <c r="A34" i="6"/>
  <c r="L33" i="6"/>
  <c r="O33" i="6" s="1"/>
  <c r="K33" i="6"/>
  <c r="N33" i="6" s="1"/>
  <c r="G33" i="6"/>
  <c r="D33" i="6"/>
  <c r="A33" i="6"/>
  <c r="N32" i="6"/>
  <c r="L32" i="6"/>
  <c r="O32" i="6" s="1"/>
  <c r="K32" i="6"/>
  <c r="G32" i="6"/>
  <c r="D32" i="6"/>
  <c r="A32" i="6"/>
  <c r="L31" i="6"/>
  <c r="O31" i="6" s="1"/>
  <c r="K31" i="6"/>
  <c r="N31" i="6" s="1"/>
  <c r="G31" i="6"/>
  <c r="D31" i="6"/>
  <c r="A31" i="6"/>
  <c r="O30" i="6"/>
  <c r="L30" i="6"/>
  <c r="K30" i="6"/>
  <c r="N30" i="6" s="1"/>
  <c r="G30" i="6"/>
  <c r="D30" i="6"/>
  <c r="A30" i="6"/>
  <c r="O29" i="6"/>
  <c r="N29" i="6"/>
  <c r="L29" i="6"/>
  <c r="K29" i="6"/>
  <c r="G29" i="6"/>
  <c r="D29" i="6"/>
  <c r="A29" i="6"/>
  <c r="L28" i="6"/>
  <c r="O28" i="6" s="1"/>
  <c r="K28" i="6"/>
  <c r="N28" i="6" s="1"/>
  <c r="G28" i="6"/>
  <c r="D28" i="6"/>
  <c r="A28" i="6"/>
  <c r="L27" i="6"/>
  <c r="O27" i="6" s="1"/>
  <c r="K27" i="6"/>
  <c r="N27" i="6" s="1"/>
  <c r="G27" i="6"/>
  <c r="D27" i="6"/>
  <c r="A27" i="6"/>
  <c r="L26" i="6"/>
  <c r="O26" i="6" s="1"/>
  <c r="K26" i="6"/>
  <c r="N26" i="6" s="1"/>
  <c r="G26" i="6"/>
  <c r="D26" i="6"/>
  <c r="A26" i="6"/>
  <c r="O25" i="6"/>
  <c r="N25" i="6"/>
  <c r="L25" i="6"/>
  <c r="K25" i="6"/>
  <c r="G25" i="6"/>
  <c r="D25" i="6"/>
  <c r="A25" i="6"/>
  <c r="N24" i="6"/>
  <c r="L24" i="6"/>
  <c r="O24" i="6" s="1"/>
  <c r="K24" i="6"/>
  <c r="G24" i="6"/>
  <c r="D24" i="6"/>
  <c r="A24" i="6"/>
  <c r="L23" i="6"/>
  <c r="O23" i="6" s="1"/>
  <c r="K23" i="6"/>
  <c r="N23" i="6" s="1"/>
  <c r="G23" i="6"/>
  <c r="D23" i="6"/>
  <c r="A23" i="6"/>
  <c r="O22" i="6"/>
  <c r="L22" i="6"/>
  <c r="K22" i="6"/>
  <c r="N22" i="6" s="1"/>
  <c r="G22" i="6"/>
  <c r="D22" i="6"/>
  <c r="A22" i="6"/>
  <c r="L21" i="6"/>
  <c r="O21" i="6" s="1"/>
  <c r="K21" i="6"/>
  <c r="N21" i="6" s="1"/>
  <c r="G21" i="6"/>
  <c r="D21" i="6"/>
  <c r="A21" i="6"/>
  <c r="N20" i="6"/>
  <c r="L20" i="6"/>
  <c r="O20" i="6" s="1"/>
  <c r="K20" i="6"/>
  <c r="G20" i="6"/>
  <c r="D20" i="6"/>
  <c r="A20" i="6"/>
  <c r="L19" i="6"/>
  <c r="O19" i="6" s="1"/>
  <c r="K19" i="6"/>
  <c r="N19" i="6" s="1"/>
  <c r="G19" i="6"/>
  <c r="D19" i="6"/>
  <c r="A19" i="6"/>
  <c r="O18" i="6"/>
  <c r="L18" i="6"/>
  <c r="K18" i="6"/>
  <c r="N18" i="6" s="1"/>
  <c r="G18" i="6"/>
  <c r="D18" i="6"/>
  <c r="A18" i="6"/>
  <c r="O17" i="6"/>
  <c r="N17" i="6"/>
  <c r="L17" i="6"/>
  <c r="K17" i="6"/>
  <c r="G17" i="6"/>
  <c r="D17" i="6"/>
  <c r="A17" i="6"/>
  <c r="L16" i="6"/>
  <c r="O16" i="6" s="1"/>
  <c r="K16" i="6"/>
  <c r="N16" i="6" s="1"/>
  <c r="G16" i="6"/>
  <c r="D16" i="6"/>
  <c r="A16" i="6"/>
  <c r="L15" i="6"/>
  <c r="O15" i="6" s="1"/>
  <c r="K15" i="6"/>
  <c r="N15" i="6" s="1"/>
  <c r="G15" i="6"/>
  <c r="D15" i="6"/>
  <c r="A15" i="6"/>
  <c r="L14" i="6"/>
  <c r="O14" i="6" s="1"/>
  <c r="K14" i="6"/>
  <c r="N14" i="6" s="1"/>
  <c r="G14" i="6"/>
  <c r="D14" i="6"/>
  <c r="A14" i="6"/>
  <c r="O13" i="6"/>
  <c r="N13" i="6"/>
  <c r="L13" i="6"/>
  <c r="K13" i="6"/>
  <c r="G13" i="6"/>
  <c r="D13" i="6"/>
  <c r="A13" i="6"/>
  <c r="N12" i="6"/>
  <c r="L12" i="6"/>
  <c r="O12" i="6" s="1"/>
  <c r="K12" i="6"/>
  <c r="G12" i="6"/>
  <c r="D12" i="6"/>
  <c r="A12" i="6"/>
  <c r="L11" i="6"/>
  <c r="O11" i="6" s="1"/>
  <c r="K11" i="6"/>
  <c r="N11" i="6" s="1"/>
  <c r="G11" i="6"/>
  <c r="D11" i="6"/>
  <c r="A11" i="6"/>
  <c r="O10" i="6"/>
  <c r="L10" i="6"/>
  <c r="K10" i="6"/>
  <c r="N10" i="6" s="1"/>
  <c r="G10" i="6"/>
  <c r="D10" i="6"/>
  <c r="A10" i="6"/>
  <c r="L9" i="6"/>
  <c r="O9" i="6" s="1"/>
  <c r="K9" i="6"/>
  <c r="N9" i="6" s="1"/>
  <c r="G9" i="6"/>
  <c r="D9" i="6"/>
  <c r="A9" i="6"/>
  <c r="N8" i="6"/>
  <c r="L8" i="6"/>
  <c r="O8" i="6" s="1"/>
  <c r="K8" i="6"/>
  <c r="G8" i="6"/>
  <c r="D8" i="6"/>
  <c r="A8" i="6"/>
  <c r="L7" i="6"/>
  <c r="O7" i="6" s="1"/>
  <c r="K7" i="6"/>
  <c r="N7" i="6" s="1"/>
  <c r="G7" i="6"/>
  <c r="D7" i="6"/>
  <c r="A7" i="6"/>
  <c r="O6" i="6"/>
  <c r="L6" i="6"/>
  <c r="K6" i="6"/>
  <c r="N6" i="6" s="1"/>
  <c r="G6" i="6"/>
  <c r="D6" i="6"/>
  <c r="A6" i="6"/>
  <c r="O5" i="6"/>
  <c r="N5" i="6"/>
  <c r="L5" i="6"/>
  <c r="K5" i="6"/>
  <c r="G5" i="6"/>
  <c r="D5" i="6"/>
  <c r="A5" i="6"/>
  <c r="L4" i="6"/>
  <c r="O4" i="6" s="1"/>
  <c r="K4" i="6"/>
  <c r="N4" i="6" s="1"/>
  <c r="G4" i="6"/>
  <c r="D4" i="6"/>
  <c r="A4" i="6"/>
  <c r="L3" i="6"/>
  <c r="O3" i="6" s="1"/>
  <c r="K3" i="6"/>
  <c r="N3" i="6" s="1"/>
  <c r="G3" i="6"/>
  <c r="D3" i="6"/>
  <c r="A3" i="6"/>
  <c r="L2" i="6"/>
  <c r="O2" i="6" s="1"/>
  <c r="K2" i="6"/>
  <c r="N2" i="6" s="1"/>
  <c r="G2" i="6"/>
  <c r="D2" i="6"/>
  <c r="A2" i="6"/>
  <c r="N161" i="3"/>
  <c r="L161" i="3"/>
  <c r="O161" i="3" s="1"/>
  <c r="K161" i="3"/>
  <c r="G161" i="3"/>
  <c r="D161" i="3"/>
  <c r="A161" i="3"/>
  <c r="L160" i="3"/>
  <c r="O160" i="3" s="1"/>
  <c r="K160" i="3"/>
  <c r="N160" i="3" s="1"/>
  <c r="G160" i="3"/>
  <c r="D160" i="3"/>
  <c r="A160" i="3"/>
  <c r="L159" i="3"/>
  <c r="O159" i="3" s="1"/>
  <c r="K159" i="3"/>
  <c r="N159" i="3" s="1"/>
  <c r="G159" i="3"/>
  <c r="D159" i="3"/>
  <c r="A159" i="3"/>
  <c r="N158" i="3"/>
  <c r="L158" i="3"/>
  <c r="O158" i="3" s="1"/>
  <c r="K158" i="3"/>
  <c r="G158" i="3"/>
  <c r="D158" i="3"/>
  <c r="A158" i="3"/>
  <c r="L157" i="3"/>
  <c r="O157" i="3" s="1"/>
  <c r="K157" i="3"/>
  <c r="N157" i="3" s="1"/>
  <c r="G157" i="3"/>
  <c r="D157" i="3"/>
  <c r="A157" i="3"/>
  <c r="O156" i="3"/>
  <c r="L156" i="3"/>
  <c r="K156" i="3"/>
  <c r="N156" i="3" s="1"/>
  <c r="G156" i="3"/>
  <c r="D156" i="3"/>
  <c r="A156" i="3"/>
  <c r="O155" i="3"/>
  <c r="N155" i="3"/>
  <c r="L155" i="3"/>
  <c r="K155" i="3"/>
  <c r="G155" i="3"/>
  <c r="D155" i="3"/>
  <c r="A155" i="3"/>
  <c r="L154" i="3"/>
  <c r="O154" i="3" s="1"/>
  <c r="K154" i="3"/>
  <c r="N154" i="3" s="1"/>
  <c r="G154" i="3"/>
  <c r="D154" i="3"/>
  <c r="A154" i="3"/>
  <c r="O153" i="3"/>
  <c r="N153" i="3"/>
  <c r="L153" i="3"/>
  <c r="K153" i="3"/>
  <c r="G153" i="3"/>
  <c r="D153" i="3"/>
  <c r="A153" i="3"/>
  <c r="N152" i="3"/>
  <c r="L152" i="3"/>
  <c r="O152" i="3" s="1"/>
  <c r="K152" i="3"/>
  <c r="G152" i="3"/>
  <c r="D152" i="3"/>
  <c r="A152" i="3"/>
  <c r="O151" i="3"/>
  <c r="L151" i="3"/>
  <c r="K151" i="3"/>
  <c r="N151" i="3" s="1"/>
  <c r="G151" i="3"/>
  <c r="D151" i="3"/>
  <c r="A151" i="3"/>
  <c r="N150" i="3"/>
  <c r="L150" i="3"/>
  <c r="O150" i="3" s="1"/>
  <c r="K150" i="3"/>
  <c r="G150" i="3"/>
  <c r="D150" i="3"/>
  <c r="A150" i="3"/>
  <c r="L149" i="3"/>
  <c r="O149" i="3" s="1"/>
  <c r="K149" i="3"/>
  <c r="N149" i="3" s="1"/>
  <c r="G149" i="3"/>
  <c r="D149" i="3"/>
  <c r="A149" i="3"/>
  <c r="O148" i="3"/>
  <c r="L148" i="3"/>
  <c r="K148" i="3"/>
  <c r="N148" i="3" s="1"/>
  <c r="G148" i="3"/>
  <c r="D148" i="3"/>
  <c r="A148" i="3"/>
  <c r="L147" i="3"/>
  <c r="O147" i="3" s="1"/>
  <c r="K147" i="3"/>
  <c r="N147" i="3" s="1"/>
  <c r="G147" i="3"/>
  <c r="D147" i="3"/>
  <c r="A147" i="3"/>
  <c r="O146" i="3"/>
  <c r="N146" i="3"/>
  <c r="L146" i="3"/>
  <c r="K146" i="3"/>
  <c r="G146" i="3"/>
  <c r="D146" i="3"/>
  <c r="A146" i="3"/>
  <c r="O145" i="3"/>
  <c r="L145" i="3"/>
  <c r="K145" i="3"/>
  <c r="N145" i="3" s="1"/>
  <c r="G145" i="3"/>
  <c r="D145" i="3"/>
  <c r="A145" i="3"/>
  <c r="O144" i="3"/>
  <c r="L144" i="3"/>
  <c r="K144" i="3"/>
  <c r="N144" i="3" s="1"/>
  <c r="G144" i="3"/>
  <c r="D144" i="3"/>
  <c r="A144" i="3"/>
  <c r="O143" i="3"/>
  <c r="N143" i="3"/>
  <c r="L143" i="3"/>
  <c r="K143" i="3"/>
  <c r="G143" i="3"/>
  <c r="D143" i="3"/>
  <c r="A143" i="3"/>
  <c r="O142" i="3"/>
  <c r="L142" i="3"/>
  <c r="K142" i="3"/>
  <c r="N142" i="3" s="1"/>
  <c r="G142" i="3"/>
  <c r="D142" i="3"/>
  <c r="A142" i="3"/>
  <c r="N141" i="3"/>
  <c r="L141" i="3"/>
  <c r="O141" i="3" s="1"/>
  <c r="K141" i="3"/>
  <c r="G141" i="3"/>
  <c r="D141" i="3"/>
  <c r="A141" i="3"/>
  <c r="N140" i="3"/>
  <c r="L140" i="3"/>
  <c r="O140" i="3" s="1"/>
  <c r="K140" i="3"/>
  <c r="G140" i="3"/>
  <c r="D140" i="3"/>
  <c r="A140" i="3"/>
  <c r="O139" i="3"/>
  <c r="L139" i="3"/>
  <c r="K139" i="3"/>
  <c r="N139" i="3" s="1"/>
  <c r="G139" i="3"/>
  <c r="D139" i="3"/>
  <c r="A139" i="3"/>
  <c r="N138" i="3"/>
  <c r="L138" i="3"/>
  <c r="O138" i="3" s="1"/>
  <c r="K138" i="3"/>
  <c r="G138" i="3"/>
  <c r="D138" i="3"/>
  <c r="A138" i="3"/>
  <c r="N137" i="3"/>
  <c r="L137" i="3"/>
  <c r="O137" i="3" s="1"/>
  <c r="K137" i="3"/>
  <c r="G137" i="3"/>
  <c r="D137" i="3"/>
  <c r="A137" i="3"/>
  <c r="O136" i="3"/>
  <c r="L136" i="3"/>
  <c r="K136" i="3"/>
  <c r="N136" i="3" s="1"/>
  <c r="G136" i="3"/>
  <c r="D136" i="3"/>
  <c r="A136" i="3"/>
  <c r="L135" i="3"/>
  <c r="O135" i="3" s="1"/>
  <c r="K135" i="3"/>
  <c r="N135" i="3" s="1"/>
  <c r="G135" i="3"/>
  <c r="D135" i="3"/>
  <c r="A135" i="3"/>
  <c r="O134" i="3"/>
  <c r="N134" i="3"/>
  <c r="L134" i="3"/>
  <c r="K134" i="3"/>
  <c r="G134" i="3"/>
  <c r="D134" i="3"/>
  <c r="A134" i="3"/>
  <c r="O133" i="3"/>
  <c r="L133" i="3"/>
  <c r="K133" i="3"/>
  <c r="N133" i="3" s="1"/>
  <c r="G133" i="3"/>
  <c r="D133" i="3"/>
  <c r="A133" i="3"/>
  <c r="O132" i="3"/>
  <c r="N132" i="3"/>
  <c r="L132" i="3"/>
  <c r="K132" i="3"/>
  <c r="G132" i="3"/>
  <c r="D132" i="3"/>
  <c r="A132" i="3"/>
  <c r="O131" i="3"/>
  <c r="N131" i="3"/>
  <c r="L131" i="3"/>
  <c r="K131" i="3"/>
  <c r="G131" i="3"/>
  <c r="D131" i="3"/>
  <c r="A131" i="3"/>
  <c r="O130" i="3"/>
  <c r="L130" i="3"/>
  <c r="K130" i="3"/>
  <c r="N130" i="3" s="1"/>
  <c r="G130" i="3"/>
  <c r="D130" i="3"/>
  <c r="A130" i="3"/>
  <c r="N129" i="3"/>
  <c r="L129" i="3"/>
  <c r="O129" i="3" s="1"/>
  <c r="K129" i="3"/>
  <c r="G129" i="3"/>
  <c r="D129" i="3"/>
  <c r="A129" i="3"/>
  <c r="N128" i="3"/>
  <c r="L128" i="3"/>
  <c r="O128" i="3" s="1"/>
  <c r="K128" i="3"/>
  <c r="G128" i="3"/>
  <c r="D128" i="3"/>
  <c r="A128" i="3"/>
  <c r="O127" i="3"/>
  <c r="N127" i="3"/>
  <c r="L127" i="3"/>
  <c r="K127" i="3"/>
  <c r="G127" i="3"/>
  <c r="D127" i="3"/>
  <c r="A127" i="3"/>
  <c r="N126" i="3"/>
  <c r="L126" i="3"/>
  <c r="O126" i="3" s="1"/>
  <c r="K126" i="3"/>
  <c r="G126" i="3"/>
  <c r="D126" i="3"/>
  <c r="A126" i="3"/>
  <c r="O125" i="3"/>
  <c r="N125" i="3"/>
  <c r="L125" i="3"/>
  <c r="K125" i="3"/>
  <c r="G125" i="3"/>
  <c r="D125" i="3"/>
  <c r="A125" i="3"/>
  <c r="O124" i="3"/>
  <c r="L124" i="3"/>
  <c r="K124" i="3"/>
  <c r="N124" i="3" s="1"/>
  <c r="G124" i="3"/>
  <c r="D124" i="3"/>
  <c r="A124" i="3"/>
  <c r="L123" i="3"/>
  <c r="O123" i="3" s="1"/>
  <c r="K123" i="3"/>
  <c r="N123" i="3" s="1"/>
  <c r="G123" i="3"/>
  <c r="D123" i="3"/>
  <c r="A123" i="3"/>
  <c r="O122" i="3"/>
  <c r="L122" i="3"/>
  <c r="K122" i="3"/>
  <c r="N122" i="3" s="1"/>
  <c r="G122" i="3"/>
  <c r="D122" i="3"/>
  <c r="A122" i="3"/>
  <c r="O121" i="3"/>
  <c r="L121" i="3"/>
  <c r="K121" i="3"/>
  <c r="N121" i="3" s="1"/>
  <c r="G121" i="3"/>
  <c r="D121" i="3"/>
  <c r="A121" i="3"/>
  <c r="O120" i="3"/>
  <c r="N120" i="3"/>
  <c r="L120" i="3"/>
  <c r="K120" i="3"/>
  <c r="G120" i="3"/>
  <c r="D120" i="3"/>
  <c r="A120" i="3"/>
  <c r="O119" i="3"/>
  <c r="N119" i="3"/>
  <c r="L119" i="3"/>
  <c r="K119" i="3"/>
  <c r="G119" i="3"/>
  <c r="D119" i="3"/>
  <c r="A119" i="3"/>
  <c r="O118" i="3"/>
  <c r="L118" i="3"/>
  <c r="K118" i="3"/>
  <c r="N118" i="3" s="1"/>
  <c r="G118" i="3"/>
  <c r="D118" i="3"/>
  <c r="A118" i="3"/>
  <c r="N117" i="3"/>
  <c r="L117" i="3"/>
  <c r="O117" i="3" s="1"/>
  <c r="K117" i="3"/>
  <c r="G117" i="3"/>
  <c r="D117" i="3"/>
  <c r="A117" i="3"/>
  <c r="N116" i="3"/>
  <c r="L116" i="3"/>
  <c r="O116" i="3" s="1"/>
  <c r="K116" i="3"/>
  <c r="G116" i="3"/>
  <c r="D116" i="3"/>
  <c r="A116" i="3"/>
  <c r="O115" i="3"/>
  <c r="N115" i="3"/>
  <c r="L115" i="3"/>
  <c r="K115" i="3"/>
  <c r="G115" i="3"/>
  <c r="D115" i="3"/>
  <c r="A115" i="3"/>
  <c r="N114" i="3"/>
  <c r="L114" i="3"/>
  <c r="O114" i="3" s="1"/>
  <c r="K114" i="3"/>
  <c r="G114" i="3"/>
  <c r="D114" i="3"/>
  <c r="A114" i="3"/>
  <c r="O113" i="3"/>
  <c r="N113" i="3"/>
  <c r="L113" i="3"/>
  <c r="K113" i="3"/>
  <c r="G113" i="3"/>
  <c r="D113" i="3"/>
  <c r="A113" i="3"/>
  <c r="O112" i="3"/>
  <c r="L112" i="3"/>
  <c r="K112" i="3"/>
  <c r="N112" i="3" s="1"/>
  <c r="G112" i="3"/>
  <c r="D112" i="3"/>
  <c r="A112" i="3"/>
  <c r="L111" i="3"/>
  <c r="O111" i="3" s="1"/>
  <c r="K111" i="3"/>
  <c r="N111" i="3" s="1"/>
  <c r="G111" i="3"/>
  <c r="D111" i="3"/>
  <c r="A111" i="3"/>
  <c r="O110" i="3"/>
  <c r="N110" i="3"/>
  <c r="L110" i="3"/>
  <c r="K110" i="3"/>
  <c r="G110" i="3"/>
  <c r="D110" i="3"/>
  <c r="A110" i="3"/>
  <c r="O109" i="3"/>
  <c r="L109" i="3"/>
  <c r="K109" i="3"/>
  <c r="N109" i="3" s="1"/>
  <c r="G109" i="3"/>
  <c r="D109" i="3"/>
  <c r="A109" i="3"/>
  <c r="O108" i="3"/>
  <c r="N108" i="3"/>
  <c r="L108" i="3"/>
  <c r="K108" i="3"/>
  <c r="G108" i="3"/>
  <c r="D108" i="3"/>
  <c r="A108" i="3"/>
  <c r="O107" i="3"/>
  <c r="N107" i="3"/>
  <c r="L107" i="3"/>
  <c r="K107" i="3"/>
  <c r="G107" i="3"/>
  <c r="D107" i="3"/>
  <c r="A107" i="3"/>
  <c r="O106" i="3"/>
  <c r="L106" i="3"/>
  <c r="K106" i="3"/>
  <c r="N106" i="3" s="1"/>
  <c r="G106" i="3"/>
  <c r="D106" i="3"/>
  <c r="A106" i="3"/>
  <c r="N105" i="3"/>
  <c r="L105" i="3"/>
  <c r="O105" i="3" s="1"/>
  <c r="K105" i="3"/>
  <c r="G105" i="3"/>
  <c r="D105" i="3"/>
  <c r="A105" i="3"/>
  <c r="N104" i="3"/>
  <c r="L104" i="3"/>
  <c r="O104" i="3" s="1"/>
  <c r="K104" i="3"/>
  <c r="G104" i="3"/>
  <c r="D104" i="3"/>
  <c r="A104" i="3"/>
  <c r="O103" i="3"/>
  <c r="N103" i="3"/>
  <c r="L103" i="3"/>
  <c r="K103" i="3"/>
  <c r="G103" i="3"/>
  <c r="D103" i="3"/>
  <c r="A103" i="3"/>
  <c r="N102" i="3"/>
  <c r="L102" i="3"/>
  <c r="O102" i="3" s="1"/>
  <c r="K102" i="3"/>
  <c r="G102" i="3"/>
  <c r="D102" i="3"/>
  <c r="A102" i="3"/>
  <c r="O101" i="3"/>
  <c r="N101" i="3"/>
  <c r="L101" i="3"/>
  <c r="K101" i="3"/>
  <c r="G101" i="3"/>
  <c r="D101" i="3"/>
  <c r="A101" i="3"/>
  <c r="O100" i="3"/>
  <c r="L100" i="3"/>
  <c r="K100" i="3"/>
  <c r="N100" i="3" s="1"/>
  <c r="G100" i="3"/>
  <c r="D100" i="3"/>
  <c r="A100" i="3"/>
  <c r="L99" i="3"/>
  <c r="O99" i="3" s="1"/>
  <c r="K99" i="3"/>
  <c r="N99" i="3" s="1"/>
  <c r="G99" i="3"/>
  <c r="D99" i="3"/>
  <c r="A99" i="3"/>
  <c r="O98" i="3"/>
  <c r="N98" i="3"/>
  <c r="L98" i="3"/>
  <c r="K98" i="3"/>
  <c r="G98" i="3"/>
  <c r="D98" i="3"/>
  <c r="A98" i="3"/>
  <c r="O97" i="3"/>
  <c r="L97" i="3"/>
  <c r="K97" i="3"/>
  <c r="N97" i="3" s="1"/>
  <c r="G97" i="3"/>
  <c r="D97" i="3"/>
  <c r="A97" i="3"/>
  <c r="O96" i="3"/>
  <c r="L96" i="3"/>
  <c r="K96" i="3"/>
  <c r="N96" i="3" s="1"/>
  <c r="G96" i="3"/>
  <c r="D96" i="3"/>
  <c r="A96" i="3"/>
  <c r="O95" i="3"/>
  <c r="N95" i="3"/>
  <c r="L95" i="3"/>
  <c r="K95" i="3"/>
  <c r="G95" i="3"/>
  <c r="D95" i="3"/>
  <c r="A95" i="3"/>
  <c r="O94" i="3"/>
  <c r="L94" i="3"/>
  <c r="K94" i="3"/>
  <c r="N94" i="3" s="1"/>
  <c r="G94" i="3"/>
  <c r="D94" i="3"/>
  <c r="A94" i="3"/>
  <c r="N93" i="3"/>
  <c r="L93" i="3"/>
  <c r="O93" i="3" s="1"/>
  <c r="K93" i="3"/>
  <c r="G93" i="3"/>
  <c r="D93" i="3"/>
  <c r="A93" i="3"/>
  <c r="N92" i="3"/>
  <c r="L92" i="3"/>
  <c r="O92" i="3" s="1"/>
  <c r="K92" i="3"/>
  <c r="G92" i="3"/>
  <c r="D92" i="3"/>
  <c r="A92" i="3"/>
  <c r="O91" i="3"/>
  <c r="N91" i="3"/>
  <c r="L91" i="3"/>
  <c r="K91" i="3"/>
  <c r="G91" i="3"/>
  <c r="D91" i="3"/>
  <c r="A91" i="3"/>
  <c r="L90" i="3"/>
  <c r="O90" i="3" s="1"/>
  <c r="K90" i="3"/>
  <c r="N90" i="3" s="1"/>
  <c r="G90" i="3"/>
  <c r="D90" i="3"/>
  <c r="A90" i="3"/>
  <c r="N89" i="3"/>
  <c r="L89" i="3"/>
  <c r="O89" i="3" s="1"/>
  <c r="K89" i="3"/>
  <c r="G89" i="3"/>
  <c r="D89" i="3"/>
  <c r="A89" i="3"/>
  <c r="O88" i="3"/>
  <c r="L88" i="3"/>
  <c r="K88" i="3"/>
  <c r="N88" i="3" s="1"/>
  <c r="G88" i="3"/>
  <c r="D88" i="3"/>
  <c r="A88" i="3"/>
  <c r="L87" i="3"/>
  <c r="O87" i="3" s="1"/>
  <c r="K87" i="3"/>
  <c r="N87" i="3" s="1"/>
  <c r="G87" i="3"/>
  <c r="D87" i="3"/>
  <c r="A87" i="3"/>
  <c r="O86" i="3"/>
  <c r="N86" i="3"/>
  <c r="L86" i="3"/>
  <c r="K86" i="3"/>
  <c r="G86" i="3"/>
  <c r="D86" i="3"/>
  <c r="A86" i="3"/>
  <c r="O85" i="3"/>
  <c r="L85" i="3"/>
  <c r="K85" i="3"/>
  <c r="N85" i="3" s="1"/>
  <c r="G85" i="3"/>
  <c r="D85" i="3"/>
  <c r="A85" i="3"/>
  <c r="O84" i="3"/>
  <c r="L84" i="3"/>
  <c r="K84" i="3"/>
  <c r="N84" i="3" s="1"/>
  <c r="G84" i="3"/>
  <c r="D84" i="3"/>
  <c r="A84" i="3"/>
  <c r="O83" i="3"/>
  <c r="N83" i="3"/>
  <c r="L83" i="3"/>
  <c r="K83" i="3"/>
  <c r="G83" i="3"/>
  <c r="D83" i="3"/>
  <c r="A83" i="3"/>
  <c r="L82" i="3"/>
  <c r="O82" i="3" s="1"/>
  <c r="K82" i="3"/>
  <c r="N82" i="3" s="1"/>
  <c r="G82" i="3"/>
  <c r="D82" i="3"/>
  <c r="A82" i="3"/>
  <c r="N81" i="3"/>
  <c r="L81" i="3"/>
  <c r="O81" i="3" s="1"/>
  <c r="K81" i="3"/>
  <c r="G81" i="3"/>
  <c r="D81" i="3"/>
  <c r="A81" i="3"/>
  <c r="N80" i="3"/>
  <c r="L80" i="3"/>
  <c r="O80" i="3" s="1"/>
  <c r="K80" i="3"/>
  <c r="G80" i="3"/>
  <c r="D80" i="3"/>
  <c r="A80" i="3"/>
  <c r="O79" i="3"/>
  <c r="N79" i="3"/>
  <c r="L79" i="3"/>
  <c r="K79" i="3"/>
  <c r="G79" i="3"/>
  <c r="D79" i="3"/>
  <c r="A79" i="3"/>
  <c r="N78" i="3"/>
  <c r="L78" i="3"/>
  <c r="O78" i="3" s="1"/>
  <c r="K78" i="3"/>
  <c r="G78" i="3"/>
  <c r="D78" i="3"/>
  <c r="A78" i="3"/>
  <c r="N77" i="3"/>
  <c r="L77" i="3"/>
  <c r="O77" i="3" s="1"/>
  <c r="K77" i="3"/>
  <c r="G77" i="3"/>
  <c r="D77" i="3"/>
  <c r="A77" i="3"/>
  <c r="O76" i="3"/>
  <c r="L76" i="3"/>
  <c r="K76" i="3"/>
  <c r="N76" i="3" s="1"/>
  <c r="G76" i="3"/>
  <c r="D76" i="3"/>
  <c r="A76" i="3"/>
  <c r="L75" i="3"/>
  <c r="O75" i="3" s="1"/>
  <c r="K75" i="3"/>
  <c r="N75" i="3" s="1"/>
  <c r="G75" i="3"/>
  <c r="D75" i="3"/>
  <c r="A75" i="3"/>
  <c r="O74" i="3"/>
  <c r="N74" i="3"/>
  <c r="L74" i="3"/>
  <c r="K74" i="3"/>
  <c r="G74" i="3"/>
  <c r="D74" i="3"/>
  <c r="A74" i="3"/>
  <c r="O73" i="3"/>
  <c r="L73" i="3"/>
  <c r="K73" i="3"/>
  <c r="N73" i="3" s="1"/>
  <c r="G73" i="3"/>
  <c r="D73" i="3"/>
  <c r="A73" i="3"/>
  <c r="O72" i="3"/>
  <c r="L72" i="3"/>
  <c r="K72" i="3"/>
  <c r="N72" i="3" s="1"/>
  <c r="G72" i="3"/>
  <c r="D72" i="3"/>
  <c r="A72" i="3"/>
  <c r="O71" i="3"/>
  <c r="N71" i="3"/>
  <c r="L71" i="3"/>
  <c r="K71" i="3"/>
  <c r="G71" i="3"/>
  <c r="D71" i="3"/>
  <c r="A71" i="3"/>
  <c r="O70" i="3"/>
  <c r="L70" i="3"/>
  <c r="K70" i="3"/>
  <c r="N70" i="3" s="1"/>
  <c r="G70" i="3"/>
  <c r="D70" i="3"/>
  <c r="A70" i="3"/>
  <c r="N69" i="3"/>
  <c r="L69" i="3"/>
  <c r="O69" i="3" s="1"/>
  <c r="K69" i="3"/>
  <c r="G69" i="3"/>
  <c r="D69" i="3"/>
  <c r="A69" i="3"/>
  <c r="N68" i="3"/>
  <c r="L68" i="3"/>
  <c r="O68" i="3" s="1"/>
  <c r="K68" i="3"/>
  <c r="G68" i="3"/>
  <c r="D68" i="3"/>
  <c r="A68" i="3"/>
  <c r="L67" i="3"/>
  <c r="O67" i="3" s="1"/>
  <c r="K67" i="3"/>
  <c r="N67" i="3" s="1"/>
  <c r="G67" i="3"/>
  <c r="D67" i="3"/>
  <c r="A67" i="3"/>
  <c r="O66" i="3"/>
  <c r="N66" i="3"/>
  <c r="L66" i="3"/>
  <c r="K66" i="3"/>
  <c r="G66" i="3"/>
  <c r="D66" i="3"/>
  <c r="A66" i="3"/>
  <c r="O65" i="3"/>
  <c r="L65" i="3"/>
  <c r="K65" i="3"/>
  <c r="N65" i="3" s="1"/>
  <c r="G65" i="3"/>
  <c r="D65" i="3"/>
  <c r="A65" i="3"/>
  <c r="O64" i="3"/>
  <c r="L64" i="3"/>
  <c r="K64" i="3"/>
  <c r="N64" i="3" s="1"/>
  <c r="G64" i="3"/>
  <c r="D64" i="3"/>
  <c r="A64" i="3"/>
  <c r="L63" i="3"/>
  <c r="O63" i="3" s="1"/>
  <c r="K63" i="3"/>
  <c r="N63" i="3" s="1"/>
  <c r="G63" i="3"/>
  <c r="D63" i="3"/>
  <c r="A63" i="3"/>
  <c r="L62" i="3"/>
  <c r="O62" i="3" s="1"/>
  <c r="K62" i="3"/>
  <c r="N62" i="3" s="1"/>
  <c r="G62" i="3"/>
  <c r="D62" i="3"/>
  <c r="A62" i="3"/>
  <c r="O61" i="3"/>
  <c r="N61" i="3"/>
  <c r="L61" i="3"/>
  <c r="K61" i="3"/>
  <c r="G61" i="3"/>
  <c r="D61" i="3"/>
  <c r="A61" i="3"/>
  <c r="N60" i="3"/>
  <c r="L60" i="3"/>
  <c r="O60" i="3" s="1"/>
  <c r="K60" i="3"/>
  <c r="G60" i="3"/>
  <c r="D60" i="3"/>
  <c r="A60" i="3"/>
  <c r="O59" i="3"/>
  <c r="N59" i="3"/>
  <c r="L59" i="3"/>
  <c r="K59" i="3"/>
  <c r="G59" i="3"/>
  <c r="D59" i="3"/>
  <c r="A59" i="3"/>
  <c r="L58" i="3"/>
  <c r="O58" i="3" s="1"/>
  <c r="K58" i="3"/>
  <c r="N58" i="3" s="1"/>
  <c r="G58" i="3"/>
  <c r="D58" i="3"/>
  <c r="A58" i="3"/>
  <c r="L57" i="3"/>
  <c r="O57" i="3" s="1"/>
  <c r="K57" i="3"/>
  <c r="N57" i="3" s="1"/>
  <c r="G57" i="3"/>
  <c r="D57" i="3"/>
  <c r="A57" i="3"/>
  <c r="N56" i="3"/>
  <c r="L56" i="3"/>
  <c r="O56" i="3" s="1"/>
  <c r="K56" i="3"/>
  <c r="G56" i="3"/>
  <c r="D56" i="3"/>
  <c r="A56" i="3"/>
  <c r="L55" i="3"/>
  <c r="O55" i="3" s="1"/>
  <c r="K55" i="3"/>
  <c r="N55" i="3" s="1"/>
  <c r="G55" i="3"/>
  <c r="D55" i="3"/>
  <c r="A55" i="3"/>
  <c r="O54" i="3"/>
  <c r="N54" i="3"/>
  <c r="L54" i="3"/>
  <c r="K54" i="3"/>
  <c r="G54" i="3"/>
  <c r="D54" i="3"/>
  <c r="A54" i="3"/>
  <c r="O53" i="3"/>
  <c r="L53" i="3"/>
  <c r="K53" i="3"/>
  <c r="N53" i="3" s="1"/>
  <c r="G53" i="3"/>
  <c r="D53" i="3"/>
  <c r="A53" i="3"/>
  <c r="O52" i="3"/>
  <c r="L52" i="3"/>
  <c r="K52" i="3"/>
  <c r="N52" i="3" s="1"/>
  <c r="G52" i="3"/>
  <c r="D52" i="3"/>
  <c r="A52" i="3"/>
  <c r="L51" i="3"/>
  <c r="O51" i="3" s="1"/>
  <c r="K51" i="3"/>
  <c r="N51" i="3" s="1"/>
  <c r="G51" i="3"/>
  <c r="D51" i="3"/>
  <c r="A51" i="3"/>
  <c r="L50" i="3"/>
  <c r="O50" i="3" s="1"/>
  <c r="K50" i="3"/>
  <c r="N50" i="3" s="1"/>
  <c r="G50" i="3"/>
  <c r="D50" i="3"/>
  <c r="A50" i="3"/>
  <c r="O49" i="3"/>
  <c r="N49" i="3"/>
  <c r="L49" i="3"/>
  <c r="K49" i="3"/>
  <c r="G49" i="3"/>
  <c r="D49" i="3"/>
  <c r="A49" i="3"/>
  <c r="N48" i="3"/>
  <c r="L48" i="3"/>
  <c r="O48" i="3" s="1"/>
  <c r="K48" i="3"/>
  <c r="G48" i="3"/>
  <c r="D48" i="3"/>
  <c r="A48" i="3"/>
  <c r="O47" i="3"/>
  <c r="N47" i="3"/>
  <c r="L47" i="3"/>
  <c r="K47" i="3"/>
  <c r="G47" i="3"/>
  <c r="D47" i="3"/>
  <c r="A47" i="3"/>
  <c r="L46" i="3"/>
  <c r="O46" i="3" s="1"/>
  <c r="K46" i="3"/>
  <c r="N46" i="3" s="1"/>
  <c r="G46" i="3"/>
  <c r="D46" i="3"/>
  <c r="A46" i="3"/>
  <c r="L45" i="3"/>
  <c r="O45" i="3" s="1"/>
  <c r="K45" i="3"/>
  <c r="N45" i="3" s="1"/>
  <c r="G45" i="3"/>
  <c r="D45" i="3"/>
  <c r="A45" i="3"/>
  <c r="N44" i="3"/>
  <c r="L44" i="3"/>
  <c r="O44" i="3" s="1"/>
  <c r="K44" i="3"/>
  <c r="G44" i="3"/>
  <c r="D44" i="3"/>
  <c r="A44" i="3"/>
  <c r="L43" i="3"/>
  <c r="O43" i="3" s="1"/>
  <c r="K43" i="3"/>
  <c r="N43" i="3" s="1"/>
  <c r="G43" i="3"/>
  <c r="D43" i="3"/>
  <c r="A43" i="3"/>
  <c r="O42" i="3"/>
  <c r="N42" i="3"/>
  <c r="L42" i="3"/>
  <c r="K42" i="3"/>
  <c r="G42" i="3"/>
  <c r="D42" i="3"/>
  <c r="A42" i="3"/>
  <c r="O41" i="3"/>
  <c r="L41" i="3"/>
  <c r="K41" i="3"/>
  <c r="N41" i="3" s="1"/>
  <c r="G41" i="3"/>
  <c r="D41" i="3"/>
  <c r="A41" i="3"/>
  <c r="O40" i="3"/>
  <c r="L40" i="3"/>
  <c r="K40" i="3"/>
  <c r="N40" i="3" s="1"/>
  <c r="G40" i="3"/>
  <c r="D40" i="3"/>
  <c r="A40" i="3"/>
  <c r="L39" i="3"/>
  <c r="O39" i="3" s="1"/>
  <c r="K39" i="3"/>
  <c r="N39" i="3" s="1"/>
  <c r="G39" i="3"/>
  <c r="D39" i="3"/>
  <c r="A39" i="3"/>
  <c r="L38" i="3"/>
  <c r="O38" i="3" s="1"/>
  <c r="K38" i="3"/>
  <c r="N38" i="3" s="1"/>
  <c r="G38" i="3"/>
  <c r="D38" i="3"/>
  <c r="A38" i="3"/>
  <c r="O37" i="3"/>
  <c r="N37" i="3"/>
  <c r="L37" i="3"/>
  <c r="K37" i="3"/>
  <c r="G37" i="3"/>
  <c r="D37" i="3"/>
  <c r="A37" i="3"/>
  <c r="N36" i="3"/>
  <c r="L36" i="3"/>
  <c r="O36" i="3" s="1"/>
  <c r="K36" i="3"/>
  <c r="G36" i="3"/>
  <c r="D36" i="3"/>
  <c r="A36" i="3"/>
  <c r="O35" i="3"/>
  <c r="N35" i="3"/>
  <c r="L35" i="3"/>
  <c r="K35" i="3"/>
  <c r="G35" i="3"/>
  <c r="D35" i="3"/>
  <c r="A35" i="3"/>
  <c r="L34" i="3"/>
  <c r="O34" i="3" s="1"/>
  <c r="K34" i="3"/>
  <c r="N34" i="3" s="1"/>
  <c r="G34" i="3"/>
  <c r="D34" i="3"/>
  <c r="A34" i="3"/>
  <c r="L33" i="3"/>
  <c r="O33" i="3" s="1"/>
  <c r="K33" i="3"/>
  <c r="N33" i="3" s="1"/>
  <c r="G33" i="3"/>
  <c r="D33" i="3"/>
  <c r="A33" i="3"/>
  <c r="N32" i="3"/>
  <c r="L32" i="3"/>
  <c r="O32" i="3" s="1"/>
  <c r="K32" i="3"/>
  <c r="G32" i="3"/>
  <c r="D32" i="3"/>
  <c r="A32" i="3"/>
  <c r="L31" i="3"/>
  <c r="O31" i="3" s="1"/>
  <c r="K31" i="3"/>
  <c r="N31" i="3" s="1"/>
  <c r="G31" i="3"/>
  <c r="D31" i="3"/>
  <c r="A31" i="3"/>
  <c r="O30" i="3"/>
  <c r="N30" i="3"/>
  <c r="L30" i="3"/>
  <c r="K30" i="3"/>
  <c r="G30" i="3"/>
  <c r="D30" i="3"/>
  <c r="A30" i="3"/>
  <c r="L29" i="3"/>
  <c r="O29" i="3" s="1"/>
  <c r="K29" i="3"/>
  <c r="N29" i="3" s="1"/>
  <c r="G29" i="3"/>
  <c r="D29" i="3"/>
  <c r="A29" i="3"/>
  <c r="O28" i="3"/>
  <c r="L28" i="3"/>
  <c r="K28" i="3"/>
  <c r="N28" i="3" s="1"/>
  <c r="G28" i="3"/>
  <c r="D28" i="3"/>
  <c r="A28" i="3"/>
  <c r="L27" i="3"/>
  <c r="O27" i="3" s="1"/>
  <c r="K27" i="3"/>
  <c r="N27" i="3" s="1"/>
  <c r="G27" i="3"/>
  <c r="D27" i="3"/>
  <c r="A27" i="3"/>
  <c r="L26" i="3"/>
  <c r="O26" i="3" s="1"/>
  <c r="K26" i="3"/>
  <c r="N26" i="3" s="1"/>
  <c r="G26" i="3"/>
  <c r="D26" i="3"/>
  <c r="A26" i="3"/>
  <c r="O25" i="3"/>
  <c r="N25" i="3"/>
  <c r="L25" i="3"/>
  <c r="K25" i="3"/>
  <c r="G25" i="3"/>
  <c r="D25" i="3"/>
  <c r="A25" i="3"/>
  <c r="L24" i="3"/>
  <c r="O24" i="3" s="1"/>
  <c r="K24" i="3"/>
  <c r="N24" i="3" s="1"/>
  <c r="G24" i="3"/>
  <c r="D24" i="3"/>
  <c r="A24" i="3"/>
  <c r="O23" i="3"/>
  <c r="N23" i="3"/>
  <c r="L23" i="3"/>
  <c r="K23" i="3"/>
  <c r="G23" i="3"/>
  <c r="D23" i="3"/>
  <c r="A23" i="3"/>
  <c r="L22" i="3"/>
  <c r="O22" i="3" s="1"/>
  <c r="K22" i="3"/>
  <c r="N22" i="3" s="1"/>
  <c r="G22" i="3"/>
  <c r="D22" i="3"/>
  <c r="A22" i="3"/>
  <c r="L21" i="3"/>
  <c r="O21" i="3" s="1"/>
  <c r="K21" i="3"/>
  <c r="N21" i="3" s="1"/>
  <c r="G21" i="3"/>
  <c r="D21" i="3"/>
  <c r="A21" i="3"/>
  <c r="N20" i="3"/>
  <c r="L20" i="3"/>
  <c r="O20" i="3" s="1"/>
  <c r="K20" i="3"/>
  <c r="G20" i="3"/>
  <c r="D20" i="3"/>
  <c r="A20" i="3"/>
  <c r="L19" i="3"/>
  <c r="O19" i="3" s="1"/>
  <c r="K19" i="3"/>
  <c r="N19" i="3" s="1"/>
  <c r="G19" i="3"/>
  <c r="D19" i="3"/>
  <c r="A19" i="3"/>
  <c r="O18" i="3"/>
  <c r="N18" i="3"/>
  <c r="L18" i="3"/>
  <c r="K18" i="3"/>
  <c r="G18" i="3"/>
  <c r="D18" i="3"/>
  <c r="A18" i="3"/>
  <c r="L17" i="3"/>
  <c r="O17" i="3" s="1"/>
  <c r="K17" i="3"/>
  <c r="N17" i="3" s="1"/>
  <c r="G17" i="3"/>
  <c r="D17" i="3"/>
  <c r="A17" i="3"/>
  <c r="O16" i="3"/>
  <c r="L16" i="3"/>
  <c r="K16" i="3"/>
  <c r="N16" i="3" s="1"/>
  <c r="G16" i="3"/>
  <c r="D16" i="3"/>
  <c r="A16" i="3"/>
  <c r="L15" i="3"/>
  <c r="O15" i="3" s="1"/>
  <c r="K15" i="3"/>
  <c r="N15" i="3" s="1"/>
  <c r="G15" i="3"/>
  <c r="D15" i="3"/>
  <c r="A15" i="3"/>
  <c r="L14" i="3"/>
  <c r="O14" i="3" s="1"/>
  <c r="K14" i="3"/>
  <c r="N14" i="3" s="1"/>
  <c r="G14" i="3"/>
  <c r="D14" i="3"/>
  <c r="A14" i="3"/>
  <c r="O13" i="3"/>
  <c r="N13" i="3"/>
  <c r="L13" i="3"/>
  <c r="K13" i="3"/>
  <c r="G13" i="3"/>
  <c r="D13" i="3"/>
  <c r="A13" i="3"/>
  <c r="L12" i="3"/>
  <c r="O12" i="3" s="1"/>
  <c r="K12" i="3"/>
  <c r="N12" i="3" s="1"/>
  <c r="G12" i="3"/>
  <c r="D12" i="3"/>
  <c r="A12" i="3"/>
  <c r="O11" i="3"/>
  <c r="N11" i="3"/>
  <c r="L11" i="3"/>
  <c r="K11" i="3"/>
  <c r="G11" i="3"/>
  <c r="D11" i="3"/>
  <c r="A11" i="3"/>
  <c r="L10" i="3"/>
  <c r="O10" i="3" s="1"/>
  <c r="K10" i="3"/>
  <c r="N10" i="3" s="1"/>
  <c r="G10" i="3"/>
  <c r="D10" i="3"/>
  <c r="A10" i="3"/>
  <c r="L9" i="3"/>
  <c r="O9" i="3" s="1"/>
  <c r="K9" i="3"/>
  <c r="N9" i="3" s="1"/>
  <c r="G9" i="3"/>
  <c r="D9" i="3"/>
  <c r="A9" i="3"/>
  <c r="N8" i="3"/>
  <c r="L8" i="3"/>
  <c r="O8" i="3" s="1"/>
  <c r="K8" i="3"/>
  <c r="G8" i="3"/>
  <c r="D8" i="3"/>
  <c r="A8" i="3"/>
  <c r="L7" i="3"/>
  <c r="O7" i="3" s="1"/>
  <c r="K7" i="3"/>
  <c r="N7" i="3" s="1"/>
  <c r="G7" i="3"/>
  <c r="D7" i="3"/>
  <c r="A7" i="3"/>
  <c r="O6" i="3"/>
  <c r="N6" i="3"/>
  <c r="L6" i="3"/>
  <c r="K6" i="3"/>
  <c r="G6" i="3"/>
  <c r="D6" i="3"/>
  <c r="A6" i="3"/>
  <c r="L5" i="3"/>
  <c r="O5" i="3" s="1"/>
  <c r="K5" i="3"/>
  <c r="N5" i="3" s="1"/>
  <c r="G5" i="3"/>
  <c r="D5" i="3"/>
  <c r="A5" i="3"/>
  <c r="O4" i="3"/>
  <c r="L4" i="3"/>
  <c r="K4" i="3"/>
  <c r="N4" i="3" s="1"/>
  <c r="G4" i="3"/>
  <c r="D4" i="3"/>
  <c r="A4" i="3"/>
  <c r="L3" i="3"/>
  <c r="O3" i="3" s="1"/>
  <c r="K3" i="3"/>
  <c r="N3" i="3" s="1"/>
  <c r="G3" i="3"/>
  <c r="D3" i="3"/>
  <c r="A3" i="3"/>
  <c r="L2" i="3"/>
  <c r="O2" i="3" s="1"/>
  <c r="K2" i="3"/>
  <c r="N2" i="3" s="1"/>
  <c r="G2" i="3"/>
  <c r="D2" i="3"/>
  <c r="A2" i="3"/>
</calcChain>
</file>

<file path=xl/sharedStrings.xml><?xml version="1.0" encoding="utf-8"?>
<sst xmlns="http://schemas.openxmlformats.org/spreadsheetml/2006/main" count="3148" uniqueCount="323">
  <si>
    <t>Tutor ID</t>
  </si>
  <si>
    <t>Tutor</t>
  </si>
  <si>
    <t>Pupil ID</t>
  </si>
  <si>
    <t>Pupil</t>
  </si>
  <si>
    <t>%Similarity</t>
  </si>
  <si>
    <t>Aq12</t>
  </si>
  <si>
    <t>Lime24</t>
  </si>
  <si>
    <t>Lime31</t>
  </si>
  <si>
    <t>Aq2</t>
  </si>
  <si>
    <t>LB35</t>
  </si>
  <si>
    <t>Lime23</t>
  </si>
  <si>
    <t>LB21</t>
  </si>
  <si>
    <t>LG281</t>
  </si>
  <si>
    <t>DB35</t>
  </si>
  <si>
    <t>Lime21</t>
  </si>
  <si>
    <t>HP10</t>
  </si>
  <si>
    <t>R30</t>
  </si>
  <si>
    <t>Lime72</t>
  </si>
  <si>
    <t>Lime22</t>
  </si>
  <si>
    <t>R29</t>
  </si>
  <si>
    <t>Y875</t>
  </si>
  <si>
    <t>DB16</t>
  </si>
  <si>
    <t>Y258</t>
  </si>
  <si>
    <t>Wh1</t>
  </si>
  <si>
    <t>Blk42</t>
  </si>
  <si>
    <t>LP5</t>
  </si>
  <si>
    <t>Brn12</t>
  </si>
  <si>
    <t>Wh28</t>
  </si>
  <si>
    <t>Lime28</t>
  </si>
  <si>
    <t>R28</t>
  </si>
  <si>
    <t>Lime74</t>
  </si>
  <si>
    <t>DB27</t>
  </si>
  <si>
    <t>Blk15</t>
  </si>
  <si>
    <t>LB13</t>
  </si>
  <si>
    <t>HP23</t>
  </si>
  <si>
    <t>Y2</t>
  </si>
  <si>
    <t>R19</t>
  </si>
  <si>
    <t>DB14</t>
  </si>
  <si>
    <t>DB7</t>
  </si>
  <si>
    <t>HP20</t>
  </si>
  <si>
    <t>Wh10</t>
  </si>
  <si>
    <t>Lime3</t>
  </si>
  <si>
    <t>DB26</t>
  </si>
  <si>
    <t>DG1</t>
  </si>
  <si>
    <t>Lime30</t>
  </si>
  <si>
    <t>LB34</t>
  </si>
  <si>
    <t>Blk44</t>
  </si>
  <si>
    <t>DB30</t>
  </si>
  <si>
    <t>Y16</t>
  </si>
  <si>
    <t>Wh84</t>
  </si>
  <si>
    <t>Blk23</t>
  </si>
  <si>
    <t>Gry31</t>
  </si>
  <si>
    <t>DG4</t>
  </si>
  <si>
    <t>Brn16</t>
  </si>
  <si>
    <t>LP4</t>
  </si>
  <si>
    <t>DG23</t>
  </si>
  <si>
    <t>DB25</t>
  </si>
  <si>
    <t>Blk8</t>
  </si>
  <si>
    <t>HP6</t>
  </si>
  <si>
    <t>DG26</t>
  </si>
  <si>
    <t>Lime18</t>
  </si>
  <si>
    <t>DB3</t>
  </si>
  <si>
    <t>Or375</t>
  </si>
  <si>
    <t>Blk11</t>
  </si>
  <si>
    <t>R126</t>
  </si>
  <si>
    <t>DB1</t>
  </si>
  <si>
    <t>Aq46</t>
  </si>
  <si>
    <t>DB2</t>
  </si>
  <si>
    <t>LP61</t>
  </si>
  <si>
    <t>Y163</t>
  </si>
  <si>
    <t>R13</t>
  </si>
  <si>
    <t>Blk45</t>
  </si>
  <si>
    <t>HP22</t>
  </si>
  <si>
    <t>Aq31</t>
  </si>
  <si>
    <t>Lime7</t>
  </si>
  <si>
    <t>DG37</t>
  </si>
  <si>
    <t>Aq13</t>
  </si>
  <si>
    <t>DB17</t>
  </si>
  <si>
    <t>Brn9</t>
  </si>
  <si>
    <t>Or60</t>
  </si>
  <si>
    <t>Or58</t>
  </si>
  <si>
    <t>Brn8</t>
  </si>
  <si>
    <t>DG35</t>
  </si>
  <si>
    <t>Or56</t>
  </si>
  <si>
    <t>Blk32</t>
  </si>
  <si>
    <t>DG122</t>
  </si>
  <si>
    <t>Brn20</t>
  </si>
  <si>
    <t>Gry12</t>
  </si>
  <si>
    <t>Gry36</t>
  </si>
  <si>
    <t>Lime113</t>
  </si>
  <si>
    <t>Aq4</t>
  </si>
  <si>
    <t>Blk17</t>
  </si>
  <si>
    <t>LB12</t>
  </si>
  <si>
    <t>Blk24</t>
  </si>
  <si>
    <t>R39</t>
  </si>
  <si>
    <t>Aq32</t>
  </si>
  <si>
    <t>R17</t>
  </si>
  <si>
    <t>DG47</t>
  </si>
  <si>
    <t>Aq30</t>
  </si>
  <si>
    <t>Wh5</t>
  </si>
  <si>
    <t>Gry21</t>
  </si>
  <si>
    <t>Gry34</t>
  </si>
  <si>
    <t>Brn7</t>
  </si>
  <si>
    <t>Gry30</t>
  </si>
  <si>
    <t>Gry27</t>
  </si>
  <si>
    <t>Gry49</t>
  </si>
  <si>
    <t>R64</t>
  </si>
  <si>
    <t>R61</t>
  </si>
  <si>
    <t>DB31</t>
  </si>
  <si>
    <t>Or57</t>
  </si>
  <si>
    <t>LG181</t>
  </si>
  <si>
    <t>LP17</t>
  </si>
  <si>
    <t>Brn28</t>
  </si>
  <si>
    <t>Aq1</t>
  </si>
  <si>
    <t>DG46</t>
  </si>
  <si>
    <t>Or236</t>
  </si>
  <si>
    <t>Gry55</t>
  </si>
  <si>
    <t>Lime19</t>
  </si>
  <si>
    <t>Blk30</t>
  </si>
  <si>
    <t>DG107</t>
  </si>
  <si>
    <t>DB13</t>
  </si>
  <si>
    <t>LP16</t>
  </si>
  <si>
    <t>Gry28</t>
  </si>
  <si>
    <t>Aq51</t>
  </si>
  <si>
    <t>DB109</t>
  </si>
  <si>
    <t>Gry35</t>
  </si>
  <si>
    <t>LP19</t>
  </si>
  <si>
    <t>Gry112</t>
  </si>
  <si>
    <t>LP23</t>
  </si>
  <si>
    <t>Gry37</t>
  </si>
  <si>
    <t>DB48</t>
  </si>
  <si>
    <t>Brn17</t>
  </si>
  <si>
    <t>Blk37</t>
  </si>
  <si>
    <t>DB24</t>
  </si>
  <si>
    <t>Blk16</t>
  </si>
  <si>
    <t>Blk40</t>
  </si>
  <si>
    <t>LP20</t>
  </si>
  <si>
    <t>DB21</t>
  </si>
  <si>
    <t>R36</t>
  </si>
  <si>
    <t>Aq26</t>
  </si>
  <si>
    <t>Lime38</t>
  </si>
  <si>
    <t>Brn29</t>
  </si>
  <si>
    <t>DG5</t>
  </si>
  <si>
    <t>R42</t>
  </si>
  <si>
    <t>Lime29</t>
  </si>
  <si>
    <t>DB15</t>
  </si>
  <si>
    <t>Aq33</t>
  </si>
  <si>
    <t>Blk4RU</t>
  </si>
  <si>
    <t>Lime132</t>
  </si>
  <si>
    <t>DB116</t>
  </si>
  <si>
    <t>Brn119</t>
  </si>
  <si>
    <t>DG32</t>
  </si>
  <si>
    <t>Lime158</t>
  </si>
  <si>
    <t>Y266</t>
  </si>
  <si>
    <t>Brn26</t>
  </si>
  <si>
    <t>LB218</t>
  </si>
  <si>
    <t>DG31</t>
  </si>
  <si>
    <t>Blk149</t>
  </si>
  <si>
    <t>R66Y</t>
  </si>
  <si>
    <t>Wh21</t>
  </si>
  <si>
    <t>Or75Blk</t>
  </si>
  <si>
    <t>LP32</t>
  </si>
  <si>
    <t>Or35</t>
  </si>
  <si>
    <t>Lime148</t>
  </si>
  <si>
    <t>Lime146</t>
  </si>
  <si>
    <t>Or28</t>
  </si>
  <si>
    <t>Wh289</t>
  </si>
  <si>
    <t>brn17</t>
  </si>
  <si>
    <t>Y40</t>
  </si>
  <si>
    <t>Brn94</t>
  </si>
  <si>
    <t>LP138</t>
  </si>
  <si>
    <t>Y46</t>
  </si>
  <si>
    <t>R46</t>
  </si>
  <si>
    <t>Wh73Wh74</t>
  </si>
  <si>
    <t>DB118</t>
  </si>
  <si>
    <t>Wh75</t>
  </si>
  <si>
    <t>Wh33R</t>
  </si>
  <si>
    <t>DB87</t>
  </si>
  <si>
    <t>lp16</t>
  </si>
  <si>
    <t>HP106</t>
  </si>
  <si>
    <t>Or101</t>
  </si>
  <si>
    <t>Brn33</t>
  </si>
  <si>
    <t>Wh276</t>
  </si>
  <si>
    <t>HP101</t>
  </si>
  <si>
    <t>Wh244</t>
  </si>
  <si>
    <t>Wh331</t>
  </si>
  <si>
    <t>DB44</t>
  </si>
  <si>
    <t>Wh111</t>
  </si>
  <si>
    <t>Wh22</t>
  </si>
  <si>
    <t>R104R</t>
  </si>
  <si>
    <t>HP148RU</t>
  </si>
  <si>
    <t>Wh47</t>
  </si>
  <si>
    <t>R171Gry</t>
  </si>
  <si>
    <t>Wh366</t>
  </si>
  <si>
    <t>DG152</t>
  </si>
  <si>
    <t>R172</t>
  </si>
  <si>
    <t>Gry125</t>
  </si>
  <si>
    <t>Lime63DB</t>
  </si>
  <si>
    <t>LB81</t>
  </si>
  <si>
    <t>HP39</t>
  </si>
  <si>
    <t>Or51</t>
  </si>
  <si>
    <t>Wh293</t>
  </si>
  <si>
    <t>Family</t>
  </si>
  <si>
    <t>Similarity</t>
  </si>
  <si>
    <t>Influence</t>
  </si>
  <si>
    <t>CV similarity</t>
  </si>
  <si>
    <t>mean similarity (per clutch)</t>
  </si>
  <si>
    <t>mean similarity (across clutches)</t>
  </si>
  <si>
    <t>Code</t>
  </si>
  <si>
    <t xml:space="preserve">Similarity </t>
  </si>
  <si>
    <t>influence</t>
  </si>
  <si>
    <t>Similarity code</t>
  </si>
  <si>
    <t>Influence code</t>
  </si>
  <si>
    <t>-&gt;</t>
  </si>
  <si>
    <t>;</t>
  </si>
  <si>
    <t>tutor ID</t>
  </si>
  <si>
    <t>tutor</t>
  </si>
  <si>
    <t>pupil ID</t>
  </si>
  <si>
    <t>pupil</t>
  </si>
  <si>
    <t xml:space="preserve"> tutor syll div</t>
  </si>
  <si>
    <t>Bigram div tutor</t>
  </si>
  <si>
    <t>Bigram motif div tutor</t>
  </si>
  <si>
    <t>tutor div</t>
  </si>
  <si>
    <t>pupil syll div</t>
  </si>
  <si>
    <t>Bigram div pupil</t>
  </si>
  <si>
    <t>Bigram motif div pupil</t>
  </si>
  <si>
    <t>pupil div</t>
  </si>
  <si>
    <t>wh276</t>
  </si>
  <si>
    <t>Pupil Info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</si>
  <si>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</si>
  <si>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</si>
  <si>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</si>
  <si>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</si>
  <si>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</si>
  <si>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</si>
  <si>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</si>
  <si>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</si>
  <si>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</si>
  <si>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</si>
  <si>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</si>
  <si>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</si>
  <si>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</si>
  <si>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</si>
  <si>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</si>
  <si>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</si>
  <si>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</si>
  <si>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</si>
  <si>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</si>
  <si>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</si>
  <si>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%influence</t>
  </si>
  <si>
    <t>tutor song diversity</t>
  </si>
  <si>
    <t>Pupil song diversity</t>
  </si>
  <si>
    <t xml:space="preserve">Vocal states of tutors </t>
  </si>
  <si>
    <t>Vocal statues of pupil</t>
  </si>
  <si>
    <t>Foster Tutor</t>
  </si>
  <si>
    <t>Foster Pupil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</si>
  <si>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</si>
  <si>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</si>
  <si>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</si>
  <si>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</si>
  <si>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</si>
  <si>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</si>
  <si>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</si>
  <si>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</si>
  <si>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</si>
  <si>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Blk 17</t>
  </si>
  <si>
    <t>Brn 17/Y 179</t>
  </si>
  <si>
    <t>Brn 8/Y 111</t>
  </si>
  <si>
    <t>Brn17Y179</t>
  </si>
  <si>
    <t>DB 14/Y 153</t>
  </si>
  <si>
    <t>DG 37/HP</t>
  </si>
  <si>
    <t>HP10Y102</t>
  </si>
  <si>
    <t>LG2813</t>
  </si>
  <si>
    <t>Lime 24/Y 109</t>
  </si>
  <si>
    <t>Or 51/Wh</t>
  </si>
  <si>
    <t>R 28/HP</t>
  </si>
  <si>
    <t>R19Y132</t>
  </si>
  <si>
    <t>R39Y212</t>
  </si>
  <si>
    <t>Wh 47/Or</t>
  </si>
  <si>
    <t>Y 163/HP</t>
  </si>
  <si>
    <t>Tutor song diversity</t>
  </si>
  <si>
    <t>Bio Father</t>
  </si>
  <si>
    <t>Father Index</t>
  </si>
  <si>
    <t>Bio Son</t>
  </si>
  <si>
    <t>Son Index</t>
  </si>
  <si>
    <t>Brn 1 RU</t>
  </si>
  <si>
    <t>DB 2</t>
  </si>
  <si>
    <t>LG 181 (03)</t>
  </si>
  <si>
    <t>Lime23Y108</t>
  </si>
  <si>
    <t>DG 46/R</t>
  </si>
  <si>
    <t>Gold183JL</t>
  </si>
  <si>
    <t>Gold 183 JL</t>
  </si>
  <si>
    <t>LG261</t>
  </si>
  <si>
    <t>-</t>
  </si>
  <si>
    <t>Wh 121 RU/Wh 122 RU</t>
  </si>
  <si>
    <t>Y 227 RU</t>
  </si>
  <si>
    <t>Wh 10</t>
  </si>
  <si>
    <t>Lime27HP</t>
  </si>
  <si>
    <t>Wh75Wh76</t>
  </si>
  <si>
    <t>Gold151JL</t>
  </si>
  <si>
    <t>R252JL</t>
  </si>
  <si>
    <t>Gry 49/HP</t>
  </si>
  <si>
    <t>Lime 3</t>
  </si>
  <si>
    <t>R14</t>
  </si>
  <si>
    <t>Foster pupils &amp; tutors:</t>
  </si>
  <si>
    <t>Foster pupils and biological fathers</t>
  </si>
  <si>
    <t>Amplitude</t>
  </si>
  <si>
    <t>Pitch</t>
  </si>
  <si>
    <t>Mean freq</t>
  </si>
  <si>
    <t>Goodness</t>
  </si>
  <si>
    <t>FM</t>
  </si>
  <si>
    <t>AM</t>
  </si>
  <si>
    <t>Entropy</t>
  </si>
  <si>
    <t>similarity</t>
  </si>
  <si>
    <t>Fig. 1A similarity histogram</t>
  </si>
  <si>
    <t>Fig. 1B similarity CV within families</t>
  </si>
  <si>
    <t>mean</t>
  </si>
  <si>
    <t>tutor name</t>
  </si>
  <si>
    <t>pupil name</t>
  </si>
  <si>
    <t>Millbrook 2019</t>
  </si>
  <si>
    <t>Lab 4</t>
  </si>
  <si>
    <t>Lab 5</t>
  </si>
  <si>
    <t>Millbrook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</si>
</sst>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2"/>
      <color rgb="FF0070C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sz val="10.5"/>
      <color theme="1"/>
      <name val="Consolas"/>
      <family val="2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/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er/Dropbox/Sophie/Ofer/Data%20Compiled%20for%20Resubmission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er/Dropbox/Experiments/SophiePaper/Colony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 sorted"/>
      <sheetName val="AllBirdsData"/>
      <sheetName val="Diversity top vs. bottom"/>
      <sheetName val="FostersandTutors"/>
      <sheetName val="FostersandBioFathers"/>
      <sheetName val="FosterandBioFigure"/>
      <sheetName val="diversityorganized"/>
      <sheetName val="diversitymeasures"/>
      <sheetName val="DeleteFosters"/>
      <sheetName val="figs"/>
      <sheetName val="birds sorted"/>
      <sheetName val="Sheet4"/>
      <sheetName val="Sheet1"/>
      <sheetName val="Sheet2"/>
      <sheetName val="Sheet3"/>
      <sheetName val="copy formula"/>
      <sheetName val="Sheet6"/>
    </sheetNames>
    <sheetDataSet>
      <sheetData sheetId="0">
        <row r="1">
          <cell r="A1" t="str">
            <v>name</v>
          </cell>
          <cell r="B1" t="str">
            <v>index</v>
          </cell>
        </row>
        <row r="2">
          <cell r="A2" t="str">
            <v>Aq 1</v>
          </cell>
          <cell r="B2">
            <v>1</v>
          </cell>
        </row>
        <row r="3">
          <cell r="A3" t="str">
            <v>Aq 11</v>
          </cell>
          <cell r="B3">
            <v>2</v>
          </cell>
        </row>
        <row r="4">
          <cell r="A4" t="str">
            <v>Aq 12</v>
          </cell>
          <cell r="B4">
            <v>3</v>
          </cell>
        </row>
        <row r="5">
          <cell r="A5" t="str">
            <v>Aq 13</v>
          </cell>
          <cell r="B5">
            <v>4</v>
          </cell>
        </row>
        <row r="6">
          <cell r="A6" t="str">
            <v>Aq 2</v>
          </cell>
          <cell r="B6">
            <v>5</v>
          </cell>
        </row>
        <row r="7">
          <cell r="A7" t="str">
            <v>Aq 26/HP</v>
          </cell>
          <cell r="B7">
            <v>6</v>
          </cell>
        </row>
        <row r="8">
          <cell r="A8" t="str">
            <v>Aq 30/HP</v>
          </cell>
          <cell r="B8">
            <v>7</v>
          </cell>
        </row>
        <row r="9">
          <cell r="A9" t="str">
            <v>Aq 31/HP</v>
          </cell>
          <cell r="B9">
            <v>8</v>
          </cell>
        </row>
        <row r="10">
          <cell r="A10" t="str">
            <v>Aq 32/HP</v>
          </cell>
          <cell r="B10">
            <v>9</v>
          </cell>
        </row>
        <row r="11">
          <cell r="A11" t="str">
            <v>Aq 33/HP</v>
          </cell>
          <cell r="B11">
            <v>10</v>
          </cell>
        </row>
        <row r="12">
          <cell r="A12" t="str">
            <v>Aq 38/Y 185</v>
          </cell>
          <cell r="B12">
            <v>11</v>
          </cell>
        </row>
        <row r="13">
          <cell r="A13" t="str">
            <v>Aq 4</v>
          </cell>
          <cell r="B13">
            <v>12</v>
          </cell>
        </row>
        <row r="14">
          <cell r="A14" t="str">
            <v>Aq 40/Y 187</v>
          </cell>
          <cell r="B14">
            <v>13</v>
          </cell>
        </row>
        <row r="15">
          <cell r="A15" t="str">
            <v>Aq 46/Wh</v>
          </cell>
          <cell r="B15">
            <v>14</v>
          </cell>
        </row>
        <row r="16">
          <cell r="A16" t="str">
            <v>Aq 51/HP</v>
          </cell>
          <cell r="B16">
            <v>15</v>
          </cell>
        </row>
        <row r="17">
          <cell r="A17" t="str">
            <v>Aq 51/Y</v>
          </cell>
          <cell r="B17">
            <v>16</v>
          </cell>
        </row>
        <row r="18">
          <cell r="A18" t="str">
            <v>Aq 57/Y</v>
          </cell>
          <cell r="B18">
            <v>16</v>
          </cell>
        </row>
        <row r="19">
          <cell r="A19" t="str">
            <v>Aq1</v>
          </cell>
          <cell r="B19">
            <v>1</v>
          </cell>
        </row>
        <row r="20">
          <cell r="A20" t="str">
            <v>Aq1</v>
          </cell>
          <cell r="B20">
            <v>1</v>
          </cell>
        </row>
        <row r="21">
          <cell r="A21" t="str">
            <v>Aq11</v>
          </cell>
          <cell r="B21">
            <v>2</v>
          </cell>
        </row>
        <row r="22">
          <cell r="A22" t="str">
            <v>Aq11</v>
          </cell>
          <cell r="B22">
            <v>2</v>
          </cell>
        </row>
        <row r="23">
          <cell r="A23" t="str">
            <v>AQ12</v>
          </cell>
          <cell r="B23">
            <v>3</v>
          </cell>
        </row>
        <row r="24">
          <cell r="A24" t="str">
            <v>Aq12</v>
          </cell>
          <cell r="B24">
            <v>3</v>
          </cell>
        </row>
        <row r="25">
          <cell r="A25" t="str">
            <v>Aq13</v>
          </cell>
          <cell r="B25">
            <v>4</v>
          </cell>
        </row>
        <row r="26">
          <cell r="A26" t="str">
            <v>Aq13</v>
          </cell>
          <cell r="B26">
            <v>4</v>
          </cell>
        </row>
        <row r="27">
          <cell r="A27" t="str">
            <v>AQ2</v>
          </cell>
          <cell r="B27">
            <v>5</v>
          </cell>
        </row>
        <row r="28">
          <cell r="A28" t="str">
            <v>Aq2</v>
          </cell>
          <cell r="B28">
            <v>5</v>
          </cell>
        </row>
        <row r="29">
          <cell r="A29" t="str">
            <v>Aq26</v>
          </cell>
          <cell r="B29">
            <v>6</v>
          </cell>
        </row>
        <row r="30">
          <cell r="A30" t="str">
            <v>Aq26HP</v>
          </cell>
          <cell r="B30">
            <v>6</v>
          </cell>
        </row>
        <row r="31">
          <cell r="A31" t="str">
            <v>Aq26HP</v>
          </cell>
          <cell r="B31">
            <v>6</v>
          </cell>
        </row>
        <row r="32">
          <cell r="A32" t="str">
            <v>AQ30</v>
          </cell>
          <cell r="B32">
            <v>7</v>
          </cell>
        </row>
        <row r="33">
          <cell r="A33" t="str">
            <v>AQ30</v>
          </cell>
          <cell r="B33">
            <v>7</v>
          </cell>
        </row>
        <row r="34">
          <cell r="A34" t="str">
            <v>Aq30HP</v>
          </cell>
          <cell r="B34">
            <v>7</v>
          </cell>
        </row>
        <row r="35">
          <cell r="A35" t="str">
            <v>AQ31</v>
          </cell>
          <cell r="B35">
            <v>8</v>
          </cell>
        </row>
        <row r="36">
          <cell r="A36" t="str">
            <v>AQ31</v>
          </cell>
          <cell r="B36">
            <v>8</v>
          </cell>
        </row>
        <row r="37">
          <cell r="A37" t="str">
            <v>Aq31HP</v>
          </cell>
          <cell r="B37">
            <v>8</v>
          </cell>
        </row>
        <row r="38">
          <cell r="A38" t="str">
            <v>AQ32</v>
          </cell>
          <cell r="B38">
            <v>9</v>
          </cell>
        </row>
        <row r="39">
          <cell r="A39" t="str">
            <v>Aq32HP</v>
          </cell>
          <cell r="B39">
            <v>9</v>
          </cell>
        </row>
        <row r="40">
          <cell r="A40" t="str">
            <v>AQ33</v>
          </cell>
          <cell r="B40">
            <v>10</v>
          </cell>
        </row>
        <row r="41">
          <cell r="A41" t="str">
            <v>AQ33</v>
          </cell>
          <cell r="B41">
            <v>10</v>
          </cell>
        </row>
        <row r="42">
          <cell r="A42" t="str">
            <v>Aq33HP</v>
          </cell>
          <cell r="B42">
            <v>10</v>
          </cell>
        </row>
        <row r="43">
          <cell r="A43" t="str">
            <v>Aq38</v>
          </cell>
          <cell r="B43">
            <v>11</v>
          </cell>
        </row>
        <row r="44">
          <cell r="A44" t="str">
            <v>Aq38Y185</v>
          </cell>
          <cell r="B44">
            <v>11</v>
          </cell>
        </row>
        <row r="45">
          <cell r="A45" t="str">
            <v>AQ4</v>
          </cell>
          <cell r="B45">
            <v>12</v>
          </cell>
        </row>
        <row r="46">
          <cell r="A46" t="str">
            <v>Aq4</v>
          </cell>
          <cell r="B46">
            <v>12</v>
          </cell>
        </row>
        <row r="47">
          <cell r="A47" t="str">
            <v>AQ40Y187</v>
          </cell>
          <cell r="B47">
            <v>13</v>
          </cell>
        </row>
        <row r="48">
          <cell r="A48" t="str">
            <v>Aq40Y187</v>
          </cell>
          <cell r="B48">
            <v>13</v>
          </cell>
        </row>
        <row r="49">
          <cell r="A49" t="str">
            <v>AQ46</v>
          </cell>
          <cell r="B49">
            <v>14</v>
          </cell>
        </row>
        <row r="50">
          <cell r="A50" t="str">
            <v>Aq46</v>
          </cell>
          <cell r="B50">
            <v>14</v>
          </cell>
        </row>
        <row r="51">
          <cell r="A51" t="str">
            <v>Aq46Wh</v>
          </cell>
          <cell r="B51">
            <v>14</v>
          </cell>
        </row>
        <row r="52">
          <cell r="A52" t="str">
            <v>AQ51</v>
          </cell>
          <cell r="B52">
            <v>15</v>
          </cell>
        </row>
        <row r="53">
          <cell r="A53" t="str">
            <v>Aq51HP</v>
          </cell>
          <cell r="B53">
            <v>15</v>
          </cell>
        </row>
        <row r="54">
          <cell r="A54" t="str">
            <v>Aq51HP</v>
          </cell>
          <cell r="B54">
            <v>15</v>
          </cell>
        </row>
        <row r="55">
          <cell r="A55" t="str">
            <v>Aq51Y</v>
          </cell>
          <cell r="B55">
            <v>16</v>
          </cell>
        </row>
        <row r="56">
          <cell r="A56" t="str">
            <v>AQ57</v>
          </cell>
          <cell r="B56">
            <v>16</v>
          </cell>
        </row>
        <row r="57">
          <cell r="A57" t="str">
            <v>Aq57Y</v>
          </cell>
          <cell r="B57">
            <v>16</v>
          </cell>
        </row>
        <row r="58">
          <cell r="A58" t="str">
            <v>Blk 109 RU/Brn</v>
          </cell>
          <cell r="B58">
            <v>17</v>
          </cell>
        </row>
        <row r="59">
          <cell r="A59" t="str">
            <v>Blk 11/Y 151</v>
          </cell>
          <cell r="B59">
            <v>18</v>
          </cell>
        </row>
        <row r="60">
          <cell r="A60" t="str">
            <v>Blk 131 RU/LB</v>
          </cell>
          <cell r="B60">
            <v>19</v>
          </cell>
        </row>
        <row r="61">
          <cell r="A61" t="str">
            <v>Blk 149 RU/DB</v>
          </cell>
          <cell r="B61">
            <v>20</v>
          </cell>
        </row>
        <row r="62">
          <cell r="A62" t="str">
            <v>Blk 15/Y 159</v>
          </cell>
          <cell r="B62">
            <v>21</v>
          </cell>
        </row>
        <row r="63">
          <cell r="A63" t="str">
            <v>Blk 16/HP</v>
          </cell>
          <cell r="B63">
            <v>22</v>
          </cell>
        </row>
        <row r="64">
          <cell r="A64" t="str">
            <v>Blk 17</v>
          </cell>
          <cell r="B64">
            <v>23</v>
          </cell>
        </row>
        <row r="65">
          <cell r="A65" t="str">
            <v>Blk 23/Y 270</v>
          </cell>
          <cell r="B65">
            <v>24</v>
          </cell>
        </row>
        <row r="66">
          <cell r="A66" t="str">
            <v>Blk 24/HP</v>
          </cell>
          <cell r="B66">
            <v>25</v>
          </cell>
        </row>
        <row r="67">
          <cell r="A67" t="str">
            <v>Blk 27/HP</v>
          </cell>
          <cell r="B67">
            <v>26</v>
          </cell>
        </row>
        <row r="68">
          <cell r="A68" t="str">
            <v>Blk 30/Wh</v>
          </cell>
          <cell r="B68">
            <v>27</v>
          </cell>
        </row>
        <row r="69">
          <cell r="A69" t="str">
            <v>Blk 32/Wh</v>
          </cell>
          <cell r="B69">
            <v>28</v>
          </cell>
        </row>
        <row r="70">
          <cell r="A70" t="str">
            <v>Blk 33/Wh</v>
          </cell>
          <cell r="B70">
            <v>29</v>
          </cell>
        </row>
        <row r="71">
          <cell r="A71" t="str">
            <v>Blk 37</v>
          </cell>
          <cell r="B71">
            <v>30</v>
          </cell>
        </row>
        <row r="72">
          <cell r="A72" t="str">
            <v>Blk 4 RU/Lime (REBAND? Lime#)</v>
          </cell>
          <cell r="B72">
            <v>36</v>
          </cell>
        </row>
        <row r="73">
          <cell r="A73" t="str">
            <v>Blk 40</v>
          </cell>
          <cell r="B73">
            <v>32</v>
          </cell>
        </row>
        <row r="74">
          <cell r="A74" t="str">
            <v>Blk 42/Y</v>
          </cell>
          <cell r="B74">
            <v>33</v>
          </cell>
        </row>
        <row r="75">
          <cell r="A75" t="str">
            <v>Blk 44/Y</v>
          </cell>
          <cell r="B75">
            <v>34</v>
          </cell>
        </row>
        <row r="76">
          <cell r="A76" t="str">
            <v>Blk 45/Wh</v>
          </cell>
          <cell r="B76">
            <v>35</v>
          </cell>
        </row>
        <row r="77">
          <cell r="A77" t="str">
            <v>Blk 8/Y 120</v>
          </cell>
          <cell r="B77">
            <v>37</v>
          </cell>
        </row>
        <row r="78">
          <cell r="A78" t="str">
            <v>Blk 95/Blk 478 JL</v>
          </cell>
          <cell r="B78">
            <v>38</v>
          </cell>
        </row>
        <row r="79">
          <cell r="A79" t="str">
            <v>Blk109</v>
          </cell>
          <cell r="B79">
            <v>17</v>
          </cell>
        </row>
        <row r="80">
          <cell r="A80" t="str">
            <v>Blk109RUBrn</v>
          </cell>
          <cell r="B80">
            <v>17</v>
          </cell>
        </row>
        <row r="81">
          <cell r="A81" t="str">
            <v>Blk11</v>
          </cell>
          <cell r="B81">
            <v>18</v>
          </cell>
        </row>
        <row r="82">
          <cell r="A82" t="str">
            <v>Blk11Y151</v>
          </cell>
          <cell r="B82">
            <v>18</v>
          </cell>
        </row>
        <row r="83">
          <cell r="A83" t="str">
            <v>Blk131</v>
          </cell>
          <cell r="B83">
            <v>19</v>
          </cell>
        </row>
        <row r="84">
          <cell r="A84" t="str">
            <v>Blk131RU</v>
          </cell>
          <cell r="B84">
            <v>19</v>
          </cell>
        </row>
        <row r="85">
          <cell r="A85" t="str">
            <v>Blk131RULB</v>
          </cell>
          <cell r="B85">
            <v>19</v>
          </cell>
        </row>
        <row r="86">
          <cell r="A86" t="str">
            <v>Blk149</v>
          </cell>
          <cell r="B86">
            <v>20</v>
          </cell>
        </row>
        <row r="87">
          <cell r="A87" t="str">
            <v>Blk149RUDB</v>
          </cell>
          <cell r="B87">
            <v>20</v>
          </cell>
        </row>
        <row r="88">
          <cell r="A88" t="str">
            <v>Blk15</v>
          </cell>
          <cell r="B88">
            <v>21</v>
          </cell>
        </row>
        <row r="89">
          <cell r="A89" t="str">
            <v>Blk15Y159</v>
          </cell>
          <cell r="B89">
            <v>21</v>
          </cell>
        </row>
        <row r="90">
          <cell r="A90" t="str">
            <v>Blk15Y159</v>
          </cell>
          <cell r="B90">
            <v>21</v>
          </cell>
        </row>
        <row r="91">
          <cell r="A91" t="str">
            <v>Blk16</v>
          </cell>
          <cell r="B91">
            <v>22</v>
          </cell>
        </row>
        <row r="92">
          <cell r="A92" t="str">
            <v>Blk16HP</v>
          </cell>
          <cell r="B92">
            <v>22</v>
          </cell>
        </row>
        <row r="93">
          <cell r="A93" t="str">
            <v>Blk17</v>
          </cell>
          <cell r="B93">
            <v>23</v>
          </cell>
        </row>
        <row r="94">
          <cell r="A94" t="str">
            <v>Blk17</v>
          </cell>
          <cell r="B94">
            <v>23</v>
          </cell>
        </row>
        <row r="95">
          <cell r="A95" t="str">
            <v>BLK23</v>
          </cell>
          <cell r="B95">
            <v>24</v>
          </cell>
        </row>
        <row r="96">
          <cell r="A96" t="str">
            <v>Blk23Y270</v>
          </cell>
          <cell r="B96">
            <v>24</v>
          </cell>
        </row>
        <row r="97">
          <cell r="A97" t="str">
            <v>Blk24</v>
          </cell>
          <cell r="B97">
            <v>25</v>
          </cell>
        </row>
        <row r="98">
          <cell r="A98" t="str">
            <v>Blk24HP</v>
          </cell>
          <cell r="B98">
            <v>25</v>
          </cell>
        </row>
        <row r="99">
          <cell r="A99" t="str">
            <v>Blk24HP</v>
          </cell>
          <cell r="B99">
            <v>25</v>
          </cell>
        </row>
        <row r="100">
          <cell r="A100" t="str">
            <v>Blk27HP</v>
          </cell>
          <cell r="B100">
            <v>26</v>
          </cell>
        </row>
        <row r="101">
          <cell r="A101" t="str">
            <v>Blk27HP</v>
          </cell>
          <cell r="B101">
            <v>26</v>
          </cell>
        </row>
        <row r="102">
          <cell r="A102" t="str">
            <v>BLK30</v>
          </cell>
          <cell r="B102">
            <v>27</v>
          </cell>
        </row>
        <row r="103">
          <cell r="A103" t="str">
            <v>Blk30Wh</v>
          </cell>
          <cell r="B103">
            <v>27</v>
          </cell>
        </row>
        <row r="104">
          <cell r="A104" t="str">
            <v>BLK32</v>
          </cell>
          <cell r="B104">
            <v>28</v>
          </cell>
        </row>
        <row r="105">
          <cell r="A105" t="str">
            <v>Blk32Wh</v>
          </cell>
          <cell r="B105">
            <v>28</v>
          </cell>
        </row>
        <row r="106">
          <cell r="A106" t="str">
            <v>Blk33Wh</v>
          </cell>
          <cell r="B106">
            <v>29</v>
          </cell>
        </row>
        <row r="107">
          <cell r="A107" t="str">
            <v>Blk33Wh</v>
          </cell>
          <cell r="B107">
            <v>29</v>
          </cell>
        </row>
        <row r="108">
          <cell r="A108" t="str">
            <v>BLK37</v>
          </cell>
          <cell r="B108">
            <v>30</v>
          </cell>
        </row>
        <row r="109">
          <cell r="A109" t="str">
            <v>Blk37</v>
          </cell>
          <cell r="B109">
            <v>30</v>
          </cell>
        </row>
        <row r="110">
          <cell r="A110" t="str">
            <v>Blk4</v>
          </cell>
          <cell r="B110">
            <v>31</v>
          </cell>
        </row>
        <row r="111">
          <cell r="A111" t="str">
            <v>Blk4</v>
          </cell>
          <cell r="B111">
            <v>31</v>
          </cell>
        </row>
        <row r="112">
          <cell r="A112" t="str">
            <v>Blk40</v>
          </cell>
          <cell r="B112">
            <v>32</v>
          </cell>
        </row>
        <row r="113">
          <cell r="A113" t="str">
            <v>Blk40</v>
          </cell>
          <cell r="B113">
            <v>32</v>
          </cell>
        </row>
        <row r="114">
          <cell r="A114" t="str">
            <v>Blk42</v>
          </cell>
          <cell r="B114">
            <v>33</v>
          </cell>
        </row>
        <row r="115">
          <cell r="A115" t="str">
            <v>Blk42Y</v>
          </cell>
          <cell r="B115">
            <v>33</v>
          </cell>
        </row>
        <row r="116">
          <cell r="A116" t="str">
            <v>Blk42Y</v>
          </cell>
          <cell r="B116">
            <v>33</v>
          </cell>
        </row>
        <row r="117">
          <cell r="A117" t="str">
            <v>BLK44</v>
          </cell>
          <cell r="B117">
            <v>34</v>
          </cell>
        </row>
        <row r="118">
          <cell r="A118" t="str">
            <v>Blk44Y</v>
          </cell>
          <cell r="B118">
            <v>34</v>
          </cell>
        </row>
        <row r="119">
          <cell r="A119" t="str">
            <v>BLK45</v>
          </cell>
          <cell r="B119">
            <v>35</v>
          </cell>
        </row>
        <row r="120">
          <cell r="A120" t="str">
            <v>Blk45Wh</v>
          </cell>
          <cell r="B120">
            <v>35</v>
          </cell>
        </row>
        <row r="121">
          <cell r="A121" t="str">
            <v>Blk4RU</v>
          </cell>
          <cell r="B121">
            <v>36</v>
          </cell>
        </row>
        <row r="122">
          <cell r="A122" t="str">
            <v>Blk4RULimeREBAND?Lime#</v>
          </cell>
          <cell r="B122">
            <v>36</v>
          </cell>
        </row>
        <row r="123">
          <cell r="A123" t="str">
            <v>Blk8</v>
          </cell>
          <cell r="B123">
            <v>37</v>
          </cell>
        </row>
        <row r="124">
          <cell r="A124" t="str">
            <v>Blk8Y120</v>
          </cell>
          <cell r="B124">
            <v>37</v>
          </cell>
        </row>
        <row r="125">
          <cell r="A125" t="str">
            <v>Blk8Y120</v>
          </cell>
          <cell r="B125">
            <v>37</v>
          </cell>
        </row>
        <row r="126">
          <cell r="A126" t="str">
            <v>Blk95</v>
          </cell>
          <cell r="B126">
            <v>38</v>
          </cell>
        </row>
        <row r="127">
          <cell r="A127" t="str">
            <v>Blk95Blk478JL</v>
          </cell>
          <cell r="B127">
            <v>38</v>
          </cell>
        </row>
        <row r="128">
          <cell r="A128" t="str">
            <v>Brn 1 RU</v>
          </cell>
          <cell r="B128">
            <v>44</v>
          </cell>
        </row>
        <row r="129">
          <cell r="A129" t="str">
            <v>Brn 110 RU/Lime</v>
          </cell>
          <cell r="B129">
            <v>39</v>
          </cell>
        </row>
        <row r="130">
          <cell r="A130" t="str">
            <v>Brn 119/Blk</v>
          </cell>
          <cell r="B130">
            <v>40</v>
          </cell>
        </row>
        <row r="131">
          <cell r="A131" t="str">
            <v>Brn 12/Y 146</v>
          </cell>
          <cell r="B131">
            <v>41</v>
          </cell>
        </row>
        <row r="132">
          <cell r="A132" t="str">
            <v>Brn 16/Y 178</v>
          </cell>
          <cell r="B132">
            <v>42</v>
          </cell>
        </row>
        <row r="133">
          <cell r="A133" t="str">
            <v>Brn 17/Y 179</v>
          </cell>
          <cell r="B133">
            <v>43</v>
          </cell>
        </row>
        <row r="134">
          <cell r="A134" t="str">
            <v>Brn 20/Y 189</v>
          </cell>
          <cell r="B134">
            <v>45</v>
          </cell>
        </row>
        <row r="135">
          <cell r="A135" t="str">
            <v>Brn 26</v>
          </cell>
          <cell r="B135">
            <v>46</v>
          </cell>
        </row>
        <row r="136">
          <cell r="A136" t="str">
            <v>Brn 28/HP</v>
          </cell>
          <cell r="B136">
            <v>47</v>
          </cell>
        </row>
        <row r="137">
          <cell r="A137" t="str">
            <v>Brn 29/HP</v>
          </cell>
          <cell r="B137">
            <v>48</v>
          </cell>
        </row>
        <row r="138">
          <cell r="A138" t="str">
            <v>Brn 33</v>
          </cell>
          <cell r="B138">
            <v>49</v>
          </cell>
        </row>
        <row r="139">
          <cell r="A139" t="str">
            <v>Brn 7</v>
          </cell>
          <cell r="B139">
            <v>50</v>
          </cell>
        </row>
        <row r="140">
          <cell r="A140" t="str">
            <v>Brn 8/Y 111</v>
          </cell>
          <cell r="B140">
            <v>51</v>
          </cell>
        </row>
        <row r="141">
          <cell r="A141" t="str">
            <v>Brn 9/Y 112</v>
          </cell>
          <cell r="B141">
            <v>53</v>
          </cell>
        </row>
        <row r="142">
          <cell r="A142" t="str">
            <v>Brn 94/Or</v>
          </cell>
          <cell r="B142">
            <v>52</v>
          </cell>
        </row>
        <row r="143">
          <cell r="A143" t="str">
            <v>Brn110</v>
          </cell>
          <cell r="B143">
            <v>39</v>
          </cell>
        </row>
        <row r="144">
          <cell r="A144" t="str">
            <v>Brn110RULime</v>
          </cell>
          <cell r="B144">
            <v>39</v>
          </cell>
        </row>
        <row r="145">
          <cell r="A145" t="str">
            <v>Brn119</v>
          </cell>
          <cell r="B145">
            <v>40</v>
          </cell>
        </row>
        <row r="146">
          <cell r="A146" t="str">
            <v>Brn119Blk</v>
          </cell>
          <cell r="B146">
            <v>40</v>
          </cell>
        </row>
        <row r="147">
          <cell r="A147" t="str">
            <v>Brn12</v>
          </cell>
          <cell r="B147">
            <v>41</v>
          </cell>
        </row>
        <row r="148">
          <cell r="A148" t="str">
            <v>Brn12Y145</v>
          </cell>
          <cell r="B148">
            <v>41</v>
          </cell>
        </row>
        <row r="149">
          <cell r="A149" t="str">
            <v>Brn12Y146</v>
          </cell>
          <cell r="B149">
            <v>41</v>
          </cell>
        </row>
        <row r="150">
          <cell r="A150" t="str">
            <v>BRN16</v>
          </cell>
          <cell r="B150">
            <v>42</v>
          </cell>
        </row>
        <row r="151">
          <cell r="A151" t="str">
            <v>Brn16Y178</v>
          </cell>
          <cell r="B151">
            <v>42</v>
          </cell>
        </row>
        <row r="152">
          <cell r="A152" t="str">
            <v>Brn17</v>
          </cell>
          <cell r="B152">
            <v>43</v>
          </cell>
        </row>
        <row r="153">
          <cell r="A153" t="str">
            <v>Brn17Y</v>
          </cell>
          <cell r="B153">
            <v>43</v>
          </cell>
        </row>
        <row r="154">
          <cell r="A154" t="str">
            <v>Brn17Y179</v>
          </cell>
          <cell r="B154">
            <v>43</v>
          </cell>
        </row>
        <row r="155">
          <cell r="A155" t="str">
            <v>Brn1RU</v>
          </cell>
          <cell r="B155">
            <v>44</v>
          </cell>
        </row>
        <row r="156">
          <cell r="A156" t="str">
            <v>Brn1RU</v>
          </cell>
          <cell r="B156">
            <v>44</v>
          </cell>
        </row>
        <row r="157">
          <cell r="A157" t="str">
            <v>BRN20</v>
          </cell>
          <cell r="B157">
            <v>45</v>
          </cell>
        </row>
        <row r="158">
          <cell r="A158" t="str">
            <v>Brn20Y189</v>
          </cell>
          <cell r="B158">
            <v>45</v>
          </cell>
        </row>
        <row r="159">
          <cell r="A159" t="str">
            <v>BRN26</v>
          </cell>
          <cell r="B159">
            <v>46</v>
          </cell>
        </row>
        <row r="160">
          <cell r="A160" t="str">
            <v>Brn26</v>
          </cell>
          <cell r="B160">
            <v>46</v>
          </cell>
        </row>
        <row r="161">
          <cell r="A161" t="str">
            <v>Brn28</v>
          </cell>
          <cell r="B161">
            <v>47</v>
          </cell>
        </row>
        <row r="162">
          <cell r="A162" t="str">
            <v>Brn28HP</v>
          </cell>
          <cell r="B162">
            <v>47</v>
          </cell>
        </row>
        <row r="163">
          <cell r="A163" t="str">
            <v>brn29</v>
          </cell>
          <cell r="B163">
            <v>48</v>
          </cell>
        </row>
        <row r="164">
          <cell r="A164" t="str">
            <v>Brn29HP</v>
          </cell>
          <cell r="B164">
            <v>48</v>
          </cell>
        </row>
        <row r="165">
          <cell r="A165" t="str">
            <v>Brn29HP</v>
          </cell>
          <cell r="B165">
            <v>48</v>
          </cell>
        </row>
        <row r="166">
          <cell r="A166" t="str">
            <v>Brn33</v>
          </cell>
          <cell r="B166">
            <v>49</v>
          </cell>
        </row>
        <row r="167">
          <cell r="A167" t="str">
            <v>Brn33</v>
          </cell>
          <cell r="B167">
            <v>49</v>
          </cell>
        </row>
        <row r="168">
          <cell r="A168" t="str">
            <v>Brn7</v>
          </cell>
          <cell r="B168">
            <v>50</v>
          </cell>
        </row>
        <row r="169">
          <cell r="A169" t="str">
            <v>Brn7</v>
          </cell>
          <cell r="B169">
            <v>50</v>
          </cell>
        </row>
        <row r="170">
          <cell r="A170" t="str">
            <v>Brn8</v>
          </cell>
          <cell r="B170">
            <v>51</v>
          </cell>
        </row>
        <row r="171">
          <cell r="A171" t="str">
            <v>Brn8Y</v>
          </cell>
          <cell r="B171">
            <v>51</v>
          </cell>
        </row>
        <row r="172">
          <cell r="A172" t="str">
            <v>Brn8Y111</v>
          </cell>
          <cell r="B172">
            <v>51</v>
          </cell>
        </row>
        <row r="173">
          <cell r="A173" t="str">
            <v>Brn9</v>
          </cell>
          <cell r="B173">
            <v>53</v>
          </cell>
        </row>
        <row r="174">
          <cell r="A174" t="str">
            <v>Brn94</v>
          </cell>
          <cell r="B174">
            <v>52</v>
          </cell>
        </row>
        <row r="175">
          <cell r="A175" t="str">
            <v>Brn94Or</v>
          </cell>
          <cell r="B175">
            <v>52</v>
          </cell>
        </row>
        <row r="176">
          <cell r="A176" t="str">
            <v>Brn9Y112</v>
          </cell>
          <cell r="B176">
            <v>53</v>
          </cell>
        </row>
        <row r="177">
          <cell r="A177" t="str">
            <v>Brn9Y112</v>
          </cell>
          <cell r="B177">
            <v>53</v>
          </cell>
        </row>
        <row r="178">
          <cell r="A178" t="str">
            <v>DB 1</v>
          </cell>
          <cell r="B178">
            <v>54</v>
          </cell>
        </row>
        <row r="179">
          <cell r="A179" t="str">
            <v>DB 105/Vlt 638 JL/Y</v>
          </cell>
          <cell r="B179">
            <v>55</v>
          </cell>
        </row>
        <row r="180">
          <cell r="A180" t="str">
            <v>DB 109/Silver 196 JL</v>
          </cell>
          <cell r="B180">
            <v>56</v>
          </cell>
        </row>
        <row r="181">
          <cell r="A181" t="str">
            <v>DB 116/Pu</v>
          </cell>
          <cell r="B181">
            <v>57</v>
          </cell>
        </row>
        <row r="182">
          <cell r="A182" t="str">
            <v>DB 118/Pu</v>
          </cell>
          <cell r="B182">
            <v>58</v>
          </cell>
        </row>
        <row r="183">
          <cell r="A183" t="str">
            <v>DB 13/HP</v>
          </cell>
          <cell r="B183">
            <v>59</v>
          </cell>
        </row>
        <row r="184">
          <cell r="A184" t="str">
            <v>DB 14/Y 153</v>
          </cell>
          <cell r="B184">
            <v>60</v>
          </cell>
        </row>
        <row r="185">
          <cell r="A185" t="str">
            <v>DB 15/HP</v>
          </cell>
          <cell r="B185">
            <v>61</v>
          </cell>
        </row>
        <row r="186">
          <cell r="A186" t="str">
            <v>DB 16/Y 155</v>
          </cell>
          <cell r="B186">
            <v>62</v>
          </cell>
        </row>
        <row r="187">
          <cell r="A187" t="str">
            <v>DB 17/HP</v>
          </cell>
          <cell r="B187">
            <v>63</v>
          </cell>
        </row>
        <row r="188">
          <cell r="A188" t="str">
            <v>DB 2</v>
          </cell>
          <cell r="B188">
            <v>64</v>
          </cell>
        </row>
        <row r="189">
          <cell r="A189" t="str">
            <v>DB 21/HP</v>
          </cell>
          <cell r="B189">
            <v>65</v>
          </cell>
        </row>
        <row r="190">
          <cell r="A190" t="str">
            <v>DB 24/HP</v>
          </cell>
          <cell r="B190">
            <v>66</v>
          </cell>
        </row>
        <row r="191">
          <cell r="A191" t="str">
            <v>DB 25/Y 684</v>
          </cell>
          <cell r="B191">
            <v>67</v>
          </cell>
        </row>
        <row r="192">
          <cell r="A192" t="str">
            <v>DB 26/Y 689</v>
          </cell>
          <cell r="B192">
            <v>68</v>
          </cell>
        </row>
        <row r="193">
          <cell r="A193" t="str">
            <v>DB 27/Y 691 (06)</v>
          </cell>
          <cell r="B193">
            <v>69</v>
          </cell>
        </row>
        <row r="194">
          <cell r="A194" t="str">
            <v>DB 3</v>
          </cell>
          <cell r="B194">
            <v>72</v>
          </cell>
        </row>
        <row r="195">
          <cell r="A195" t="str">
            <v>DB 30</v>
          </cell>
          <cell r="B195">
            <v>70</v>
          </cell>
        </row>
        <row r="196">
          <cell r="A196" t="str">
            <v>DB 31</v>
          </cell>
          <cell r="B196">
            <v>71</v>
          </cell>
        </row>
        <row r="197">
          <cell r="A197" t="str">
            <v>DB 35</v>
          </cell>
          <cell r="B197">
            <v>73</v>
          </cell>
        </row>
        <row r="198">
          <cell r="A198" t="str">
            <v>DB 44/Y 192</v>
          </cell>
          <cell r="B198">
            <v>253</v>
          </cell>
        </row>
        <row r="199">
          <cell r="A199" t="str">
            <v>DB 48/HP</v>
          </cell>
          <cell r="B199">
            <v>74</v>
          </cell>
        </row>
        <row r="200">
          <cell r="A200" t="str">
            <v>DB 7/Y 115</v>
          </cell>
          <cell r="B200">
            <v>75</v>
          </cell>
        </row>
        <row r="201">
          <cell r="A201" t="str">
            <v>DB 87/Blk</v>
          </cell>
          <cell r="B201">
            <v>76</v>
          </cell>
        </row>
        <row r="202">
          <cell r="A202" t="str">
            <v>DB1</v>
          </cell>
          <cell r="B202">
            <v>54</v>
          </cell>
        </row>
        <row r="203">
          <cell r="A203" t="str">
            <v>DB1</v>
          </cell>
          <cell r="B203">
            <v>54</v>
          </cell>
        </row>
        <row r="204">
          <cell r="A204" t="str">
            <v>DB105</v>
          </cell>
          <cell r="B204">
            <v>55</v>
          </cell>
        </row>
        <row r="205">
          <cell r="A205" t="str">
            <v>DB105Vlt638JLY</v>
          </cell>
          <cell r="B205">
            <v>55</v>
          </cell>
        </row>
        <row r="206">
          <cell r="A206" t="str">
            <v>DB109</v>
          </cell>
          <cell r="B206">
            <v>56</v>
          </cell>
        </row>
        <row r="207">
          <cell r="A207" t="str">
            <v>DB109Silver196JL</v>
          </cell>
          <cell r="B207">
            <v>56</v>
          </cell>
        </row>
        <row r="208">
          <cell r="A208" t="str">
            <v>DB116</v>
          </cell>
          <cell r="B208">
            <v>57</v>
          </cell>
        </row>
        <row r="209">
          <cell r="A209" t="str">
            <v>DB116Pu</v>
          </cell>
          <cell r="B209">
            <v>57</v>
          </cell>
        </row>
        <row r="210">
          <cell r="A210" t="str">
            <v>DB118</v>
          </cell>
          <cell r="B210">
            <v>58</v>
          </cell>
        </row>
        <row r="211">
          <cell r="A211" t="str">
            <v>DB118Pu</v>
          </cell>
          <cell r="B211">
            <v>58</v>
          </cell>
        </row>
        <row r="212">
          <cell r="A212" t="str">
            <v>DB13</v>
          </cell>
          <cell r="B212">
            <v>59</v>
          </cell>
        </row>
        <row r="213">
          <cell r="A213" t="str">
            <v>DB13HP</v>
          </cell>
          <cell r="B213">
            <v>59</v>
          </cell>
        </row>
        <row r="214">
          <cell r="A214" t="str">
            <v>DB13HP</v>
          </cell>
          <cell r="B214">
            <v>59</v>
          </cell>
        </row>
        <row r="215">
          <cell r="A215" t="str">
            <v>DB14</v>
          </cell>
          <cell r="B215">
            <v>60</v>
          </cell>
        </row>
        <row r="216">
          <cell r="A216" t="str">
            <v>DB14Y153</v>
          </cell>
          <cell r="B216">
            <v>60</v>
          </cell>
        </row>
        <row r="217">
          <cell r="A217" t="str">
            <v>DB15</v>
          </cell>
          <cell r="B217">
            <v>61</v>
          </cell>
        </row>
        <row r="218">
          <cell r="A218" t="str">
            <v>DB15HP</v>
          </cell>
          <cell r="B218">
            <v>61</v>
          </cell>
        </row>
        <row r="219">
          <cell r="A219" t="str">
            <v>DB15HP</v>
          </cell>
          <cell r="B219">
            <v>61</v>
          </cell>
        </row>
        <row r="220">
          <cell r="A220" t="str">
            <v>DB16</v>
          </cell>
          <cell r="B220">
            <v>62</v>
          </cell>
        </row>
        <row r="221">
          <cell r="A221" t="str">
            <v>DB16Y155</v>
          </cell>
          <cell r="B221">
            <v>62</v>
          </cell>
        </row>
        <row r="222">
          <cell r="A222" t="str">
            <v>DB17</v>
          </cell>
          <cell r="B222">
            <v>63</v>
          </cell>
        </row>
        <row r="223">
          <cell r="A223" t="str">
            <v>DB17HP</v>
          </cell>
          <cell r="B223">
            <v>63</v>
          </cell>
        </row>
        <row r="224">
          <cell r="A224" t="str">
            <v>DB2</v>
          </cell>
          <cell r="B224">
            <v>64</v>
          </cell>
        </row>
        <row r="225">
          <cell r="A225" t="str">
            <v>DB2</v>
          </cell>
          <cell r="B225">
            <v>64</v>
          </cell>
        </row>
        <row r="226">
          <cell r="A226" t="str">
            <v>DB21</v>
          </cell>
          <cell r="B226">
            <v>65</v>
          </cell>
        </row>
        <row r="227">
          <cell r="A227" t="str">
            <v>DB21HP</v>
          </cell>
          <cell r="B227">
            <v>65</v>
          </cell>
        </row>
        <row r="228">
          <cell r="A228" t="str">
            <v>DB24</v>
          </cell>
          <cell r="B228">
            <v>66</v>
          </cell>
        </row>
        <row r="229">
          <cell r="A229" t="str">
            <v>DB24HP</v>
          </cell>
          <cell r="B229">
            <v>66</v>
          </cell>
        </row>
        <row r="230">
          <cell r="A230" t="str">
            <v>DB25</v>
          </cell>
          <cell r="B230">
            <v>67</v>
          </cell>
        </row>
        <row r="231">
          <cell r="A231" t="str">
            <v>DB25Y</v>
          </cell>
          <cell r="B231">
            <v>67</v>
          </cell>
        </row>
        <row r="232">
          <cell r="A232" t="str">
            <v>DB25Y684</v>
          </cell>
          <cell r="B232">
            <v>67</v>
          </cell>
        </row>
        <row r="233">
          <cell r="A233" t="str">
            <v>DB26</v>
          </cell>
          <cell r="B233">
            <v>68</v>
          </cell>
        </row>
        <row r="234">
          <cell r="A234" t="str">
            <v>DB26Y689</v>
          </cell>
          <cell r="B234">
            <v>68</v>
          </cell>
        </row>
        <row r="235">
          <cell r="A235" t="str">
            <v>DB27</v>
          </cell>
          <cell r="B235">
            <v>69</v>
          </cell>
        </row>
        <row r="236">
          <cell r="A236" t="str">
            <v>DB27Y261</v>
          </cell>
          <cell r="B236">
            <v>69</v>
          </cell>
        </row>
        <row r="237">
          <cell r="A237" t="str">
            <v>DB27Y69106</v>
          </cell>
          <cell r="B237">
            <v>69</v>
          </cell>
        </row>
        <row r="238">
          <cell r="A238" t="str">
            <v>DB3</v>
          </cell>
          <cell r="B238">
            <v>72</v>
          </cell>
        </row>
        <row r="239">
          <cell r="A239" t="str">
            <v>DB3</v>
          </cell>
          <cell r="B239">
            <v>72</v>
          </cell>
        </row>
        <row r="240">
          <cell r="A240" t="str">
            <v>DB30</v>
          </cell>
          <cell r="B240">
            <v>70</v>
          </cell>
        </row>
        <row r="241">
          <cell r="A241" t="str">
            <v>DB30</v>
          </cell>
          <cell r="B241">
            <v>70</v>
          </cell>
        </row>
        <row r="242">
          <cell r="A242" t="str">
            <v>DB31</v>
          </cell>
          <cell r="B242">
            <v>71</v>
          </cell>
        </row>
        <row r="243">
          <cell r="A243" t="str">
            <v>DB31</v>
          </cell>
          <cell r="B243">
            <v>71</v>
          </cell>
        </row>
        <row r="244">
          <cell r="A244" t="str">
            <v>DB35</v>
          </cell>
          <cell r="B244">
            <v>73</v>
          </cell>
        </row>
        <row r="245">
          <cell r="A245" t="str">
            <v>DB35</v>
          </cell>
          <cell r="B245">
            <v>73</v>
          </cell>
        </row>
        <row r="246">
          <cell r="A246" t="str">
            <v>DB44</v>
          </cell>
          <cell r="B246">
            <v>253</v>
          </cell>
        </row>
        <row r="247">
          <cell r="A247" t="str">
            <v>DB44Y192</v>
          </cell>
          <cell r="B247">
            <v>253</v>
          </cell>
        </row>
        <row r="248">
          <cell r="A248" t="str">
            <v>DB48</v>
          </cell>
          <cell r="B248">
            <v>74</v>
          </cell>
        </row>
        <row r="249">
          <cell r="A249" t="str">
            <v>DB48HP</v>
          </cell>
          <cell r="B249">
            <v>74</v>
          </cell>
        </row>
        <row r="250">
          <cell r="A250" t="str">
            <v>DB7</v>
          </cell>
          <cell r="B250">
            <v>75</v>
          </cell>
        </row>
        <row r="251">
          <cell r="A251" t="str">
            <v>DB7Y115</v>
          </cell>
          <cell r="B251">
            <v>75</v>
          </cell>
        </row>
        <row r="252">
          <cell r="A252" t="str">
            <v>DB87</v>
          </cell>
          <cell r="B252">
            <v>76</v>
          </cell>
        </row>
        <row r="253">
          <cell r="A253" t="str">
            <v>DB87Blk</v>
          </cell>
          <cell r="B253">
            <v>76</v>
          </cell>
        </row>
        <row r="254">
          <cell r="A254" t="str">
            <v>DG 1</v>
          </cell>
          <cell r="B254">
            <v>77</v>
          </cell>
        </row>
        <row r="255">
          <cell r="A255" t="str">
            <v>DG 107/DG</v>
          </cell>
          <cell r="B255">
            <v>78</v>
          </cell>
        </row>
        <row r="256">
          <cell r="A256" t="str">
            <v>DG 122/Brn</v>
          </cell>
          <cell r="B256">
            <v>79</v>
          </cell>
        </row>
        <row r="257">
          <cell r="A257" t="str">
            <v>DG 124/DB</v>
          </cell>
          <cell r="B257">
            <v>80</v>
          </cell>
        </row>
        <row r="258">
          <cell r="A258" t="str">
            <v>DG 152/Wh</v>
          </cell>
          <cell r="B258">
            <v>81</v>
          </cell>
        </row>
        <row r="259">
          <cell r="A259" t="str">
            <v>DG 23/Y 148</v>
          </cell>
          <cell r="B259">
            <v>82</v>
          </cell>
        </row>
        <row r="260">
          <cell r="A260" t="str">
            <v>DG 26/HP</v>
          </cell>
          <cell r="B260">
            <v>83</v>
          </cell>
        </row>
        <row r="261">
          <cell r="A261" t="str">
            <v>DG 31</v>
          </cell>
          <cell r="B261">
            <v>84</v>
          </cell>
        </row>
        <row r="262">
          <cell r="A262" t="str">
            <v>DG 32</v>
          </cell>
          <cell r="B262">
            <v>85</v>
          </cell>
        </row>
        <row r="263">
          <cell r="A263" t="str">
            <v>DG 34/Y 115</v>
          </cell>
          <cell r="B263">
            <v>86</v>
          </cell>
        </row>
        <row r="264">
          <cell r="A264" t="str">
            <v>DG 35/Y 116</v>
          </cell>
          <cell r="B264">
            <v>87</v>
          </cell>
        </row>
        <row r="265">
          <cell r="A265" t="str">
            <v>DG 37/HP</v>
          </cell>
          <cell r="B265">
            <v>88</v>
          </cell>
        </row>
        <row r="266">
          <cell r="A266" t="str">
            <v>DG 4</v>
          </cell>
          <cell r="B266">
            <v>89</v>
          </cell>
        </row>
        <row r="267">
          <cell r="A267" t="str">
            <v>DG 46/R</v>
          </cell>
          <cell r="B267">
            <v>90</v>
          </cell>
        </row>
        <row r="268">
          <cell r="A268" t="str">
            <v>DG 47/R</v>
          </cell>
          <cell r="B268">
            <v>91</v>
          </cell>
        </row>
        <row r="269">
          <cell r="A269" t="str">
            <v>DG 92/Wh</v>
          </cell>
          <cell r="B269">
            <v>93</v>
          </cell>
        </row>
        <row r="270">
          <cell r="A270" t="str">
            <v>DG1</v>
          </cell>
          <cell r="B270">
            <v>77</v>
          </cell>
        </row>
        <row r="271">
          <cell r="A271" t="str">
            <v>DG1</v>
          </cell>
          <cell r="B271">
            <v>77</v>
          </cell>
        </row>
        <row r="272">
          <cell r="A272" t="str">
            <v>DG107</v>
          </cell>
          <cell r="B272">
            <v>78</v>
          </cell>
        </row>
        <row r="273">
          <cell r="A273" t="str">
            <v>DG107DG</v>
          </cell>
          <cell r="B273">
            <v>78</v>
          </cell>
        </row>
        <row r="274">
          <cell r="A274" t="str">
            <v>DG122</v>
          </cell>
          <cell r="B274">
            <v>79</v>
          </cell>
        </row>
        <row r="275">
          <cell r="A275" t="str">
            <v>DG122Brn</v>
          </cell>
          <cell r="B275">
            <v>79</v>
          </cell>
        </row>
        <row r="276">
          <cell r="A276" t="str">
            <v>DG124</v>
          </cell>
          <cell r="B276">
            <v>80</v>
          </cell>
        </row>
        <row r="277">
          <cell r="A277" t="str">
            <v>DG124DB</v>
          </cell>
          <cell r="B277">
            <v>80</v>
          </cell>
        </row>
        <row r="278">
          <cell r="A278" t="str">
            <v>DG152</v>
          </cell>
          <cell r="B278">
            <v>81</v>
          </cell>
        </row>
        <row r="279">
          <cell r="A279" t="str">
            <v>DG152Wh</v>
          </cell>
          <cell r="B279">
            <v>81</v>
          </cell>
        </row>
        <row r="280">
          <cell r="A280" t="str">
            <v>DG23</v>
          </cell>
          <cell r="B280">
            <v>82</v>
          </cell>
        </row>
        <row r="281">
          <cell r="A281" t="str">
            <v>DG23Y</v>
          </cell>
          <cell r="B281">
            <v>82</v>
          </cell>
        </row>
        <row r="282">
          <cell r="A282" t="str">
            <v>DG23Y148</v>
          </cell>
          <cell r="B282">
            <v>82</v>
          </cell>
        </row>
        <row r="283">
          <cell r="A283" t="str">
            <v>DG26</v>
          </cell>
          <cell r="B283">
            <v>83</v>
          </cell>
        </row>
        <row r="284">
          <cell r="A284" t="str">
            <v>DG26HP</v>
          </cell>
          <cell r="B284">
            <v>83</v>
          </cell>
        </row>
        <row r="285">
          <cell r="A285" t="str">
            <v>DG31</v>
          </cell>
          <cell r="B285">
            <v>84</v>
          </cell>
        </row>
        <row r="286">
          <cell r="A286" t="str">
            <v>DG31</v>
          </cell>
          <cell r="B286">
            <v>84</v>
          </cell>
        </row>
        <row r="287">
          <cell r="A287" t="str">
            <v>DG32</v>
          </cell>
          <cell r="B287">
            <v>85</v>
          </cell>
        </row>
        <row r="288">
          <cell r="A288" t="str">
            <v>DG32</v>
          </cell>
          <cell r="B288">
            <v>85</v>
          </cell>
        </row>
        <row r="289">
          <cell r="A289" t="str">
            <v>DG34</v>
          </cell>
          <cell r="B289">
            <v>86</v>
          </cell>
        </row>
        <row r="290">
          <cell r="A290" t="str">
            <v>DG34Y115</v>
          </cell>
          <cell r="B290">
            <v>86</v>
          </cell>
        </row>
        <row r="291">
          <cell r="A291" t="str">
            <v>DG35</v>
          </cell>
          <cell r="B291">
            <v>87</v>
          </cell>
        </row>
        <row r="292">
          <cell r="A292" t="str">
            <v>DG35Y</v>
          </cell>
          <cell r="B292">
            <v>87</v>
          </cell>
        </row>
        <row r="293">
          <cell r="A293" t="str">
            <v>DG35Y116</v>
          </cell>
          <cell r="B293">
            <v>87</v>
          </cell>
        </row>
        <row r="294">
          <cell r="A294" t="str">
            <v>DG37</v>
          </cell>
          <cell r="B294">
            <v>88</v>
          </cell>
        </row>
        <row r="295">
          <cell r="A295" t="str">
            <v>DG37HP</v>
          </cell>
          <cell r="B295">
            <v>88</v>
          </cell>
        </row>
        <row r="296">
          <cell r="A296" t="str">
            <v>DG4</v>
          </cell>
          <cell r="B296">
            <v>89</v>
          </cell>
        </row>
        <row r="297">
          <cell r="A297" t="str">
            <v>DG4</v>
          </cell>
          <cell r="B297">
            <v>89</v>
          </cell>
        </row>
        <row r="298">
          <cell r="A298" t="str">
            <v>DG46</v>
          </cell>
          <cell r="B298">
            <v>90</v>
          </cell>
        </row>
        <row r="299">
          <cell r="A299" t="str">
            <v>DG46R</v>
          </cell>
          <cell r="B299">
            <v>90</v>
          </cell>
        </row>
        <row r="300">
          <cell r="A300" t="str">
            <v>DG47</v>
          </cell>
          <cell r="B300">
            <v>91</v>
          </cell>
        </row>
        <row r="301">
          <cell r="A301" t="str">
            <v>DG47R</v>
          </cell>
          <cell r="B301">
            <v>91</v>
          </cell>
        </row>
        <row r="302">
          <cell r="A302" t="str">
            <v>DG5</v>
          </cell>
          <cell r="B302">
            <v>92</v>
          </cell>
        </row>
        <row r="303">
          <cell r="A303" t="str">
            <v>DG5</v>
          </cell>
          <cell r="B303">
            <v>92</v>
          </cell>
        </row>
        <row r="304">
          <cell r="A304" t="str">
            <v>DG5</v>
          </cell>
          <cell r="B304">
            <v>92</v>
          </cell>
        </row>
        <row r="305">
          <cell r="A305" t="str">
            <v>DG92</v>
          </cell>
          <cell r="B305">
            <v>93</v>
          </cell>
        </row>
        <row r="306">
          <cell r="A306" t="str">
            <v>DG92Wh</v>
          </cell>
          <cell r="B306">
            <v>93</v>
          </cell>
        </row>
        <row r="307">
          <cell r="A307" t="str">
            <v>Gold 151 JL</v>
          </cell>
          <cell r="B307">
            <v>94</v>
          </cell>
        </row>
        <row r="308">
          <cell r="A308" t="str">
            <v>Gold 152 JL</v>
          </cell>
          <cell r="B308">
            <v>95</v>
          </cell>
        </row>
        <row r="309">
          <cell r="A309" t="str">
            <v>Gold 183 JL</v>
          </cell>
          <cell r="B309">
            <v>96</v>
          </cell>
        </row>
        <row r="310">
          <cell r="A310" t="str">
            <v>Gold151JL</v>
          </cell>
          <cell r="B310">
            <v>94</v>
          </cell>
        </row>
        <row r="311">
          <cell r="A311" t="str">
            <v>Gold151JL</v>
          </cell>
          <cell r="B311">
            <v>94</v>
          </cell>
        </row>
        <row r="312">
          <cell r="A312" t="str">
            <v>Gold152</v>
          </cell>
          <cell r="B312">
            <v>95</v>
          </cell>
        </row>
        <row r="313">
          <cell r="A313" t="str">
            <v>Gold152JL</v>
          </cell>
          <cell r="B313">
            <v>95</v>
          </cell>
        </row>
        <row r="314">
          <cell r="A314" t="str">
            <v>Gold183</v>
          </cell>
          <cell r="B314">
            <v>96</v>
          </cell>
        </row>
        <row r="315">
          <cell r="A315" t="str">
            <v>Gold183JL</v>
          </cell>
          <cell r="B315">
            <v>96</v>
          </cell>
        </row>
        <row r="316">
          <cell r="A316" t="str">
            <v>Gry 112/HP</v>
          </cell>
          <cell r="B316">
            <v>97</v>
          </cell>
        </row>
        <row r="317">
          <cell r="A317" t="str">
            <v>Gry 12</v>
          </cell>
          <cell r="B317">
            <v>98</v>
          </cell>
        </row>
        <row r="318">
          <cell r="A318" t="str">
            <v>Gry 125/Or</v>
          </cell>
          <cell r="B318">
            <v>99</v>
          </cell>
        </row>
        <row r="319">
          <cell r="A319" t="str">
            <v>Gry 138/DB</v>
          </cell>
          <cell r="B319">
            <v>100</v>
          </cell>
        </row>
        <row r="320">
          <cell r="A320" t="str">
            <v>Gry 21/Y 136</v>
          </cell>
          <cell r="B320">
            <v>101</v>
          </cell>
        </row>
        <row r="321">
          <cell r="A321" t="str">
            <v>Gry 27/HP</v>
          </cell>
          <cell r="B321">
            <v>102</v>
          </cell>
        </row>
        <row r="322">
          <cell r="A322" t="str">
            <v>Gry 28/HP</v>
          </cell>
          <cell r="B322">
            <v>103</v>
          </cell>
        </row>
        <row r="323">
          <cell r="A323" t="str">
            <v>Gry 30/Y 160</v>
          </cell>
          <cell r="B323">
            <v>104</v>
          </cell>
        </row>
        <row r="324">
          <cell r="A324" t="str">
            <v>Gry 31/HP</v>
          </cell>
          <cell r="B324">
            <v>105</v>
          </cell>
        </row>
        <row r="325">
          <cell r="A325" t="str">
            <v>Gry 34/HP</v>
          </cell>
          <cell r="B325">
            <v>106</v>
          </cell>
        </row>
        <row r="326">
          <cell r="A326" t="str">
            <v>Gry 35/HP</v>
          </cell>
          <cell r="B326">
            <v>107</v>
          </cell>
        </row>
        <row r="327">
          <cell r="A327" t="str">
            <v>Gry 36/HP</v>
          </cell>
          <cell r="B327">
            <v>108</v>
          </cell>
        </row>
        <row r="328">
          <cell r="A328" t="str">
            <v>Gry 37/HP</v>
          </cell>
          <cell r="B328">
            <v>109</v>
          </cell>
        </row>
        <row r="329">
          <cell r="A329" t="str">
            <v>Gry 38</v>
          </cell>
          <cell r="B329">
            <v>110</v>
          </cell>
        </row>
        <row r="330">
          <cell r="A330" t="str">
            <v>Gry 42</v>
          </cell>
          <cell r="B330">
            <v>111</v>
          </cell>
        </row>
        <row r="331">
          <cell r="A331" t="str">
            <v>Gry 43</v>
          </cell>
          <cell r="B331">
            <v>112</v>
          </cell>
        </row>
        <row r="332">
          <cell r="A332" t="str">
            <v>Gry 49/HP</v>
          </cell>
          <cell r="B332">
            <v>113</v>
          </cell>
        </row>
        <row r="333">
          <cell r="A333" t="str">
            <v>Gry 55/Wh</v>
          </cell>
          <cell r="B333">
            <v>114</v>
          </cell>
        </row>
        <row r="334">
          <cell r="A334" t="str">
            <v>Gry112</v>
          </cell>
          <cell r="B334">
            <v>97</v>
          </cell>
        </row>
        <row r="335">
          <cell r="A335" t="str">
            <v>Gry112HP</v>
          </cell>
          <cell r="B335">
            <v>97</v>
          </cell>
        </row>
        <row r="336">
          <cell r="A336" t="str">
            <v>Gry12</v>
          </cell>
          <cell r="B336">
            <v>98</v>
          </cell>
        </row>
        <row r="337">
          <cell r="A337" t="str">
            <v>Gry12</v>
          </cell>
          <cell r="B337">
            <v>98</v>
          </cell>
        </row>
        <row r="338">
          <cell r="A338" t="str">
            <v>Gry125</v>
          </cell>
          <cell r="B338">
            <v>99</v>
          </cell>
        </row>
        <row r="339">
          <cell r="A339" t="str">
            <v>Gry125Or</v>
          </cell>
          <cell r="B339">
            <v>99</v>
          </cell>
        </row>
        <row r="340">
          <cell r="A340" t="str">
            <v>Gry138</v>
          </cell>
          <cell r="B340">
            <v>100</v>
          </cell>
        </row>
        <row r="341">
          <cell r="A341" t="str">
            <v>Gry138DB</v>
          </cell>
          <cell r="B341">
            <v>100</v>
          </cell>
        </row>
        <row r="342">
          <cell r="A342" t="str">
            <v>Gry21</v>
          </cell>
          <cell r="B342">
            <v>101</v>
          </cell>
        </row>
        <row r="343">
          <cell r="A343" t="str">
            <v>Gry21Y</v>
          </cell>
          <cell r="B343">
            <v>101</v>
          </cell>
        </row>
        <row r="344">
          <cell r="A344" t="str">
            <v>Gry21Y136</v>
          </cell>
          <cell r="B344">
            <v>101</v>
          </cell>
        </row>
        <row r="345">
          <cell r="A345" t="str">
            <v>GRY27</v>
          </cell>
          <cell r="B345">
            <v>102</v>
          </cell>
        </row>
        <row r="346">
          <cell r="A346" t="str">
            <v>Gry27HP</v>
          </cell>
          <cell r="B346">
            <v>102</v>
          </cell>
        </row>
        <row r="347">
          <cell r="A347" t="str">
            <v>GRY28</v>
          </cell>
          <cell r="B347">
            <v>103</v>
          </cell>
        </row>
        <row r="348">
          <cell r="A348" t="str">
            <v>Gry28HP</v>
          </cell>
          <cell r="B348">
            <v>103</v>
          </cell>
        </row>
        <row r="349">
          <cell r="A349" t="str">
            <v>GRY30</v>
          </cell>
          <cell r="B349">
            <v>104</v>
          </cell>
        </row>
        <row r="350">
          <cell r="A350" t="str">
            <v>Gry30Y160</v>
          </cell>
          <cell r="B350">
            <v>104</v>
          </cell>
        </row>
        <row r="351">
          <cell r="A351" t="str">
            <v>Gry31</v>
          </cell>
          <cell r="B351">
            <v>105</v>
          </cell>
        </row>
        <row r="352">
          <cell r="A352" t="str">
            <v>Gry31HP</v>
          </cell>
          <cell r="B352">
            <v>105</v>
          </cell>
        </row>
        <row r="353">
          <cell r="A353" t="str">
            <v>Gry31HP</v>
          </cell>
          <cell r="B353">
            <v>105</v>
          </cell>
        </row>
        <row r="354">
          <cell r="A354" t="str">
            <v>Gry34</v>
          </cell>
          <cell r="B354">
            <v>106</v>
          </cell>
        </row>
        <row r="355">
          <cell r="A355" t="str">
            <v>Gry34HP</v>
          </cell>
          <cell r="B355">
            <v>106</v>
          </cell>
        </row>
        <row r="356">
          <cell r="A356" t="str">
            <v>Gry35</v>
          </cell>
          <cell r="B356">
            <v>107</v>
          </cell>
        </row>
        <row r="357">
          <cell r="A357" t="str">
            <v>Gry35HP</v>
          </cell>
          <cell r="B357">
            <v>107</v>
          </cell>
        </row>
        <row r="358">
          <cell r="A358" t="str">
            <v>Gry35HP</v>
          </cell>
          <cell r="B358">
            <v>107</v>
          </cell>
        </row>
        <row r="359">
          <cell r="A359" t="str">
            <v>Gry36</v>
          </cell>
          <cell r="B359">
            <v>108</v>
          </cell>
        </row>
        <row r="360">
          <cell r="A360" t="str">
            <v>Gry36HP</v>
          </cell>
          <cell r="B360">
            <v>108</v>
          </cell>
        </row>
        <row r="361">
          <cell r="A361" t="str">
            <v>Gry36HP</v>
          </cell>
          <cell r="B361">
            <v>108</v>
          </cell>
        </row>
        <row r="362">
          <cell r="A362" t="str">
            <v>gry37</v>
          </cell>
          <cell r="B362">
            <v>109</v>
          </cell>
        </row>
        <row r="363">
          <cell r="A363" t="str">
            <v>Gry37HP</v>
          </cell>
          <cell r="B363">
            <v>109</v>
          </cell>
        </row>
        <row r="364">
          <cell r="A364" t="str">
            <v>Gry37HP</v>
          </cell>
          <cell r="B364">
            <v>109</v>
          </cell>
        </row>
        <row r="365">
          <cell r="A365" t="str">
            <v>GRY38</v>
          </cell>
          <cell r="B365">
            <v>110</v>
          </cell>
        </row>
        <row r="366">
          <cell r="A366" t="str">
            <v>Gry38</v>
          </cell>
          <cell r="B366">
            <v>110</v>
          </cell>
        </row>
        <row r="367">
          <cell r="A367" t="str">
            <v>Gry42</v>
          </cell>
          <cell r="B367">
            <v>111</v>
          </cell>
        </row>
        <row r="368">
          <cell r="A368" t="str">
            <v>Gry42</v>
          </cell>
          <cell r="B368">
            <v>111</v>
          </cell>
        </row>
        <row r="369">
          <cell r="A369" t="str">
            <v>Gry43</v>
          </cell>
          <cell r="B369">
            <v>112</v>
          </cell>
        </row>
        <row r="370">
          <cell r="A370" t="str">
            <v>Gry43</v>
          </cell>
          <cell r="B370">
            <v>112</v>
          </cell>
        </row>
        <row r="371">
          <cell r="A371" t="str">
            <v>GRY49</v>
          </cell>
          <cell r="B371">
            <v>113</v>
          </cell>
        </row>
        <row r="372">
          <cell r="A372" t="str">
            <v>Gry49HP</v>
          </cell>
          <cell r="B372">
            <v>113</v>
          </cell>
        </row>
        <row r="373">
          <cell r="A373" t="str">
            <v>Gry55</v>
          </cell>
          <cell r="B373">
            <v>114</v>
          </cell>
        </row>
        <row r="374">
          <cell r="A374" t="str">
            <v>Gry55W</v>
          </cell>
          <cell r="B374">
            <v>114</v>
          </cell>
        </row>
        <row r="375">
          <cell r="A375" t="str">
            <v>Gry55Wh</v>
          </cell>
          <cell r="B375">
            <v>114</v>
          </cell>
        </row>
        <row r="376">
          <cell r="A376" t="str">
            <v>HP 10/Y 102</v>
          </cell>
          <cell r="B376">
            <v>115</v>
          </cell>
        </row>
        <row r="377">
          <cell r="A377" t="str">
            <v>HP 101 RU/Gry</v>
          </cell>
          <cell r="B377">
            <v>116</v>
          </cell>
        </row>
        <row r="378">
          <cell r="A378" t="str">
            <v>HP 106 RU/Lime</v>
          </cell>
          <cell r="B378">
            <v>117</v>
          </cell>
        </row>
        <row r="379">
          <cell r="A379" t="str">
            <v>HP 148 RU</v>
          </cell>
          <cell r="B379">
            <v>118</v>
          </cell>
        </row>
        <row r="380">
          <cell r="A380" t="str">
            <v>HP 15/Y 124</v>
          </cell>
          <cell r="B380">
            <v>119</v>
          </cell>
        </row>
        <row r="381">
          <cell r="A381" t="str">
            <v>HP 17/HP</v>
          </cell>
          <cell r="B381">
            <v>120</v>
          </cell>
        </row>
        <row r="382">
          <cell r="A382" t="str">
            <v>HP 20/HP</v>
          </cell>
          <cell r="B382">
            <v>121</v>
          </cell>
        </row>
        <row r="383">
          <cell r="A383" t="str">
            <v>HP 22/HP</v>
          </cell>
          <cell r="B383">
            <v>122</v>
          </cell>
        </row>
        <row r="384">
          <cell r="A384" t="str">
            <v>HP 23/HP</v>
          </cell>
          <cell r="B384">
            <v>123</v>
          </cell>
        </row>
        <row r="385">
          <cell r="A385" t="str">
            <v>HP 24/Y 170</v>
          </cell>
          <cell r="B385">
            <v>124</v>
          </cell>
        </row>
        <row r="386">
          <cell r="A386" t="str">
            <v>HP 25/Y 171</v>
          </cell>
          <cell r="B386">
            <v>125</v>
          </cell>
        </row>
        <row r="387">
          <cell r="A387" t="str">
            <v>HP 32</v>
          </cell>
          <cell r="B387">
            <v>126</v>
          </cell>
        </row>
        <row r="388">
          <cell r="A388" t="str">
            <v>HP 39/Or</v>
          </cell>
          <cell r="B388">
            <v>127</v>
          </cell>
        </row>
        <row r="389">
          <cell r="A389" t="str">
            <v>HP 6/(Y/Wh)</v>
          </cell>
          <cell r="B389">
            <v>128</v>
          </cell>
        </row>
        <row r="390">
          <cell r="A390" t="str">
            <v>HP10</v>
          </cell>
          <cell r="B390">
            <v>115</v>
          </cell>
        </row>
        <row r="391">
          <cell r="A391" t="str">
            <v>HP101</v>
          </cell>
          <cell r="B391">
            <v>116</v>
          </cell>
        </row>
        <row r="392">
          <cell r="A392" t="str">
            <v>HP101RUGry</v>
          </cell>
          <cell r="B392">
            <v>116</v>
          </cell>
        </row>
        <row r="393">
          <cell r="A393" t="str">
            <v>HP106</v>
          </cell>
          <cell r="B393">
            <v>117</v>
          </cell>
        </row>
        <row r="394">
          <cell r="A394" t="str">
            <v>HP106RULime</v>
          </cell>
          <cell r="B394">
            <v>117</v>
          </cell>
        </row>
        <row r="395">
          <cell r="A395" t="str">
            <v>HP10Y102</v>
          </cell>
          <cell r="B395">
            <v>115</v>
          </cell>
        </row>
        <row r="396">
          <cell r="A396" t="str">
            <v>HP148</v>
          </cell>
          <cell r="B396">
            <v>118</v>
          </cell>
        </row>
        <row r="397">
          <cell r="A397" t="str">
            <v>HP148RU</v>
          </cell>
          <cell r="B397">
            <v>118</v>
          </cell>
        </row>
        <row r="398">
          <cell r="A398" t="str">
            <v>HP148RU</v>
          </cell>
          <cell r="B398">
            <v>118</v>
          </cell>
        </row>
        <row r="399">
          <cell r="A399" t="str">
            <v>HP15</v>
          </cell>
          <cell r="B399">
            <v>119</v>
          </cell>
        </row>
        <row r="400">
          <cell r="A400" t="str">
            <v>HP15Y124</v>
          </cell>
          <cell r="B400">
            <v>119</v>
          </cell>
        </row>
        <row r="401">
          <cell r="A401" t="str">
            <v>HP17HP</v>
          </cell>
          <cell r="B401">
            <v>120</v>
          </cell>
        </row>
        <row r="402">
          <cell r="A402" t="str">
            <v>HP17HP</v>
          </cell>
          <cell r="B402">
            <v>120</v>
          </cell>
        </row>
        <row r="403">
          <cell r="A403" t="str">
            <v>HP20</v>
          </cell>
          <cell r="B403">
            <v>121</v>
          </cell>
        </row>
        <row r="404">
          <cell r="A404" t="str">
            <v>HP20HP</v>
          </cell>
          <cell r="B404">
            <v>121</v>
          </cell>
        </row>
        <row r="405">
          <cell r="A405" t="str">
            <v>HP20HP</v>
          </cell>
          <cell r="B405">
            <v>121</v>
          </cell>
        </row>
        <row r="406">
          <cell r="A406" t="str">
            <v>HP22</v>
          </cell>
          <cell r="B406">
            <v>122</v>
          </cell>
        </row>
        <row r="407">
          <cell r="A407" t="str">
            <v>HP22HP</v>
          </cell>
          <cell r="B407">
            <v>122</v>
          </cell>
        </row>
        <row r="408">
          <cell r="A408" t="str">
            <v>HP23</v>
          </cell>
          <cell r="B408">
            <v>123</v>
          </cell>
        </row>
        <row r="409">
          <cell r="A409" t="str">
            <v>HP23HP</v>
          </cell>
          <cell r="B409">
            <v>123</v>
          </cell>
        </row>
        <row r="410">
          <cell r="A410" t="str">
            <v>HP23HP</v>
          </cell>
          <cell r="B410">
            <v>123</v>
          </cell>
        </row>
        <row r="411">
          <cell r="A411" t="str">
            <v>HP24</v>
          </cell>
          <cell r="B411">
            <v>124</v>
          </cell>
        </row>
        <row r="412">
          <cell r="A412" t="str">
            <v>HP24Y170</v>
          </cell>
          <cell r="B412">
            <v>124</v>
          </cell>
        </row>
        <row r="413">
          <cell r="A413" t="str">
            <v>HP25</v>
          </cell>
          <cell r="B413">
            <v>125</v>
          </cell>
        </row>
        <row r="414">
          <cell r="A414" t="str">
            <v>HP25Y171</v>
          </cell>
          <cell r="B414">
            <v>125</v>
          </cell>
        </row>
        <row r="415">
          <cell r="A415" t="str">
            <v>HP32</v>
          </cell>
          <cell r="B415">
            <v>126</v>
          </cell>
        </row>
        <row r="416">
          <cell r="A416" t="str">
            <v>HP32</v>
          </cell>
          <cell r="B416">
            <v>126</v>
          </cell>
        </row>
        <row r="417">
          <cell r="A417" t="str">
            <v>HP39</v>
          </cell>
          <cell r="B417">
            <v>127</v>
          </cell>
        </row>
        <row r="418">
          <cell r="A418" t="str">
            <v>HP39Or</v>
          </cell>
          <cell r="B418">
            <v>127</v>
          </cell>
        </row>
        <row r="419">
          <cell r="A419" t="str">
            <v>HP6</v>
          </cell>
          <cell r="B419">
            <v>128</v>
          </cell>
        </row>
        <row r="420">
          <cell r="A420" t="str">
            <v>HP6YWh</v>
          </cell>
          <cell r="B420">
            <v>128</v>
          </cell>
        </row>
        <row r="421">
          <cell r="A421" t="str">
            <v>LB 12</v>
          </cell>
          <cell r="B421">
            <v>130</v>
          </cell>
        </row>
        <row r="422">
          <cell r="A422" t="str">
            <v>LB 121 RU/Or</v>
          </cell>
          <cell r="B422">
            <v>131</v>
          </cell>
        </row>
        <row r="423">
          <cell r="A423" t="str">
            <v>LB 13</v>
          </cell>
          <cell r="B423">
            <v>129</v>
          </cell>
        </row>
        <row r="424">
          <cell r="A424" t="str">
            <v>LB 13</v>
          </cell>
          <cell r="B424">
            <v>129</v>
          </cell>
        </row>
        <row r="425">
          <cell r="A425" t="str">
            <v>LB 17</v>
          </cell>
          <cell r="B425">
            <v>132</v>
          </cell>
        </row>
        <row r="426">
          <cell r="A426" t="str">
            <v>LB 18</v>
          </cell>
          <cell r="B426">
            <v>133</v>
          </cell>
        </row>
        <row r="427">
          <cell r="A427" t="str">
            <v>LB 182 RU/Lime</v>
          </cell>
          <cell r="B427">
            <v>134</v>
          </cell>
        </row>
        <row r="428">
          <cell r="A428" t="str">
            <v>LB 21/Y 979 (06)</v>
          </cell>
          <cell r="B428">
            <v>135</v>
          </cell>
        </row>
        <row r="429">
          <cell r="A429" t="str">
            <v>LB 218 RU/Wh</v>
          </cell>
          <cell r="B429">
            <v>136</v>
          </cell>
        </row>
        <row r="430">
          <cell r="A430" t="str">
            <v>LB 24/HP</v>
          </cell>
          <cell r="B430">
            <v>137</v>
          </cell>
        </row>
        <row r="431">
          <cell r="A431" t="str">
            <v>LB 26</v>
          </cell>
          <cell r="B431">
            <v>138</v>
          </cell>
        </row>
        <row r="432">
          <cell r="A432" t="str">
            <v>LB 34/Y</v>
          </cell>
          <cell r="B432">
            <v>139</v>
          </cell>
        </row>
        <row r="433">
          <cell r="A433" t="str">
            <v>LB 35/Y</v>
          </cell>
          <cell r="B433">
            <v>140</v>
          </cell>
        </row>
        <row r="434">
          <cell r="A434" t="str">
            <v>LB 5</v>
          </cell>
          <cell r="B434">
            <v>141</v>
          </cell>
        </row>
        <row r="435">
          <cell r="A435" t="str">
            <v>LB 80/R</v>
          </cell>
          <cell r="B435">
            <v>142</v>
          </cell>
        </row>
        <row r="436">
          <cell r="A436" t="str">
            <v>LB 81/R</v>
          </cell>
          <cell r="B436">
            <v>143</v>
          </cell>
        </row>
        <row r="437">
          <cell r="A437" t="str">
            <v>Lb12</v>
          </cell>
          <cell r="B437">
            <v>130</v>
          </cell>
        </row>
        <row r="438">
          <cell r="A438" t="str">
            <v>LB12</v>
          </cell>
          <cell r="B438">
            <v>130</v>
          </cell>
        </row>
        <row r="439">
          <cell r="A439" t="str">
            <v>LB121</v>
          </cell>
          <cell r="B439">
            <v>131</v>
          </cell>
        </row>
        <row r="440">
          <cell r="A440" t="str">
            <v>LB121RUOr</v>
          </cell>
          <cell r="B440">
            <v>131</v>
          </cell>
        </row>
        <row r="441">
          <cell r="A441" t="str">
            <v>LB13</v>
          </cell>
          <cell r="B441">
            <v>129</v>
          </cell>
        </row>
        <row r="442">
          <cell r="A442" t="str">
            <v>LB17</v>
          </cell>
          <cell r="B442">
            <v>132</v>
          </cell>
        </row>
        <row r="443">
          <cell r="A443" t="str">
            <v>LB17</v>
          </cell>
          <cell r="B443">
            <v>132</v>
          </cell>
        </row>
        <row r="444">
          <cell r="A444" t="str">
            <v>LB18</v>
          </cell>
          <cell r="B444">
            <v>133</v>
          </cell>
        </row>
        <row r="445">
          <cell r="A445" t="str">
            <v>LB18</v>
          </cell>
          <cell r="B445">
            <v>133</v>
          </cell>
        </row>
        <row r="446">
          <cell r="A446" t="str">
            <v>LB182</v>
          </cell>
          <cell r="B446">
            <v>134</v>
          </cell>
        </row>
        <row r="447">
          <cell r="A447" t="str">
            <v>LB182RULime</v>
          </cell>
          <cell r="B447">
            <v>134</v>
          </cell>
        </row>
        <row r="448">
          <cell r="A448" t="str">
            <v>LB21</v>
          </cell>
          <cell r="B448">
            <v>135</v>
          </cell>
        </row>
        <row r="449">
          <cell r="A449" t="str">
            <v>LB218</v>
          </cell>
          <cell r="B449">
            <v>136</v>
          </cell>
        </row>
        <row r="450">
          <cell r="A450" t="str">
            <v>LB218RU</v>
          </cell>
          <cell r="B450">
            <v>136</v>
          </cell>
        </row>
        <row r="451">
          <cell r="A451" t="str">
            <v>LB218RUWh</v>
          </cell>
          <cell r="B451">
            <v>136</v>
          </cell>
        </row>
        <row r="452">
          <cell r="A452" t="str">
            <v>LB21Y97906</v>
          </cell>
          <cell r="B452">
            <v>135</v>
          </cell>
        </row>
        <row r="453">
          <cell r="A453" t="str">
            <v>LB24</v>
          </cell>
          <cell r="B453">
            <v>137</v>
          </cell>
        </row>
        <row r="454">
          <cell r="A454" t="str">
            <v>LB24HP</v>
          </cell>
          <cell r="B454">
            <v>137</v>
          </cell>
        </row>
        <row r="455">
          <cell r="A455" t="str">
            <v>LB26</v>
          </cell>
          <cell r="B455">
            <v>138</v>
          </cell>
        </row>
        <row r="456">
          <cell r="A456" t="str">
            <v>LB26</v>
          </cell>
          <cell r="B456">
            <v>138</v>
          </cell>
        </row>
        <row r="457">
          <cell r="A457" t="str">
            <v>LB34</v>
          </cell>
          <cell r="B457">
            <v>139</v>
          </cell>
        </row>
        <row r="458">
          <cell r="A458" t="str">
            <v>LB34Y</v>
          </cell>
          <cell r="B458">
            <v>139</v>
          </cell>
        </row>
        <row r="459">
          <cell r="A459" t="str">
            <v>LB34Y</v>
          </cell>
          <cell r="B459">
            <v>139</v>
          </cell>
        </row>
        <row r="460">
          <cell r="A460" t="str">
            <v>LB35</v>
          </cell>
          <cell r="B460">
            <v>140</v>
          </cell>
        </row>
        <row r="461">
          <cell r="A461" t="str">
            <v>LB35Y</v>
          </cell>
          <cell r="B461">
            <v>140</v>
          </cell>
        </row>
        <row r="462">
          <cell r="A462" t="str">
            <v>LB5</v>
          </cell>
          <cell r="B462">
            <v>141</v>
          </cell>
        </row>
        <row r="463">
          <cell r="A463" t="str">
            <v>LB5</v>
          </cell>
          <cell r="B463">
            <v>141</v>
          </cell>
        </row>
        <row r="464">
          <cell r="A464" t="str">
            <v>LB80R</v>
          </cell>
          <cell r="B464">
            <v>142</v>
          </cell>
        </row>
        <row r="465">
          <cell r="A465" t="str">
            <v>LB80R</v>
          </cell>
          <cell r="B465">
            <v>142</v>
          </cell>
        </row>
        <row r="466">
          <cell r="A466" t="str">
            <v>LB81</v>
          </cell>
          <cell r="B466">
            <v>143</v>
          </cell>
        </row>
        <row r="467">
          <cell r="A467" t="str">
            <v>LB81R</v>
          </cell>
          <cell r="B467">
            <v>143</v>
          </cell>
        </row>
        <row r="468">
          <cell r="A468" t="str">
            <v>LB81R</v>
          </cell>
          <cell r="B468">
            <v>143</v>
          </cell>
        </row>
        <row r="469">
          <cell r="A469" t="str">
            <v>LG 181 (03)</v>
          </cell>
          <cell r="B469">
            <v>144</v>
          </cell>
        </row>
        <row r="470">
          <cell r="A470" t="str">
            <v>LG 281 (03)</v>
          </cell>
          <cell r="B470">
            <v>145</v>
          </cell>
        </row>
        <row r="471">
          <cell r="A471" t="str">
            <v>LG181</v>
          </cell>
          <cell r="B471">
            <v>144</v>
          </cell>
        </row>
        <row r="472">
          <cell r="A472" t="str">
            <v>LG18103</v>
          </cell>
          <cell r="B472">
            <v>144</v>
          </cell>
        </row>
        <row r="473">
          <cell r="A473" t="str">
            <v>LG281</v>
          </cell>
          <cell r="B473">
            <v>145</v>
          </cell>
        </row>
        <row r="474">
          <cell r="A474" t="str">
            <v>LG28103</v>
          </cell>
          <cell r="B474">
            <v>145</v>
          </cell>
        </row>
        <row r="475">
          <cell r="A475" t="str">
            <v>Lime 113/Pu</v>
          </cell>
          <cell r="B475">
            <v>146</v>
          </cell>
        </row>
        <row r="476">
          <cell r="A476" t="str">
            <v>Lime 132/Lime 133</v>
          </cell>
          <cell r="B476">
            <v>147</v>
          </cell>
        </row>
        <row r="477">
          <cell r="A477" t="str">
            <v>Lime 146/Lime 147</v>
          </cell>
          <cell r="B477">
            <v>148</v>
          </cell>
        </row>
        <row r="478">
          <cell r="A478" t="str">
            <v>Lime 148/Lime 149</v>
          </cell>
          <cell r="B478">
            <v>149</v>
          </cell>
        </row>
        <row r="479">
          <cell r="A479" t="str">
            <v>Lime 158/Lime 159</v>
          </cell>
          <cell r="B479">
            <v>150</v>
          </cell>
        </row>
        <row r="480">
          <cell r="A480" t="str">
            <v>Lime 18</v>
          </cell>
          <cell r="B480">
            <v>151</v>
          </cell>
        </row>
        <row r="481">
          <cell r="A481" t="str">
            <v>Lime 19</v>
          </cell>
          <cell r="B481">
            <v>152</v>
          </cell>
        </row>
        <row r="482">
          <cell r="A482" t="str">
            <v>Lime 21/Y 106</v>
          </cell>
          <cell r="B482">
            <v>153</v>
          </cell>
        </row>
        <row r="483">
          <cell r="A483" t="str">
            <v>Lime 22/Y 107</v>
          </cell>
          <cell r="B483">
            <v>154</v>
          </cell>
        </row>
        <row r="484">
          <cell r="A484" t="str">
            <v>Lime 23/Y 108</v>
          </cell>
          <cell r="B484">
            <v>155</v>
          </cell>
        </row>
        <row r="485">
          <cell r="A485" t="str">
            <v>Lime 24/Y 109</v>
          </cell>
          <cell r="B485">
            <v>156</v>
          </cell>
        </row>
        <row r="486">
          <cell r="A486" t="str">
            <v>Lime 28/HP</v>
          </cell>
          <cell r="B486">
            <v>157</v>
          </cell>
        </row>
        <row r="487">
          <cell r="A487" t="str">
            <v>Lime 29</v>
          </cell>
          <cell r="B487">
            <v>158</v>
          </cell>
        </row>
        <row r="488">
          <cell r="A488" t="str">
            <v>Lime 3</v>
          </cell>
          <cell r="B488">
            <v>160</v>
          </cell>
        </row>
        <row r="489">
          <cell r="A489" t="str">
            <v>Lime 30</v>
          </cell>
          <cell r="B489">
            <v>159</v>
          </cell>
        </row>
        <row r="490">
          <cell r="A490" t="str">
            <v>Lime 31/Y 641 (06)</v>
          </cell>
          <cell r="B490">
            <v>161</v>
          </cell>
        </row>
        <row r="491">
          <cell r="A491" t="str">
            <v>Lime 38/HP</v>
          </cell>
          <cell r="B491">
            <v>162</v>
          </cell>
        </row>
        <row r="492">
          <cell r="A492" t="str">
            <v>Lime 63/DB</v>
          </cell>
          <cell r="B492">
            <v>163</v>
          </cell>
        </row>
        <row r="493">
          <cell r="A493" t="str">
            <v>Lime 7</v>
          </cell>
          <cell r="B493">
            <v>164</v>
          </cell>
        </row>
        <row r="494">
          <cell r="A494" t="str">
            <v>Lime 72/Y</v>
          </cell>
          <cell r="B494">
            <v>165</v>
          </cell>
        </row>
        <row r="495">
          <cell r="A495" t="str">
            <v>Lime 74/Y</v>
          </cell>
          <cell r="B495">
            <v>166</v>
          </cell>
        </row>
        <row r="496">
          <cell r="A496" t="str">
            <v>lime113</v>
          </cell>
          <cell r="B496">
            <v>146</v>
          </cell>
        </row>
        <row r="497">
          <cell r="A497" t="str">
            <v>Lime113Pu</v>
          </cell>
          <cell r="B497">
            <v>146</v>
          </cell>
        </row>
        <row r="498">
          <cell r="A498" t="str">
            <v>Lime11Pu</v>
          </cell>
          <cell r="B498">
            <v>146</v>
          </cell>
        </row>
        <row r="499">
          <cell r="A499" t="str">
            <v>Lime132</v>
          </cell>
          <cell r="B499">
            <v>147</v>
          </cell>
        </row>
        <row r="500">
          <cell r="A500" t="str">
            <v>Lime132Lime133</v>
          </cell>
          <cell r="B500">
            <v>147</v>
          </cell>
        </row>
        <row r="501">
          <cell r="A501" t="str">
            <v>Lime146</v>
          </cell>
          <cell r="B501">
            <v>148</v>
          </cell>
        </row>
        <row r="502">
          <cell r="A502" t="str">
            <v>Lime146Lime147</v>
          </cell>
          <cell r="B502">
            <v>148</v>
          </cell>
        </row>
        <row r="503">
          <cell r="A503" t="str">
            <v>Lime148</v>
          </cell>
          <cell r="B503">
            <v>149</v>
          </cell>
        </row>
        <row r="504">
          <cell r="A504" t="str">
            <v>Lime148Lime149</v>
          </cell>
          <cell r="B504">
            <v>149</v>
          </cell>
        </row>
        <row r="505">
          <cell r="A505" t="str">
            <v>Lime158</v>
          </cell>
          <cell r="B505">
            <v>150</v>
          </cell>
        </row>
        <row r="506">
          <cell r="A506" t="str">
            <v>Lime158Lime159</v>
          </cell>
          <cell r="B506">
            <v>150</v>
          </cell>
        </row>
        <row r="507">
          <cell r="A507" t="str">
            <v>Lime18</v>
          </cell>
          <cell r="B507">
            <v>151</v>
          </cell>
        </row>
        <row r="508">
          <cell r="A508" t="str">
            <v>Lime18</v>
          </cell>
          <cell r="B508">
            <v>151</v>
          </cell>
        </row>
        <row r="509">
          <cell r="A509" t="str">
            <v>Lime19</v>
          </cell>
          <cell r="B509">
            <v>152</v>
          </cell>
        </row>
        <row r="510">
          <cell r="A510" t="str">
            <v>Lime19</v>
          </cell>
          <cell r="B510">
            <v>152</v>
          </cell>
        </row>
        <row r="511">
          <cell r="A511" t="str">
            <v>lime21</v>
          </cell>
          <cell r="B511">
            <v>153</v>
          </cell>
        </row>
        <row r="512">
          <cell r="A512" t="str">
            <v>Lime21Y106</v>
          </cell>
          <cell r="B512">
            <v>153</v>
          </cell>
        </row>
        <row r="513">
          <cell r="A513" t="str">
            <v>Lime21Y106</v>
          </cell>
          <cell r="B513">
            <v>153</v>
          </cell>
        </row>
        <row r="514">
          <cell r="A514" t="str">
            <v>lime22</v>
          </cell>
          <cell r="B514">
            <v>154</v>
          </cell>
        </row>
        <row r="515">
          <cell r="A515" t="str">
            <v>Lime22Y107</v>
          </cell>
          <cell r="B515">
            <v>154</v>
          </cell>
        </row>
        <row r="516">
          <cell r="A516" t="str">
            <v>Lime22Y107</v>
          </cell>
          <cell r="B516">
            <v>154</v>
          </cell>
        </row>
        <row r="517">
          <cell r="A517" t="str">
            <v>lime23</v>
          </cell>
          <cell r="B517">
            <v>155</v>
          </cell>
        </row>
        <row r="518">
          <cell r="A518" t="str">
            <v>Lime23Y108</v>
          </cell>
          <cell r="B518">
            <v>155</v>
          </cell>
        </row>
        <row r="519">
          <cell r="A519" t="str">
            <v>Lime23Y108</v>
          </cell>
          <cell r="B519">
            <v>155</v>
          </cell>
        </row>
        <row r="520">
          <cell r="A520" t="str">
            <v>lime24</v>
          </cell>
          <cell r="B520">
            <v>156</v>
          </cell>
        </row>
        <row r="521">
          <cell r="A521" t="str">
            <v>Lime24Y109</v>
          </cell>
          <cell r="B521">
            <v>156</v>
          </cell>
        </row>
        <row r="522">
          <cell r="A522" t="str">
            <v>Lime24Y109</v>
          </cell>
          <cell r="B522">
            <v>156</v>
          </cell>
        </row>
        <row r="523">
          <cell r="A523" t="str">
            <v>Lime28</v>
          </cell>
          <cell r="B523">
            <v>157</v>
          </cell>
        </row>
        <row r="524">
          <cell r="A524" t="str">
            <v>Lime28HP</v>
          </cell>
          <cell r="B524">
            <v>157</v>
          </cell>
        </row>
        <row r="525">
          <cell r="A525" t="str">
            <v>Lime28PH</v>
          </cell>
          <cell r="B525">
            <v>157</v>
          </cell>
        </row>
        <row r="526">
          <cell r="A526" t="str">
            <v>Lime29</v>
          </cell>
          <cell r="B526">
            <v>158</v>
          </cell>
        </row>
        <row r="527">
          <cell r="A527" t="str">
            <v>Lime29</v>
          </cell>
          <cell r="B527">
            <v>158</v>
          </cell>
        </row>
        <row r="528">
          <cell r="A528" t="str">
            <v>Lime3</v>
          </cell>
          <cell r="B528">
            <v>160</v>
          </cell>
        </row>
        <row r="529">
          <cell r="A529" t="str">
            <v>Lime3</v>
          </cell>
          <cell r="B529">
            <v>160</v>
          </cell>
        </row>
        <row r="530">
          <cell r="A530" t="str">
            <v>Lime30</v>
          </cell>
          <cell r="B530">
            <v>159</v>
          </cell>
        </row>
        <row r="531">
          <cell r="A531" t="str">
            <v>Lime30</v>
          </cell>
          <cell r="B531">
            <v>159</v>
          </cell>
        </row>
        <row r="532">
          <cell r="A532" t="str">
            <v>Lime31</v>
          </cell>
          <cell r="B532">
            <v>161</v>
          </cell>
        </row>
        <row r="533">
          <cell r="A533" t="str">
            <v>Lime31Y64106</v>
          </cell>
          <cell r="B533">
            <v>161</v>
          </cell>
        </row>
        <row r="534">
          <cell r="A534" t="str">
            <v>Lime38</v>
          </cell>
          <cell r="B534">
            <v>162</v>
          </cell>
        </row>
        <row r="535">
          <cell r="A535" t="str">
            <v>Lime38HP</v>
          </cell>
          <cell r="B535">
            <v>162</v>
          </cell>
        </row>
        <row r="536">
          <cell r="A536" t="str">
            <v>Lime38HP</v>
          </cell>
          <cell r="B536">
            <v>162</v>
          </cell>
        </row>
        <row r="537">
          <cell r="A537" t="str">
            <v>Lime63DB</v>
          </cell>
          <cell r="B537">
            <v>163</v>
          </cell>
        </row>
        <row r="538">
          <cell r="A538" t="str">
            <v>Lime63DB</v>
          </cell>
          <cell r="B538">
            <v>163</v>
          </cell>
        </row>
        <row r="539">
          <cell r="A539" t="str">
            <v>Lime7</v>
          </cell>
          <cell r="B539">
            <v>164</v>
          </cell>
        </row>
        <row r="540">
          <cell r="A540" t="str">
            <v>Lime7</v>
          </cell>
          <cell r="B540">
            <v>164</v>
          </cell>
        </row>
        <row r="541">
          <cell r="A541" t="str">
            <v>lime72</v>
          </cell>
          <cell r="B541">
            <v>165</v>
          </cell>
        </row>
        <row r="542">
          <cell r="A542" t="str">
            <v>Lime72Y</v>
          </cell>
          <cell r="B542">
            <v>165</v>
          </cell>
        </row>
        <row r="543">
          <cell r="A543" t="str">
            <v>Lime72Y</v>
          </cell>
          <cell r="B543">
            <v>165</v>
          </cell>
        </row>
        <row r="544">
          <cell r="A544" t="str">
            <v>lime74</v>
          </cell>
          <cell r="B544">
            <v>166</v>
          </cell>
        </row>
        <row r="545">
          <cell r="A545" t="str">
            <v>Lime74Y</v>
          </cell>
          <cell r="B545">
            <v>166</v>
          </cell>
        </row>
        <row r="546">
          <cell r="A546" t="str">
            <v>Lime74Y</v>
          </cell>
          <cell r="B546">
            <v>166</v>
          </cell>
        </row>
        <row r="547">
          <cell r="A547" t="str">
            <v>LP 138/Blk</v>
          </cell>
          <cell r="B547">
            <v>167</v>
          </cell>
        </row>
        <row r="548">
          <cell r="A548" t="str">
            <v>LP 16/HP</v>
          </cell>
          <cell r="B548">
            <v>168</v>
          </cell>
        </row>
        <row r="549">
          <cell r="A549" t="str">
            <v>LP 17/HP</v>
          </cell>
          <cell r="B549">
            <v>169</v>
          </cell>
        </row>
        <row r="550">
          <cell r="A550" t="str">
            <v>LP 19/HP</v>
          </cell>
          <cell r="B550">
            <v>170</v>
          </cell>
        </row>
        <row r="551">
          <cell r="A551" t="str">
            <v>LP 20/Y 841 (06)</v>
          </cell>
          <cell r="B551">
            <v>171</v>
          </cell>
        </row>
        <row r="552">
          <cell r="A552" t="str">
            <v>LP 23/HP</v>
          </cell>
          <cell r="B552">
            <v>172</v>
          </cell>
        </row>
        <row r="553">
          <cell r="A553" t="str">
            <v>LP 32/HP</v>
          </cell>
          <cell r="B553">
            <v>173</v>
          </cell>
        </row>
        <row r="554">
          <cell r="A554" t="str">
            <v>LP 4</v>
          </cell>
          <cell r="B554">
            <v>174</v>
          </cell>
        </row>
        <row r="555">
          <cell r="A555" t="str">
            <v>LP 5</v>
          </cell>
          <cell r="B555">
            <v>175</v>
          </cell>
        </row>
        <row r="556">
          <cell r="A556" t="str">
            <v>LP 61/DG</v>
          </cell>
          <cell r="B556">
            <v>176</v>
          </cell>
        </row>
        <row r="557">
          <cell r="A557" t="str">
            <v>LP138</v>
          </cell>
          <cell r="B557">
            <v>167</v>
          </cell>
        </row>
        <row r="558">
          <cell r="A558" t="str">
            <v>LP138Blk</v>
          </cell>
          <cell r="B558">
            <v>167</v>
          </cell>
        </row>
        <row r="559">
          <cell r="A559" t="str">
            <v>LP16</v>
          </cell>
          <cell r="B559">
            <v>168</v>
          </cell>
        </row>
        <row r="560">
          <cell r="A560" t="str">
            <v>LP16HP</v>
          </cell>
          <cell r="B560">
            <v>168</v>
          </cell>
        </row>
        <row r="561">
          <cell r="A561" t="str">
            <v>lp17</v>
          </cell>
          <cell r="B561">
            <v>169</v>
          </cell>
        </row>
        <row r="562">
          <cell r="A562" t="str">
            <v>LP17HP</v>
          </cell>
          <cell r="B562">
            <v>169</v>
          </cell>
        </row>
        <row r="563">
          <cell r="A563" t="str">
            <v>LP17HP</v>
          </cell>
          <cell r="B563">
            <v>169</v>
          </cell>
        </row>
        <row r="564">
          <cell r="A564" t="str">
            <v>LP19</v>
          </cell>
          <cell r="B564">
            <v>170</v>
          </cell>
        </row>
        <row r="565">
          <cell r="A565" t="str">
            <v>LP19HP</v>
          </cell>
          <cell r="B565">
            <v>170</v>
          </cell>
        </row>
        <row r="566">
          <cell r="A566" t="str">
            <v>LP20</v>
          </cell>
          <cell r="B566">
            <v>171</v>
          </cell>
        </row>
        <row r="567">
          <cell r="A567" t="str">
            <v>LP20Y841</v>
          </cell>
          <cell r="B567">
            <v>171</v>
          </cell>
        </row>
        <row r="568">
          <cell r="A568" t="str">
            <v>LP20Y84106</v>
          </cell>
          <cell r="B568">
            <v>171</v>
          </cell>
        </row>
        <row r="569">
          <cell r="A569" t="str">
            <v>LP23</v>
          </cell>
          <cell r="B569">
            <v>172</v>
          </cell>
        </row>
        <row r="570">
          <cell r="A570" t="str">
            <v>LP23HP</v>
          </cell>
          <cell r="B570">
            <v>172</v>
          </cell>
        </row>
        <row r="571">
          <cell r="A571" t="str">
            <v>LP32</v>
          </cell>
          <cell r="B571">
            <v>173</v>
          </cell>
        </row>
        <row r="572">
          <cell r="A572" t="str">
            <v>LP32HP</v>
          </cell>
          <cell r="B572">
            <v>173</v>
          </cell>
        </row>
        <row r="573">
          <cell r="A573" t="str">
            <v>LP32HP</v>
          </cell>
          <cell r="B573">
            <v>173</v>
          </cell>
        </row>
        <row r="574">
          <cell r="A574" t="str">
            <v>LP4</v>
          </cell>
          <cell r="B574">
            <v>174</v>
          </cell>
        </row>
        <row r="575">
          <cell r="A575" t="str">
            <v>LP4</v>
          </cell>
          <cell r="B575">
            <v>174</v>
          </cell>
        </row>
        <row r="576">
          <cell r="A576" t="str">
            <v>LP5</v>
          </cell>
          <cell r="B576">
            <v>175</v>
          </cell>
        </row>
        <row r="577">
          <cell r="A577" t="str">
            <v>LP5</v>
          </cell>
          <cell r="B577">
            <v>175</v>
          </cell>
        </row>
        <row r="578">
          <cell r="A578" t="str">
            <v>LP61</v>
          </cell>
          <cell r="B578">
            <v>176</v>
          </cell>
        </row>
        <row r="579">
          <cell r="A579" t="str">
            <v>LP61DG</v>
          </cell>
          <cell r="B579">
            <v>176</v>
          </cell>
        </row>
        <row r="580">
          <cell r="A580" t="str">
            <v>Or 10/Pu</v>
          </cell>
          <cell r="B580">
            <v>177</v>
          </cell>
        </row>
        <row r="581">
          <cell r="A581" t="str">
            <v>Or 101/DB</v>
          </cell>
          <cell r="B581">
            <v>178</v>
          </cell>
        </row>
        <row r="582">
          <cell r="A582" t="str">
            <v>Or 160/Y 165</v>
          </cell>
          <cell r="B582">
            <v>179</v>
          </cell>
        </row>
        <row r="583">
          <cell r="A583" t="str">
            <v>Or 236 (04)</v>
          </cell>
          <cell r="B583">
            <v>180</v>
          </cell>
        </row>
        <row r="584">
          <cell r="A584" t="str">
            <v>Or 28/Wh</v>
          </cell>
          <cell r="B584">
            <v>181</v>
          </cell>
        </row>
        <row r="585">
          <cell r="A585" t="str">
            <v>Or 35 RU/Lime</v>
          </cell>
          <cell r="B585">
            <v>182</v>
          </cell>
        </row>
        <row r="586">
          <cell r="A586" t="str">
            <v>Or 375/HP</v>
          </cell>
          <cell r="B586">
            <v>183</v>
          </cell>
        </row>
        <row r="587">
          <cell r="A587" t="str">
            <v>Or 51/Wh</v>
          </cell>
          <cell r="B587">
            <v>184</v>
          </cell>
        </row>
        <row r="588">
          <cell r="A588" t="str">
            <v>OR 56/HP</v>
          </cell>
          <cell r="B588">
            <v>185</v>
          </cell>
        </row>
        <row r="589">
          <cell r="A589" t="str">
            <v>Or 57/HP</v>
          </cell>
          <cell r="B589">
            <v>186</v>
          </cell>
        </row>
        <row r="590">
          <cell r="A590" t="str">
            <v>Or 58/Wh</v>
          </cell>
          <cell r="B590">
            <v>187</v>
          </cell>
        </row>
        <row r="591">
          <cell r="A591" t="str">
            <v>Or 60/Wh</v>
          </cell>
          <cell r="B591">
            <v>188</v>
          </cell>
        </row>
        <row r="592">
          <cell r="A592" t="str">
            <v>Or 70/Gry</v>
          </cell>
          <cell r="B592">
            <v>189</v>
          </cell>
        </row>
        <row r="593">
          <cell r="A593" t="str">
            <v>Or 75/Blk</v>
          </cell>
          <cell r="B593">
            <v>190</v>
          </cell>
        </row>
        <row r="594">
          <cell r="A594" t="str">
            <v>OR10</v>
          </cell>
          <cell r="B594">
            <v>177</v>
          </cell>
        </row>
        <row r="595">
          <cell r="A595" t="str">
            <v>Or101</v>
          </cell>
          <cell r="B595">
            <v>178</v>
          </cell>
        </row>
        <row r="596">
          <cell r="A596" t="str">
            <v>Or101DB</v>
          </cell>
          <cell r="B596">
            <v>178</v>
          </cell>
        </row>
        <row r="597">
          <cell r="A597" t="str">
            <v>Or10Pu</v>
          </cell>
          <cell r="B597">
            <v>177</v>
          </cell>
        </row>
        <row r="598">
          <cell r="A598" t="str">
            <v>OR160</v>
          </cell>
          <cell r="B598">
            <v>179</v>
          </cell>
        </row>
        <row r="599">
          <cell r="A599" t="str">
            <v>Or160Y165</v>
          </cell>
          <cell r="B599">
            <v>179</v>
          </cell>
        </row>
        <row r="600">
          <cell r="A600" t="str">
            <v>Or236</v>
          </cell>
          <cell r="B600">
            <v>180</v>
          </cell>
        </row>
        <row r="601">
          <cell r="A601" t="str">
            <v>Or23604</v>
          </cell>
          <cell r="B601">
            <v>180</v>
          </cell>
        </row>
        <row r="602">
          <cell r="A602" t="str">
            <v>Or28</v>
          </cell>
          <cell r="B602">
            <v>181</v>
          </cell>
        </row>
        <row r="603">
          <cell r="A603" t="str">
            <v>Or28Wh</v>
          </cell>
          <cell r="B603">
            <v>181</v>
          </cell>
        </row>
        <row r="604">
          <cell r="A604" t="str">
            <v>Or35</v>
          </cell>
          <cell r="B604">
            <v>182</v>
          </cell>
        </row>
        <row r="605">
          <cell r="A605" t="str">
            <v>Or35RU</v>
          </cell>
          <cell r="B605">
            <v>182</v>
          </cell>
        </row>
        <row r="606">
          <cell r="A606" t="str">
            <v>Or35RULime</v>
          </cell>
          <cell r="B606">
            <v>182</v>
          </cell>
        </row>
        <row r="607">
          <cell r="A607" t="str">
            <v>OR375</v>
          </cell>
          <cell r="B607">
            <v>183</v>
          </cell>
        </row>
        <row r="608">
          <cell r="A608" t="str">
            <v>Or375HP</v>
          </cell>
          <cell r="B608">
            <v>183</v>
          </cell>
        </row>
        <row r="609">
          <cell r="A609" t="str">
            <v>Or375HP</v>
          </cell>
          <cell r="B609">
            <v>183</v>
          </cell>
        </row>
        <row r="610">
          <cell r="A610" t="str">
            <v>Or51</v>
          </cell>
          <cell r="B610">
            <v>184</v>
          </cell>
        </row>
        <row r="611">
          <cell r="A611" t="str">
            <v>OR51Wh</v>
          </cell>
          <cell r="B611">
            <v>184</v>
          </cell>
        </row>
        <row r="612">
          <cell r="A612" t="str">
            <v>Or51Wh</v>
          </cell>
          <cell r="B612">
            <v>184</v>
          </cell>
        </row>
        <row r="613">
          <cell r="A613" t="str">
            <v>OR56</v>
          </cell>
          <cell r="B613">
            <v>185</v>
          </cell>
        </row>
        <row r="614">
          <cell r="A614" t="str">
            <v>OR56HP</v>
          </cell>
          <cell r="B614">
            <v>185</v>
          </cell>
        </row>
        <row r="615">
          <cell r="A615" t="str">
            <v>OR57</v>
          </cell>
          <cell r="B615">
            <v>186</v>
          </cell>
        </row>
        <row r="616">
          <cell r="A616" t="str">
            <v>Or57HP</v>
          </cell>
          <cell r="B616">
            <v>186</v>
          </cell>
        </row>
        <row r="617">
          <cell r="A617" t="str">
            <v>Or58</v>
          </cell>
          <cell r="B617">
            <v>187</v>
          </cell>
        </row>
        <row r="618">
          <cell r="A618" t="str">
            <v>Or58Wh</v>
          </cell>
          <cell r="B618">
            <v>187</v>
          </cell>
        </row>
        <row r="619">
          <cell r="A619" t="str">
            <v>Or58Wh</v>
          </cell>
          <cell r="B619">
            <v>187</v>
          </cell>
        </row>
        <row r="620">
          <cell r="A620" t="str">
            <v>Or60</v>
          </cell>
          <cell r="B620">
            <v>188</v>
          </cell>
        </row>
        <row r="621">
          <cell r="A621" t="str">
            <v>Or60Wh</v>
          </cell>
          <cell r="B621">
            <v>188</v>
          </cell>
        </row>
        <row r="622">
          <cell r="A622" t="str">
            <v>Or60Wh</v>
          </cell>
          <cell r="B622">
            <v>188</v>
          </cell>
        </row>
        <row r="623">
          <cell r="A623" t="str">
            <v>Or70</v>
          </cell>
          <cell r="B623">
            <v>189</v>
          </cell>
        </row>
        <row r="624">
          <cell r="A624" t="str">
            <v>Or70Gry</v>
          </cell>
          <cell r="B624">
            <v>189</v>
          </cell>
        </row>
        <row r="625">
          <cell r="A625" t="str">
            <v>Or75</v>
          </cell>
          <cell r="B625">
            <v>190</v>
          </cell>
        </row>
        <row r="626">
          <cell r="A626" t="str">
            <v>Or758</v>
          </cell>
          <cell r="B626">
            <v>190</v>
          </cell>
        </row>
        <row r="627">
          <cell r="A627" t="str">
            <v>Or75Blk</v>
          </cell>
          <cell r="B627">
            <v>190</v>
          </cell>
        </row>
        <row r="628">
          <cell r="A628" t="str">
            <v>Pu 12/Pu 13</v>
          </cell>
          <cell r="B628">
            <v>191</v>
          </cell>
        </row>
        <row r="629">
          <cell r="A629" t="str">
            <v>Pu 18/Pu 19</v>
          </cell>
          <cell r="B629">
            <v>192</v>
          </cell>
        </row>
        <row r="630">
          <cell r="A630" t="str">
            <v>Pu12Pu13</v>
          </cell>
          <cell r="B630">
            <v>191</v>
          </cell>
        </row>
        <row r="631">
          <cell r="A631" t="str">
            <v>Pu12Pu13</v>
          </cell>
          <cell r="B631">
            <v>191</v>
          </cell>
        </row>
        <row r="632">
          <cell r="A632" t="str">
            <v>Pu18Pu19</v>
          </cell>
          <cell r="B632">
            <v>192</v>
          </cell>
        </row>
        <row r="633">
          <cell r="A633" t="str">
            <v>Pu18Pu19</v>
          </cell>
          <cell r="B633">
            <v>192</v>
          </cell>
        </row>
        <row r="634">
          <cell r="A634" t="str">
            <v>R 104/R</v>
          </cell>
          <cell r="B634">
            <v>193</v>
          </cell>
        </row>
        <row r="635">
          <cell r="A635" t="str">
            <v>R 126</v>
          </cell>
          <cell r="B635">
            <v>194</v>
          </cell>
        </row>
        <row r="636">
          <cell r="A636" t="str">
            <v>R 13</v>
          </cell>
          <cell r="B636">
            <v>195</v>
          </cell>
        </row>
        <row r="637">
          <cell r="A637" t="str">
            <v>R 14</v>
          </cell>
          <cell r="B637">
            <v>196</v>
          </cell>
        </row>
        <row r="638">
          <cell r="A638" t="str">
            <v>R 17/Y 130</v>
          </cell>
          <cell r="B638">
            <v>198</v>
          </cell>
        </row>
        <row r="639">
          <cell r="A639" t="str">
            <v>R 171/Gry</v>
          </cell>
          <cell r="B639">
            <v>197</v>
          </cell>
        </row>
        <row r="640">
          <cell r="A640" t="str">
            <v>R 172/Gry</v>
          </cell>
          <cell r="B640">
            <v>254</v>
          </cell>
        </row>
        <row r="641">
          <cell r="A641" t="str">
            <v>R 19/Y 132</v>
          </cell>
          <cell r="B641">
            <v>199</v>
          </cell>
        </row>
        <row r="642">
          <cell r="A642" t="str">
            <v>R 252 JL</v>
          </cell>
          <cell r="B642">
            <v>200</v>
          </cell>
        </row>
        <row r="643">
          <cell r="A643" t="str">
            <v>R 28/HP</v>
          </cell>
          <cell r="B643">
            <v>201</v>
          </cell>
        </row>
        <row r="644">
          <cell r="A644" t="str">
            <v>R 29/HP</v>
          </cell>
          <cell r="B644">
            <v>202</v>
          </cell>
        </row>
        <row r="645">
          <cell r="A645" t="str">
            <v>R 30/HP</v>
          </cell>
          <cell r="B645">
            <v>203</v>
          </cell>
        </row>
        <row r="646">
          <cell r="A646" t="str">
            <v>R 33/Y 264</v>
          </cell>
          <cell r="B646">
            <v>204</v>
          </cell>
        </row>
        <row r="647">
          <cell r="A647" t="str">
            <v>R 36</v>
          </cell>
          <cell r="B647">
            <v>205</v>
          </cell>
        </row>
        <row r="648">
          <cell r="A648" t="str">
            <v>R 37/Y 617</v>
          </cell>
          <cell r="B648">
            <v>206</v>
          </cell>
        </row>
        <row r="649">
          <cell r="A649" t="str">
            <v>R 39/Y 212</v>
          </cell>
          <cell r="B649">
            <v>207</v>
          </cell>
        </row>
        <row r="650">
          <cell r="A650" t="str">
            <v>R 42/HP</v>
          </cell>
          <cell r="B650">
            <v>208</v>
          </cell>
        </row>
        <row r="651">
          <cell r="A651" t="str">
            <v>R 45/Y 232 (06)</v>
          </cell>
          <cell r="B651">
            <v>209</v>
          </cell>
        </row>
        <row r="652">
          <cell r="A652" t="str">
            <v>R 46</v>
          </cell>
          <cell r="B652">
            <v>210</v>
          </cell>
        </row>
        <row r="653">
          <cell r="A653" t="str">
            <v>R 57/HP</v>
          </cell>
          <cell r="B653">
            <v>211</v>
          </cell>
        </row>
        <row r="654">
          <cell r="A654" t="str">
            <v>R 61/Y</v>
          </cell>
          <cell r="B654">
            <v>212</v>
          </cell>
        </row>
        <row r="655">
          <cell r="A655" t="str">
            <v>R 64/Y</v>
          </cell>
          <cell r="B655">
            <v>213</v>
          </cell>
        </row>
        <row r="656">
          <cell r="A656" t="str">
            <v>R 66/Y</v>
          </cell>
          <cell r="B656">
            <v>255</v>
          </cell>
        </row>
        <row r="657">
          <cell r="A657" t="str">
            <v>R 9/R 11</v>
          </cell>
          <cell r="B657">
            <v>214</v>
          </cell>
        </row>
        <row r="658">
          <cell r="A658" t="str">
            <v>R104</v>
          </cell>
          <cell r="B658">
            <v>193</v>
          </cell>
        </row>
        <row r="659">
          <cell r="A659" t="str">
            <v>R104R</v>
          </cell>
          <cell r="B659">
            <v>193</v>
          </cell>
        </row>
        <row r="660">
          <cell r="A660" t="str">
            <v>R126</v>
          </cell>
          <cell r="B660">
            <v>194</v>
          </cell>
        </row>
        <row r="661">
          <cell r="A661" t="str">
            <v>R126</v>
          </cell>
          <cell r="B661">
            <v>194</v>
          </cell>
        </row>
        <row r="662">
          <cell r="A662" t="str">
            <v>R13</v>
          </cell>
          <cell r="B662">
            <v>195</v>
          </cell>
        </row>
        <row r="663">
          <cell r="A663" t="str">
            <v>R13</v>
          </cell>
          <cell r="B663">
            <v>195</v>
          </cell>
        </row>
        <row r="664">
          <cell r="A664" t="str">
            <v>R14</v>
          </cell>
          <cell r="B664">
            <v>196</v>
          </cell>
        </row>
        <row r="665">
          <cell r="A665" t="str">
            <v>R14</v>
          </cell>
          <cell r="B665">
            <v>196</v>
          </cell>
        </row>
        <row r="666">
          <cell r="A666" t="str">
            <v>R17</v>
          </cell>
          <cell r="B666">
            <v>198</v>
          </cell>
        </row>
        <row r="667">
          <cell r="A667" t="str">
            <v>R171</v>
          </cell>
          <cell r="B667">
            <v>197</v>
          </cell>
        </row>
        <row r="668">
          <cell r="A668" t="str">
            <v>R171Gry</v>
          </cell>
          <cell r="B668">
            <v>197</v>
          </cell>
        </row>
        <row r="669">
          <cell r="A669" t="str">
            <v>R171Gry</v>
          </cell>
          <cell r="B669">
            <v>197</v>
          </cell>
        </row>
        <row r="670">
          <cell r="A670" t="str">
            <v>R172</v>
          </cell>
          <cell r="B670">
            <v>254</v>
          </cell>
        </row>
        <row r="671">
          <cell r="A671" t="str">
            <v>R172Gry</v>
          </cell>
          <cell r="B671">
            <v>254</v>
          </cell>
        </row>
        <row r="672">
          <cell r="A672" t="str">
            <v>R17Y130</v>
          </cell>
          <cell r="B672">
            <v>198</v>
          </cell>
        </row>
        <row r="673">
          <cell r="A673" t="str">
            <v>R17Y130</v>
          </cell>
          <cell r="B673">
            <v>198</v>
          </cell>
        </row>
        <row r="674">
          <cell r="A674" t="str">
            <v>R19</v>
          </cell>
          <cell r="B674">
            <v>199</v>
          </cell>
        </row>
        <row r="675">
          <cell r="A675" t="str">
            <v>R19Y132</v>
          </cell>
          <cell r="B675">
            <v>199</v>
          </cell>
        </row>
        <row r="676">
          <cell r="A676" t="str">
            <v>R252</v>
          </cell>
          <cell r="B676">
            <v>200</v>
          </cell>
        </row>
        <row r="677">
          <cell r="A677" t="str">
            <v>R252JL</v>
          </cell>
          <cell r="B677">
            <v>200</v>
          </cell>
        </row>
        <row r="678">
          <cell r="A678" t="str">
            <v>R28</v>
          </cell>
          <cell r="B678">
            <v>201</v>
          </cell>
        </row>
        <row r="679">
          <cell r="A679" t="str">
            <v>R28HP</v>
          </cell>
          <cell r="B679">
            <v>201</v>
          </cell>
        </row>
        <row r="680">
          <cell r="A680" t="str">
            <v>R28HP</v>
          </cell>
          <cell r="B680">
            <v>201</v>
          </cell>
        </row>
        <row r="681">
          <cell r="A681" t="str">
            <v>R29</v>
          </cell>
          <cell r="B681">
            <v>202</v>
          </cell>
        </row>
        <row r="682">
          <cell r="A682" t="str">
            <v>R29HP</v>
          </cell>
          <cell r="B682">
            <v>202</v>
          </cell>
        </row>
        <row r="683">
          <cell r="A683" t="str">
            <v>R29HP</v>
          </cell>
          <cell r="B683">
            <v>202</v>
          </cell>
        </row>
        <row r="684">
          <cell r="A684" t="str">
            <v>R30</v>
          </cell>
          <cell r="B684">
            <v>203</v>
          </cell>
        </row>
        <row r="685">
          <cell r="A685" t="str">
            <v>R30HP</v>
          </cell>
          <cell r="B685">
            <v>203</v>
          </cell>
        </row>
        <row r="686">
          <cell r="A686" t="str">
            <v>R33</v>
          </cell>
          <cell r="B686">
            <v>204</v>
          </cell>
        </row>
        <row r="687">
          <cell r="A687" t="str">
            <v>R33Y264</v>
          </cell>
          <cell r="B687">
            <v>204</v>
          </cell>
        </row>
        <row r="688">
          <cell r="A688" t="str">
            <v>R36</v>
          </cell>
          <cell r="B688">
            <v>205</v>
          </cell>
        </row>
        <row r="689">
          <cell r="A689" t="str">
            <v>R36</v>
          </cell>
          <cell r="B689">
            <v>205</v>
          </cell>
        </row>
        <row r="690">
          <cell r="A690" t="str">
            <v>R37</v>
          </cell>
          <cell r="B690">
            <v>206</v>
          </cell>
        </row>
        <row r="691">
          <cell r="A691" t="str">
            <v>R37Y617</v>
          </cell>
          <cell r="B691">
            <v>206</v>
          </cell>
        </row>
        <row r="692">
          <cell r="A692" t="str">
            <v>R37Y617</v>
          </cell>
          <cell r="B692">
            <v>206</v>
          </cell>
        </row>
        <row r="693">
          <cell r="A693" t="str">
            <v>R39</v>
          </cell>
          <cell r="B693">
            <v>207</v>
          </cell>
        </row>
        <row r="694">
          <cell r="A694" t="str">
            <v>R39Y212</v>
          </cell>
          <cell r="B694">
            <v>207</v>
          </cell>
        </row>
        <row r="695">
          <cell r="A695" t="str">
            <v>R42</v>
          </cell>
          <cell r="B695">
            <v>208</v>
          </cell>
        </row>
        <row r="696">
          <cell r="A696" t="str">
            <v>R42HP</v>
          </cell>
          <cell r="B696">
            <v>208</v>
          </cell>
        </row>
        <row r="697">
          <cell r="A697" t="str">
            <v>R42HP</v>
          </cell>
          <cell r="B697">
            <v>208</v>
          </cell>
        </row>
        <row r="698">
          <cell r="A698" t="str">
            <v>R45Y232</v>
          </cell>
          <cell r="B698">
            <v>209</v>
          </cell>
        </row>
        <row r="699">
          <cell r="A699" t="str">
            <v>R45Y23206</v>
          </cell>
          <cell r="B699">
            <v>209</v>
          </cell>
        </row>
        <row r="700">
          <cell r="A700" t="str">
            <v>R46</v>
          </cell>
          <cell r="B700">
            <v>210</v>
          </cell>
        </row>
        <row r="701">
          <cell r="A701" t="str">
            <v>R46</v>
          </cell>
          <cell r="B701">
            <v>210</v>
          </cell>
        </row>
        <row r="702">
          <cell r="A702" t="str">
            <v>R57</v>
          </cell>
          <cell r="B702">
            <v>211</v>
          </cell>
        </row>
        <row r="703">
          <cell r="A703" t="str">
            <v>R57HP</v>
          </cell>
          <cell r="B703">
            <v>211</v>
          </cell>
        </row>
        <row r="704">
          <cell r="A704" t="str">
            <v>R57HP</v>
          </cell>
          <cell r="B704">
            <v>211</v>
          </cell>
        </row>
        <row r="705">
          <cell r="A705" t="str">
            <v>R61</v>
          </cell>
          <cell r="B705">
            <v>212</v>
          </cell>
        </row>
        <row r="706">
          <cell r="A706" t="str">
            <v>R61Y</v>
          </cell>
          <cell r="B706">
            <v>212</v>
          </cell>
        </row>
        <row r="707">
          <cell r="A707" t="str">
            <v>R61Y</v>
          </cell>
          <cell r="B707">
            <v>212</v>
          </cell>
        </row>
        <row r="708">
          <cell r="A708" t="str">
            <v>R64</v>
          </cell>
          <cell r="B708">
            <v>213</v>
          </cell>
        </row>
        <row r="709">
          <cell r="A709" t="str">
            <v>R64Y</v>
          </cell>
          <cell r="B709">
            <v>213</v>
          </cell>
        </row>
        <row r="710">
          <cell r="A710" t="str">
            <v>R66</v>
          </cell>
          <cell r="B710">
            <v>255</v>
          </cell>
        </row>
        <row r="711">
          <cell r="A711" t="str">
            <v>R66Y</v>
          </cell>
          <cell r="B711">
            <v>255</v>
          </cell>
        </row>
        <row r="712">
          <cell r="A712" t="str">
            <v>R9R11</v>
          </cell>
          <cell r="B712">
            <v>214</v>
          </cell>
        </row>
        <row r="713">
          <cell r="A713" t="str">
            <v>R9R11</v>
          </cell>
          <cell r="B713">
            <v>214</v>
          </cell>
        </row>
        <row r="714">
          <cell r="A714" t="str">
            <v>Vlt 618 JL</v>
          </cell>
          <cell r="B714">
            <v>215</v>
          </cell>
        </row>
        <row r="715">
          <cell r="A715" t="str">
            <v>Vlt618</v>
          </cell>
          <cell r="B715">
            <v>215</v>
          </cell>
        </row>
        <row r="716">
          <cell r="A716" t="str">
            <v>Vlt618JL</v>
          </cell>
          <cell r="B716">
            <v>215</v>
          </cell>
        </row>
        <row r="717">
          <cell r="A717" t="str">
            <v>W28Y</v>
          </cell>
          <cell r="B717">
            <v>216</v>
          </cell>
        </row>
        <row r="718">
          <cell r="A718" t="str">
            <v>Wh 1</v>
          </cell>
          <cell r="B718">
            <v>218</v>
          </cell>
        </row>
        <row r="719">
          <cell r="A719" t="str">
            <v>Wh 10</v>
          </cell>
          <cell r="B719">
            <v>217</v>
          </cell>
        </row>
        <row r="720">
          <cell r="A720" t="str">
            <v>Wh 111 RU/Wh 112 RU</v>
          </cell>
          <cell r="B720">
            <v>219</v>
          </cell>
        </row>
        <row r="721">
          <cell r="A721" t="str">
            <v>Wh 115 RU/Wh 116 RU</v>
          </cell>
          <cell r="B721">
            <v>220</v>
          </cell>
        </row>
        <row r="722">
          <cell r="A722" t="str">
            <v>Wh 121 RU/Wh 122 RU</v>
          </cell>
          <cell r="B722">
            <v>221</v>
          </cell>
        </row>
        <row r="723">
          <cell r="A723" t="str">
            <v>Wh 146 RU/Wh 147 RU</v>
          </cell>
          <cell r="B723">
            <v>222</v>
          </cell>
        </row>
        <row r="724">
          <cell r="A724" t="str">
            <v>Wh 166 RU/Wh 167 RU</v>
          </cell>
          <cell r="B724">
            <v>223</v>
          </cell>
        </row>
        <row r="725">
          <cell r="A725" t="str">
            <v>Wh 170 RU/Wh 171 RU</v>
          </cell>
          <cell r="B725">
            <v>224</v>
          </cell>
        </row>
        <row r="726">
          <cell r="A726" t="str">
            <v>Wh 20</v>
          </cell>
          <cell r="B726">
            <v>225</v>
          </cell>
        </row>
        <row r="727">
          <cell r="A727" t="str">
            <v>Wh 200 RU/Wh 201 RU</v>
          </cell>
          <cell r="B727">
            <v>226</v>
          </cell>
        </row>
        <row r="728">
          <cell r="A728" t="str">
            <v>Wh 21</v>
          </cell>
          <cell r="B728">
            <v>227</v>
          </cell>
        </row>
        <row r="729">
          <cell r="A729" t="str">
            <v>Wh 22</v>
          </cell>
          <cell r="B729">
            <v>228</v>
          </cell>
        </row>
        <row r="730">
          <cell r="A730" t="str">
            <v>Wh 23/Y 856</v>
          </cell>
          <cell r="B730">
            <v>229</v>
          </cell>
        </row>
        <row r="731">
          <cell r="A731" t="str">
            <v>Wh 234/Y (Orig Blk 1)</v>
          </cell>
          <cell r="B731">
            <v>230</v>
          </cell>
        </row>
        <row r="732">
          <cell r="A732" t="str">
            <v>Wh 244 RU/Wh 245 RU</v>
          </cell>
          <cell r="B732">
            <v>256</v>
          </cell>
        </row>
        <row r="733">
          <cell r="A733" t="str">
            <v>Wh 266 RU/Wh 267 RU</v>
          </cell>
          <cell r="B733">
            <v>231</v>
          </cell>
        </row>
        <row r="734">
          <cell r="A734" t="str">
            <v>Wh 276 RU/Wh 277 RU</v>
          </cell>
          <cell r="B734">
            <v>232</v>
          </cell>
        </row>
        <row r="735">
          <cell r="A735" t="str">
            <v>Wh 28/Y</v>
          </cell>
          <cell r="B735">
            <v>216</v>
          </cell>
        </row>
        <row r="736">
          <cell r="A736" t="str">
            <v>Wh 289 RU/Wh 290 RU</v>
          </cell>
          <cell r="B736">
            <v>257</v>
          </cell>
        </row>
        <row r="737">
          <cell r="A737" t="str">
            <v>Wh 293 RU/Wh 294 RU</v>
          </cell>
          <cell r="B737">
            <v>258</v>
          </cell>
        </row>
        <row r="738">
          <cell r="A738" t="str">
            <v>Wh 300 RU/Wh 301 RU</v>
          </cell>
          <cell r="B738">
            <v>233</v>
          </cell>
        </row>
        <row r="739">
          <cell r="A739" t="str">
            <v>Wh 32/R</v>
          </cell>
          <cell r="B739">
            <v>234</v>
          </cell>
        </row>
        <row r="740">
          <cell r="A740" t="str">
            <v>Wh 33/R</v>
          </cell>
          <cell r="B740">
            <v>236</v>
          </cell>
        </row>
        <row r="741">
          <cell r="A741" t="str">
            <v>Wh 331 RU/Wh 332 RU</v>
          </cell>
          <cell r="B741">
            <v>235</v>
          </cell>
        </row>
        <row r="742">
          <cell r="A742" t="str">
            <v>Wh 364 RU/Wh 365 RU</v>
          </cell>
          <cell r="B742">
            <v>237</v>
          </cell>
        </row>
        <row r="743">
          <cell r="A743" t="str">
            <v>Wh 366 RU/Wh 367 RU</v>
          </cell>
          <cell r="B743">
            <v>259</v>
          </cell>
        </row>
        <row r="744">
          <cell r="A744" t="str">
            <v>Wh 371 RU</v>
          </cell>
          <cell r="B744">
            <v>238</v>
          </cell>
        </row>
        <row r="745">
          <cell r="A745" t="str">
            <v>Wh 47/Or</v>
          </cell>
          <cell r="B745">
            <v>260</v>
          </cell>
        </row>
        <row r="746">
          <cell r="A746" t="str">
            <v>Wh 5</v>
          </cell>
          <cell r="B746">
            <v>239</v>
          </cell>
        </row>
        <row r="747">
          <cell r="A747" t="str">
            <v>Wh 73/Wh 74</v>
          </cell>
          <cell r="B747">
            <v>240</v>
          </cell>
        </row>
        <row r="748">
          <cell r="A748" t="str">
            <v>Wh 75/Wh 76</v>
          </cell>
          <cell r="B748">
            <v>241</v>
          </cell>
        </row>
        <row r="749">
          <cell r="A749" t="str">
            <v>Wh 77/Wh 78</v>
          </cell>
          <cell r="B749">
            <v>242</v>
          </cell>
        </row>
        <row r="750">
          <cell r="A750" t="str">
            <v>Wh 84/Wh 85</v>
          </cell>
          <cell r="B750">
            <v>243</v>
          </cell>
        </row>
        <row r="751">
          <cell r="A751" t="str">
            <v>Wh1</v>
          </cell>
          <cell r="B751">
            <v>218</v>
          </cell>
        </row>
        <row r="752">
          <cell r="A752" t="str">
            <v>Wh1</v>
          </cell>
          <cell r="B752">
            <v>218</v>
          </cell>
        </row>
        <row r="753">
          <cell r="A753" t="str">
            <v>WH10</v>
          </cell>
          <cell r="B753">
            <v>217</v>
          </cell>
        </row>
        <row r="754">
          <cell r="A754" t="str">
            <v>Wh10</v>
          </cell>
          <cell r="B754">
            <v>217</v>
          </cell>
        </row>
        <row r="755">
          <cell r="A755" t="str">
            <v>Wh111</v>
          </cell>
          <cell r="B755">
            <v>219</v>
          </cell>
        </row>
        <row r="756">
          <cell r="A756" t="str">
            <v>Wh111RUWh112RU</v>
          </cell>
          <cell r="B756">
            <v>219</v>
          </cell>
        </row>
        <row r="757">
          <cell r="A757" t="str">
            <v>Wh115RU</v>
          </cell>
          <cell r="B757">
            <v>220</v>
          </cell>
        </row>
        <row r="758">
          <cell r="A758" t="str">
            <v>Wh115RUWh116RU</v>
          </cell>
          <cell r="B758">
            <v>220</v>
          </cell>
        </row>
        <row r="759">
          <cell r="A759" t="str">
            <v>Wh121</v>
          </cell>
          <cell r="B759">
            <v>221</v>
          </cell>
        </row>
        <row r="760">
          <cell r="A760" t="str">
            <v>Wh121RUWh122RU</v>
          </cell>
          <cell r="B760">
            <v>221</v>
          </cell>
        </row>
        <row r="761">
          <cell r="A761" t="str">
            <v>Wh146</v>
          </cell>
          <cell r="B761">
            <v>222</v>
          </cell>
        </row>
        <row r="762">
          <cell r="A762" t="str">
            <v>Wh146RUWh147RU</v>
          </cell>
          <cell r="B762">
            <v>222</v>
          </cell>
        </row>
        <row r="763">
          <cell r="A763" t="str">
            <v>Wh166</v>
          </cell>
          <cell r="B763">
            <v>223</v>
          </cell>
        </row>
        <row r="764">
          <cell r="A764" t="str">
            <v>Wh166RUWh167RU</v>
          </cell>
          <cell r="B764">
            <v>223</v>
          </cell>
        </row>
        <row r="765">
          <cell r="A765" t="str">
            <v>Wh170</v>
          </cell>
          <cell r="B765">
            <v>224</v>
          </cell>
        </row>
        <row r="766">
          <cell r="A766" t="str">
            <v>Wh170RUWh171RU</v>
          </cell>
          <cell r="B766">
            <v>224</v>
          </cell>
        </row>
        <row r="767">
          <cell r="A767" t="str">
            <v>Wh20</v>
          </cell>
          <cell r="B767">
            <v>225</v>
          </cell>
        </row>
        <row r="768">
          <cell r="A768" t="str">
            <v>Wh20</v>
          </cell>
          <cell r="B768">
            <v>225</v>
          </cell>
        </row>
        <row r="769">
          <cell r="A769" t="str">
            <v>Wh200RU</v>
          </cell>
          <cell r="B769">
            <v>226</v>
          </cell>
        </row>
        <row r="770">
          <cell r="A770" t="str">
            <v>Wh200RUWh201RU</v>
          </cell>
          <cell r="B770">
            <v>226</v>
          </cell>
        </row>
        <row r="771">
          <cell r="A771" t="str">
            <v>Wh21</v>
          </cell>
          <cell r="B771">
            <v>227</v>
          </cell>
        </row>
        <row r="772">
          <cell r="A772" t="str">
            <v>Wh21</v>
          </cell>
          <cell r="B772">
            <v>227</v>
          </cell>
        </row>
        <row r="773">
          <cell r="A773" t="str">
            <v>WH22</v>
          </cell>
          <cell r="B773">
            <v>228</v>
          </cell>
        </row>
        <row r="774">
          <cell r="A774" t="str">
            <v>Wh22</v>
          </cell>
          <cell r="B774">
            <v>228</v>
          </cell>
        </row>
        <row r="775">
          <cell r="A775" t="str">
            <v>Wh23</v>
          </cell>
          <cell r="B775">
            <v>229</v>
          </cell>
        </row>
        <row r="776">
          <cell r="A776" t="str">
            <v>Wh234Y</v>
          </cell>
          <cell r="B776">
            <v>230</v>
          </cell>
        </row>
        <row r="777">
          <cell r="A777" t="str">
            <v>Wh234YOrigBlk1</v>
          </cell>
          <cell r="B777">
            <v>230</v>
          </cell>
        </row>
        <row r="778">
          <cell r="A778" t="str">
            <v>Wh23Y856</v>
          </cell>
          <cell r="B778">
            <v>229</v>
          </cell>
        </row>
        <row r="779">
          <cell r="A779" t="str">
            <v>Wh244</v>
          </cell>
          <cell r="B779">
            <v>256</v>
          </cell>
        </row>
        <row r="780">
          <cell r="A780" t="str">
            <v>Wh244RUWh245RU</v>
          </cell>
          <cell r="B780">
            <v>256</v>
          </cell>
        </row>
        <row r="781">
          <cell r="A781" t="str">
            <v>Wh266RU</v>
          </cell>
          <cell r="B781">
            <v>231</v>
          </cell>
        </row>
        <row r="782">
          <cell r="A782" t="str">
            <v>Wh266RUWh267RU</v>
          </cell>
          <cell r="B782">
            <v>231</v>
          </cell>
        </row>
        <row r="783">
          <cell r="A783" t="str">
            <v>Wh276</v>
          </cell>
          <cell r="B783">
            <v>232</v>
          </cell>
        </row>
        <row r="784">
          <cell r="A784" t="str">
            <v>Wh276RU</v>
          </cell>
          <cell r="B784">
            <v>232</v>
          </cell>
        </row>
        <row r="785">
          <cell r="A785" t="str">
            <v>Wh276RUWh277RU</v>
          </cell>
          <cell r="B785">
            <v>232</v>
          </cell>
        </row>
        <row r="786">
          <cell r="A786" t="str">
            <v>Wh28</v>
          </cell>
          <cell r="B786">
            <v>216</v>
          </cell>
        </row>
        <row r="787">
          <cell r="A787" t="str">
            <v>Wh289</v>
          </cell>
          <cell r="B787">
            <v>257</v>
          </cell>
        </row>
        <row r="788">
          <cell r="A788" t="str">
            <v>Wh289RUWh290RU</v>
          </cell>
          <cell r="B788">
            <v>257</v>
          </cell>
        </row>
        <row r="789">
          <cell r="A789" t="str">
            <v>Wh28Y</v>
          </cell>
          <cell r="B789">
            <v>216</v>
          </cell>
        </row>
        <row r="790">
          <cell r="A790" t="str">
            <v>Wh293</v>
          </cell>
          <cell r="B790">
            <v>258</v>
          </cell>
        </row>
        <row r="791">
          <cell r="A791" t="str">
            <v>Wh293RUWh294RU</v>
          </cell>
          <cell r="B791">
            <v>258</v>
          </cell>
        </row>
        <row r="792">
          <cell r="A792" t="str">
            <v>Wh300RU</v>
          </cell>
          <cell r="B792">
            <v>233</v>
          </cell>
        </row>
        <row r="793">
          <cell r="A793" t="str">
            <v>Wh300RUWh301RU</v>
          </cell>
          <cell r="B793">
            <v>233</v>
          </cell>
        </row>
        <row r="794">
          <cell r="A794" t="str">
            <v>Wh32</v>
          </cell>
          <cell r="B794">
            <v>234</v>
          </cell>
        </row>
        <row r="795">
          <cell r="A795" t="str">
            <v>Wh32R</v>
          </cell>
          <cell r="B795">
            <v>234</v>
          </cell>
        </row>
        <row r="796">
          <cell r="A796" t="str">
            <v>Wh33</v>
          </cell>
          <cell r="B796">
            <v>236</v>
          </cell>
        </row>
        <row r="797">
          <cell r="A797" t="str">
            <v>Wh331</v>
          </cell>
          <cell r="B797">
            <v>235</v>
          </cell>
        </row>
        <row r="798">
          <cell r="A798" t="str">
            <v>Wh331RU</v>
          </cell>
          <cell r="B798">
            <v>235</v>
          </cell>
        </row>
        <row r="799">
          <cell r="A799" t="str">
            <v>Wh331RUWh332RU</v>
          </cell>
          <cell r="B799">
            <v>235</v>
          </cell>
        </row>
        <row r="800">
          <cell r="A800" t="str">
            <v>Wh33R</v>
          </cell>
          <cell r="B800">
            <v>236</v>
          </cell>
        </row>
        <row r="801">
          <cell r="A801" t="str">
            <v>Wh33R</v>
          </cell>
          <cell r="B801">
            <v>236</v>
          </cell>
        </row>
        <row r="802">
          <cell r="A802" t="str">
            <v>Wh364</v>
          </cell>
          <cell r="B802">
            <v>237</v>
          </cell>
        </row>
        <row r="803">
          <cell r="A803" t="str">
            <v>Wh364RUWh365RU</v>
          </cell>
          <cell r="B803">
            <v>237</v>
          </cell>
        </row>
        <row r="804">
          <cell r="A804" t="str">
            <v>Wh366</v>
          </cell>
          <cell r="B804">
            <v>259</v>
          </cell>
        </row>
        <row r="805">
          <cell r="A805" t="str">
            <v>Wh366RUWh367RU</v>
          </cell>
          <cell r="B805">
            <v>259</v>
          </cell>
        </row>
        <row r="806">
          <cell r="A806" t="str">
            <v>Wh371</v>
          </cell>
          <cell r="B806">
            <v>238</v>
          </cell>
        </row>
        <row r="807">
          <cell r="A807" t="str">
            <v>Wh371RU</v>
          </cell>
          <cell r="B807">
            <v>238</v>
          </cell>
        </row>
        <row r="808">
          <cell r="A808" t="str">
            <v>Wh47</v>
          </cell>
          <cell r="B808">
            <v>260</v>
          </cell>
        </row>
        <row r="809">
          <cell r="A809" t="str">
            <v>Wh47Or</v>
          </cell>
          <cell r="B809">
            <v>260</v>
          </cell>
        </row>
        <row r="810">
          <cell r="A810" t="str">
            <v>Wh5</v>
          </cell>
          <cell r="B810">
            <v>239</v>
          </cell>
        </row>
        <row r="811">
          <cell r="A811" t="str">
            <v>Wh5</v>
          </cell>
          <cell r="B811">
            <v>239</v>
          </cell>
        </row>
        <row r="812">
          <cell r="A812" t="str">
            <v>Wh73Wh74</v>
          </cell>
          <cell r="B812">
            <v>240</v>
          </cell>
        </row>
        <row r="813">
          <cell r="A813" t="str">
            <v>Wh73Wh74</v>
          </cell>
          <cell r="B813">
            <v>240</v>
          </cell>
        </row>
        <row r="814">
          <cell r="A814" t="str">
            <v>Wh75</v>
          </cell>
          <cell r="B814">
            <v>241</v>
          </cell>
        </row>
        <row r="815">
          <cell r="A815" t="str">
            <v>Wh75Wh76</v>
          </cell>
          <cell r="B815">
            <v>241</v>
          </cell>
        </row>
        <row r="816">
          <cell r="A816" t="str">
            <v>Wh77</v>
          </cell>
          <cell r="B816">
            <v>242</v>
          </cell>
        </row>
        <row r="817">
          <cell r="A817" t="str">
            <v>Wh77Wh78</v>
          </cell>
          <cell r="B817">
            <v>242</v>
          </cell>
        </row>
        <row r="818">
          <cell r="A818" t="str">
            <v>wh84</v>
          </cell>
          <cell r="B818">
            <v>243</v>
          </cell>
        </row>
        <row r="819">
          <cell r="A819" t="str">
            <v>Wh84Wh85</v>
          </cell>
          <cell r="B819">
            <v>243</v>
          </cell>
        </row>
        <row r="820">
          <cell r="A820" t="str">
            <v>Y 16/Blk 241 JL</v>
          </cell>
          <cell r="B820">
            <v>244</v>
          </cell>
        </row>
        <row r="821">
          <cell r="A821" t="str">
            <v>Y 163/HP</v>
          </cell>
          <cell r="B821">
            <v>245</v>
          </cell>
        </row>
        <row r="822">
          <cell r="A822" t="str">
            <v>Y 2</v>
          </cell>
          <cell r="B822">
            <v>246</v>
          </cell>
        </row>
        <row r="823">
          <cell r="A823" t="str">
            <v>Y 258/HP</v>
          </cell>
          <cell r="B823">
            <v>247</v>
          </cell>
        </row>
        <row r="824">
          <cell r="A824" t="str">
            <v>Y 266</v>
          </cell>
          <cell r="B824">
            <v>248</v>
          </cell>
        </row>
        <row r="825">
          <cell r="A825" t="str">
            <v>Y 40/Y</v>
          </cell>
          <cell r="B825">
            <v>261</v>
          </cell>
        </row>
        <row r="826">
          <cell r="A826" t="str">
            <v>Y 46/Brn</v>
          </cell>
          <cell r="B826">
            <v>249</v>
          </cell>
        </row>
        <row r="827">
          <cell r="A827" t="str">
            <v>Y 62/Y</v>
          </cell>
          <cell r="B827">
            <v>250</v>
          </cell>
        </row>
        <row r="828">
          <cell r="A828" t="str">
            <v>Y 875</v>
          </cell>
          <cell r="B828">
            <v>251</v>
          </cell>
        </row>
        <row r="829">
          <cell r="A829" t="str">
            <v>Y 92/DG</v>
          </cell>
          <cell r="B829">
            <v>252</v>
          </cell>
        </row>
        <row r="830">
          <cell r="A830" t="str">
            <v>Y16</v>
          </cell>
          <cell r="B830">
            <v>244</v>
          </cell>
        </row>
        <row r="831">
          <cell r="A831" t="str">
            <v>Y163</v>
          </cell>
          <cell r="B831">
            <v>245</v>
          </cell>
        </row>
        <row r="832">
          <cell r="A832" t="str">
            <v>Y163HP</v>
          </cell>
          <cell r="B832">
            <v>245</v>
          </cell>
        </row>
        <row r="833">
          <cell r="A833" t="str">
            <v>Y16Blk241JL</v>
          </cell>
          <cell r="B833">
            <v>244</v>
          </cell>
        </row>
        <row r="834">
          <cell r="A834" t="str">
            <v>Y2</v>
          </cell>
          <cell r="B834">
            <v>246</v>
          </cell>
        </row>
        <row r="835">
          <cell r="A835" t="str">
            <v>Y2</v>
          </cell>
          <cell r="B835">
            <v>246</v>
          </cell>
        </row>
        <row r="836">
          <cell r="A836" t="str">
            <v>Y258</v>
          </cell>
          <cell r="B836">
            <v>247</v>
          </cell>
        </row>
        <row r="837">
          <cell r="A837" t="str">
            <v>Y258HP</v>
          </cell>
          <cell r="B837">
            <v>247</v>
          </cell>
        </row>
        <row r="838">
          <cell r="A838" t="str">
            <v>Y258HP</v>
          </cell>
          <cell r="B838">
            <v>247</v>
          </cell>
        </row>
        <row r="839">
          <cell r="A839" t="str">
            <v>Y266</v>
          </cell>
          <cell r="B839">
            <v>248</v>
          </cell>
        </row>
        <row r="840">
          <cell r="A840" t="str">
            <v>Y266</v>
          </cell>
          <cell r="B840">
            <v>248</v>
          </cell>
        </row>
        <row r="841">
          <cell r="A841" t="str">
            <v>Y40</v>
          </cell>
          <cell r="B841">
            <v>261</v>
          </cell>
        </row>
        <row r="842">
          <cell r="A842" t="str">
            <v>Y40Y</v>
          </cell>
          <cell r="B842">
            <v>261</v>
          </cell>
        </row>
        <row r="843">
          <cell r="A843" t="str">
            <v>Y46</v>
          </cell>
          <cell r="B843">
            <v>249</v>
          </cell>
        </row>
        <row r="844">
          <cell r="A844" t="str">
            <v>Y46Brn</v>
          </cell>
          <cell r="B844">
            <v>249</v>
          </cell>
        </row>
        <row r="845">
          <cell r="A845" t="str">
            <v>Y62</v>
          </cell>
          <cell r="B845">
            <v>250</v>
          </cell>
        </row>
        <row r="846">
          <cell r="A846" t="str">
            <v>Y62Y</v>
          </cell>
          <cell r="B846">
            <v>250</v>
          </cell>
        </row>
        <row r="847">
          <cell r="A847" t="str">
            <v>Y62Y</v>
          </cell>
          <cell r="B847">
            <v>250</v>
          </cell>
        </row>
        <row r="848">
          <cell r="A848" t="str">
            <v>Y875</v>
          </cell>
          <cell r="B848">
            <v>251</v>
          </cell>
        </row>
        <row r="849">
          <cell r="A849" t="str">
            <v>Y875</v>
          </cell>
          <cell r="B849">
            <v>251</v>
          </cell>
        </row>
        <row r="850">
          <cell r="A850" t="str">
            <v>Y92</v>
          </cell>
          <cell r="B850">
            <v>252</v>
          </cell>
        </row>
        <row r="851">
          <cell r="A851" t="str">
            <v>Y92DG</v>
          </cell>
          <cell r="B851">
            <v>252</v>
          </cell>
        </row>
        <row r="852">
          <cell r="A852" t="str">
            <v>Y227</v>
          </cell>
          <cell r="B852">
            <v>262</v>
          </cell>
        </row>
        <row r="853">
          <cell r="A853" t="str">
            <v>Y 227 RU</v>
          </cell>
          <cell r="B853">
            <v>262</v>
          </cell>
        </row>
        <row r="854">
          <cell r="A854" t="str">
            <v>Y227RU</v>
          </cell>
          <cell r="B854">
            <v>262</v>
          </cell>
        </row>
        <row r="856">
          <cell r="A856"/>
          <cell r="B856"/>
        </row>
        <row r="857">
          <cell r="A857"/>
          <cell r="B857"/>
        </row>
        <row r="858">
          <cell r="A858"/>
          <cell r="B858"/>
        </row>
        <row r="859">
          <cell r="A859"/>
          <cell r="B859"/>
        </row>
        <row r="860">
          <cell r="A860"/>
          <cell r="B860"/>
        </row>
        <row r="861">
          <cell r="A861"/>
          <cell r="B861"/>
        </row>
        <row r="862">
          <cell r="A862"/>
          <cell r="B862"/>
        </row>
        <row r="863">
          <cell r="A863"/>
          <cell r="B863"/>
        </row>
        <row r="864">
          <cell r="A864"/>
          <cell r="B864"/>
        </row>
        <row r="865">
          <cell r="A865"/>
          <cell r="B865"/>
        </row>
        <row r="866">
          <cell r="A866"/>
          <cell r="B866"/>
        </row>
        <row r="867">
          <cell r="A867"/>
          <cell r="B867"/>
        </row>
        <row r="868">
          <cell r="A868"/>
          <cell r="B868"/>
        </row>
        <row r="869">
          <cell r="A869"/>
          <cell r="B869"/>
        </row>
        <row r="870">
          <cell r="A870"/>
          <cell r="B870"/>
        </row>
        <row r="871">
          <cell r="A871"/>
          <cell r="B871"/>
        </row>
        <row r="872">
          <cell r="A872"/>
          <cell r="B872"/>
        </row>
        <row r="873">
          <cell r="A873"/>
          <cell r="B873"/>
        </row>
        <row r="874">
          <cell r="A874"/>
          <cell r="B874"/>
        </row>
        <row r="875">
          <cell r="A875"/>
          <cell r="B875"/>
        </row>
        <row r="876">
          <cell r="A876"/>
          <cell r="B876"/>
        </row>
        <row r="877">
          <cell r="A877"/>
          <cell r="B877"/>
        </row>
        <row r="878">
          <cell r="A878"/>
          <cell r="B878"/>
        </row>
        <row r="879">
          <cell r="A879"/>
          <cell r="B879"/>
        </row>
        <row r="880">
          <cell r="A880"/>
          <cell r="B880"/>
        </row>
        <row r="881">
          <cell r="A881"/>
          <cell r="B881"/>
        </row>
        <row r="882">
          <cell r="A882"/>
          <cell r="B882"/>
        </row>
        <row r="883">
          <cell r="A883"/>
          <cell r="B883"/>
        </row>
        <row r="884">
          <cell r="A884"/>
          <cell r="B884"/>
        </row>
        <row r="885">
          <cell r="A885"/>
          <cell r="B885"/>
        </row>
        <row r="886">
          <cell r="A886"/>
          <cell r="B886"/>
        </row>
        <row r="887">
          <cell r="A887"/>
          <cell r="B887"/>
        </row>
        <row r="888">
          <cell r="A888"/>
          <cell r="B888"/>
        </row>
        <row r="889">
          <cell r="A889"/>
          <cell r="B889"/>
        </row>
        <row r="890">
          <cell r="A890"/>
          <cell r="B890"/>
        </row>
        <row r="891">
          <cell r="A891"/>
          <cell r="B891"/>
        </row>
        <row r="892">
          <cell r="A892"/>
          <cell r="B892"/>
        </row>
        <row r="893">
          <cell r="A893"/>
          <cell r="B893"/>
        </row>
        <row r="894">
          <cell r="A894"/>
          <cell r="B894"/>
        </row>
        <row r="895">
          <cell r="A895"/>
          <cell r="B895"/>
        </row>
        <row r="896">
          <cell r="A896"/>
          <cell r="B896"/>
        </row>
        <row r="897">
          <cell r="A897"/>
          <cell r="B897"/>
        </row>
        <row r="898">
          <cell r="A898"/>
          <cell r="B898"/>
        </row>
        <row r="899">
          <cell r="A899"/>
          <cell r="B899"/>
        </row>
        <row r="900">
          <cell r="A900"/>
          <cell r="B900"/>
        </row>
        <row r="901">
          <cell r="A901"/>
          <cell r="B901"/>
        </row>
        <row r="902">
          <cell r="A902"/>
          <cell r="B902"/>
        </row>
        <row r="903">
          <cell r="A903"/>
          <cell r="B903"/>
        </row>
        <row r="904">
          <cell r="A904"/>
          <cell r="B904"/>
        </row>
        <row r="905">
          <cell r="A905"/>
          <cell r="B905"/>
        </row>
        <row r="906">
          <cell r="A906"/>
          <cell r="B906"/>
        </row>
        <row r="907">
          <cell r="A907"/>
          <cell r="B907"/>
        </row>
        <row r="908">
          <cell r="A908"/>
          <cell r="B908"/>
        </row>
        <row r="909">
          <cell r="A909"/>
          <cell r="B909"/>
        </row>
        <row r="910">
          <cell r="A910"/>
          <cell r="B910"/>
        </row>
        <row r="911">
          <cell r="A911"/>
          <cell r="B911"/>
        </row>
        <row r="912">
          <cell r="A912"/>
          <cell r="B912"/>
        </row>
        <row r="913">
          <cell r="A913"/>
          <cell r="B913"/>
        </row>
        <row r="914">
          <cell r="A914"/>
          <cell r="B914"/>
        </row>
        <row r="915">
          <cell r="A915"/>
          <cell r="B915"/>
        </row>
        <row r="916">
          <cell r="A916"/>
          <cell r="B916"/>
        </row>
        <row r="917">
          <cell r="A917"/>
          <cell r="B917"/>
        </row>
        <row r="918">
          <cell r="A918"/>
          <cell r="B918"/>
        </row>
        <row r="919">
          <cell r="A919"/>
          <cell r="B919"/>
        </row>
        <row r="920">
          <cell r="A920"/>
          <cell r="B920"/>
        </row>
        <row r="921">
          <cell r="A921"/>
          <cell r="B921"/>
        </row>
        <row r="922">
          <cell r="A922"/>
          <cell r="B922"/>
        </row>
        <row r="923">
          <cell r="A923"/>
          <cell r="B923"/>
        </row>
        <row r="924">
          <cell r="A924"/>
          <cell r="B924"/>
        </row>
        <row r="925">
          <cell r="A925"/>
          <cell r="B925"/>
        </row>
        <row r="926">
          <cell r="A926"/>
          <cell r="B926"/>
        </row>
        <row r="927">
          <cell r="A927"/>
          <cell r="B927"/>
        </row>
        <row r="928">
          <cell r="A928"/>
          <cell r="B928"/>
        </row>
        <row r="929">
          <cell r="A929"/>
          <cell r="B929"/>
        </row>
        <row r="930">
          <cell r="A930"/>
          <cell r="B930"/>
        </row>
        <row r="931">
          <cell r="A931"/>
          <cell r="B931"/>
        </row>
        <row r="932">
          <cell r="A932"/>
          <cell r="B932"/>
        </row>
        <row r="933">
          <cell r="A933"/>
          <cell r="B933"/>
        </row>
        <row r="934">
          <cell r="A934"/>
          <cell r="B934"/>
        </row>
        <row r="935">
          <cell r="A935"/>
          <cell r="B935"/>
        </row>
        <row r="936">
          <cell r="A936"/>
          <cell r="B936"/>
        </row>
        <row r="937">
          <cell r="A937"/>
          <cell r="B937"/>
        </row>
        <row r="938">
          <cell r="A938"/>
          <cell r="B938"/>
        </row>
        <row r="939">
          <cell r="A939"/>
          <cell r="B939"/>
        </row>
        <row r="940">
          <cell r="A940"/>
          <cell r="B940"/>
        </row>
        <row r="941">
          <cell r="A941"/>
          <cell r="B941"/>
        </row>
        <row r="942">
          <cell r="A942"/>
          <cell r="B942"/>
        </row>
        <row r="943">
          <cell r="A943"/>
          <cell r="B943"/>
        </row>
        <row r="944">
          <cell r="A944"/>
          <cell r="B944"/>
        </row>
        <row r="945">
          <cell r="A945"/>
          <cell r="B945"/>
        </row>
        <row r="946">
          <cell r="A946"/>
          <cell r="B946"/>
        </row>
        <row r="947">
          <cell r="A947"/>
          <cell r="B947"/>
        </row>
        <row r="948">
          <cell r="A948"/>
          <cell r="B948"/>
        </row>
        <row r="949">
          <cell r="A949"/>
          <cell r="B949"/>
        </row>
        <row r="950">
          <cell r="A950"/>
          <cell r="B950"/>
        </row>
        <row r="951">
          <cell r="A951"/>
          <cell r="B951"/>
        </row>
        <row r="952">
          <cell r="A952"/>
          <cell r="B952"/>
        </row>
        <row r="953">
          <cell r="A953"/>
          <cell r="B953"/>
        </row>
        <row r="954">
          <cell r="A954"/>
          <cell r="B954"/>
        </row>
        <row r="955">
          <cell r="A955"/>
          <cell r="B955"/>
        </row>
        <row r="956">
          <cell r="A956"/>
          <cell r="B956"/>
        </row>
        <row r="957">
          <cell r="A957"/>
          <cell r="B957"/>
        </row>
        <row r="958">
          <cell r="A958"/>
          <cell r="B958"/>
        </row>
        <row r="959">
          <cell r="A959"/>
          <cell r="B959"/>
        </row>
        <row r="960">
          <cell r="A960"/>
          <cell r="B960"/>
        </row>
        <row r="961">
          <cell r="A961"/>
          <cell r="B961"/>
        </row>
        <row r="962">
          <cell r="A962"/>
          <cell r="B962"/>
        </row>
        <row r="963">
          <cell r="A963"/>
          <cell r="B963"/>
        </row>
        <row r="964">
          <cell r="A964"/>
          <cell r="B964"/>
        </row>
        <row r="965">
          <cell r="A965"/>
          <cell r="B965"/>
        </row>
        <row r="966">
          <cell r="A966"/>
          <cell r="B966"/>
        </row>
        <row r="967">
          <cell r="A967"/>
          <cell r="B967"/>
        </row>
        <row r="968">
          <cell r="A968"/>
          <cell r="B968"/>
        </row>
        <row r="969">
          <cell r="A969"/>
          <cell r="B969"/>
        </row>
        <row r="970">
          <cell r="A970"/>
          <cell r="B970"/>
        </row>
        <row r="971">
          <cell r="A971"/>
          <cell r="B971"/>
        </row>
        <row r="972">
          <cell r="A972"/>
          <cell r="B972"/>
        </row>
        <row r="973">
          <cell r="A973"/>
          <cell r="B973"/>
        </row>
        <row r="974">
          <cell r="A974"/>
          <cell r="B974"/>
        </row>
        <row r="975">
          <cell r="A975"/>
          <cell r="B975"/>
        </row>
        <row r="976">
          <cell r="A976"/>
          <cell r="B976"/>
        </row>
        <row r="977">
          <cell r="A977"/>
          <cell r="B977"/>
        </row>
        <row r="978">
          <cell r="A978"/>
          <cell r="B978"/>
        </row>
        <row r="979">
          <cell r="A979"/>
          <cell r="B979"/>
        </row>
        <row r="980">
          <cell r="A980"/>
          <cell r="B980"/>
        </row>
        <row r="981">
          <cell r="A981"/>
          <cell r="B981"/>
        </row>
        <row r="982">
          <cell r="A982"/>
          <cell r="B982"/>
        </row>
        <row r="983">
          <cell r="A983"/>
          <cell r="B983"/>
        </row>
        <row r="984">
          <cell r="A984"/>
          <cell r="B984"/>
        </row>
        <row r="985">
          <cell r="A985"/>
          <cell r="B985"/>
        </row>
        <row r="986">
          <cell r="A986"/>
          <cell r="B986"/>
        </row>
        <row r="987">
          <cell r="A987"/>
          <cell r="B987"/>
        </row>
        <row r="988">
          <cell r="A988"/>
          <cell r="B988"/>
        </row>
        <row r="989">
          <cell r="A989"/>
          <cell r="B989"/>
        </row>
        <row r="990">
          <cell r="A990"/>
          <cell r="B990"/>
        </row>
        <row r="991">
          <cell r="A991"/>
          <cell r="B991"/>
        </row>
        <row r="992">
          <cell r="A992"/>
          <cell r="B992"/>
        </row>
        <row r="993">
          <cell r="A993"/>
          <cell r="B993"/>
        </row>
        <row r="994">
          <cell r="A994"/>
          <cell r="B994"/>
        </row>
        <row r="995">
          <cell r="A995"/>
          <cell r="B995"/>
        </row>
        <row r="996">
          <cell r="A996"/>
          <cell r="B996"/>
        </row>
        <row r="997">
          <cell r="A997"/>
          <cell r="B997"/>
        </row>
        <row r="998">
          <cell r="A998"/>
          <cell r="B998"/>
        </row>
        <row r="999">
          <cell r="A999"/>
          <cell r="B999"/>
        </row>
        <row r="1000">
          <cell r="A1000"/>
          <cell r="B1000"/>
        </row>
        <row r="1001">
          <cell r="A1001"/>
          <cell r="B1001"/>
        </row>
        <row r="1002">
          <cell r="A1002"/>
          <cell r="B1002"/>
        </row>
        <row r="1003">
          <cell r="A1003"/>
          <cell r="B1003"/>
        </row>
        <row r="1004">
          <cell r="A1004"/>
          <cell r="B1004"/>
        </row>
        <row r="1005">
          <cell r="A1005"/>
          <cell r="B1005"/>
        </row>
        <row r="1006">
          <cell r="A1006"/>
          <cell r="B1006"/>
        </row>
        <row r="1007">
          <cell r="A1007"/>
          <cell r="B1007"/>
        </row>
        <row r="1008">
          <cell r="A1008"/>
          <cell r="B1008"/>
        </row>
        <row r="1009">
          <cell r="A1009"/>
          <cell r="B1009"/>
        </row>
        <row r="1010">
          <cell r="A1010"/>
          <cell r="B1010"/>
        </row>
        <row r="1011">
          <cell r="A1011"/>
          <cell r="B1011"/>
        </row>
        <row r="1012">
          <cell r="A1012"/>
          <cell r="B1012"/>
        </row>
        <row r="1013">
          <cell r="A1013"/>
          <cell r="B1013"/>
        </row>
        <row r="1014">
          <cell r="A1014"/>
          <cell r="B1014"/>
        </row>
        <row r="1015">
          <cell r="A1015"/>
          <cell r="B1015"/>
        </row>
        <row r="1016">
          <cell r="A1016"/>
          <cell r="B1016"/>
        </row>
        <row r="1017">
          <cell r="A1017"/>
          <cell r="B1017"/>
        </row>
        <row r="1018">
          <cell r="A1018"/>
          <cell r="B1018"/>
        </row>
        <row r="1019">
          <cell r="A1019"/>
          <cell r="B1019"/>
        </row>
        <row r="1020">
          <cell r="A1020"/>
          <cell r="B1020"/>
        </row>
        <row r="1021">
          <cell r="A1021"/>
          <cell r="B1021"/>
        </row>
        <row r="1022">
          <cell r="A1022"/>
          <cell r="B1022"/>
        </row>
        <row r="1023">
          <cell r="A1023"/>
          <cell r="B1023"/>
        </row>
        <row r="1024">
          <cell r="A1024"/>
          <cell r="B1024"/>
        </row>
        <row r="1025">
          <cell r="A1025"/>
          <cell r="B1025"/>
        </row>
        <row r="1026">
          <cell r="A1026"/>
          <cell r="B1026"/>
        </row>
        <row r="1027">
          <cell r="A1027"/>
          <cell r="B1027"/>
        </row>
        <row r="1028">
          <cell r="A1028"/>
          <cell r="B1028"/>
        </row>
        <row r="1029">
          <cell r="A1029"/>
          <cell r="B1029"/>
        </row>
        <row r="1030">
          <cell r="A1030"/>
          <cell r="B1030"/>
        </row>
        <row r="1031">
          <cell r="A1031"/>
          <cell r="B1031"/>
        </row>
        <row r="1032">
          <cell r="A1032"/>
          <cell r="B1032"/>
        </row>
        <row r="1033">
          <cell r="A1033"/>
          <cell r="B1033"/>
        </row>
        <row r="1034">
          <cell r="A1034"/>
          <cell r="B1034"/>
        </row>
        <row r="1035">
          <cell r="A1035"/>
          <cell r="B1035"/>
        </row>
        <row r="1036">
          <cell r="A1036"/>
          <cell r="B1036"/>
        </row>
        <row r="1037">
          <cell r="A1037"/>
          <cell r="B1037"/>
        </row>
        <row r="1038">
          <cell r="A1038"/>
          <cell r="B1038"/>
        </row>
        <row r="1039">
          <cell r="A1039"/>
          <cell r="B1039"/>
        </row>
        <row r="1040">
          <cell r="A1040"/>
          <cell r="B1040"/>
        </row>
        <row r="1041">
          <cell r="A1041"/>
          <cell r="B1041"/>
        </row>
        <row r="1042">
          <cell r="A1042"/>
          <cell r="B1042"/>
        </row>
        <row r="1043">
          <cell r="A1043"/>
          <cell r="B1043"/>
        </row>
        <row r="1044">
          <cell r="A1044"/>
          <cell r="B1044"/>
        </row>
        <row r="1045">
          <cell r="A1045"/>
          <cell r="B1045"/>
        </row>
        <row r="1046">
          <cell r="A1046"/>
          <cell r="B1046"/>
        </row>
        <row r="1047">
          <cell r="A1047"/>
          <cell r="B1047"/>
        </row>
        <row r="1048">
          <cell r="A1048"/>
          <cell r="B1048"/>
        </row>
        <row r="1049">
          <cell r="A1049"/>
          <cell r="B1049"/>
        </row>
        <row r="1050">
          <cell r="A1050"/>
          <cell r="B1050"/>
        </row>
        <row r="1051">
          <cell r="A1051"/>
          <cell r="B1051"/>
        </row>
        <row r="1052">
          <cell r="A1052"/>
          <cell r="B1052"/>
        </row>
        <row r="1053">
          <cell r="A1053"/>
          <cell r="B1053"/>
        </row>
        <row r="1054">
          <cell r="A1054"/>
          <cell r="B1054"/>
        </row>
        <row r="1055">
          <cell r="A1055"/>
          <cell r="B1055"/>
        </row>
        <row r="1056">
          <cell r="A1056"/>
          <cell r="B1056"/>
        </row>
        <row r="1057">
          <cell r="A1057"/>
          <cell r="B1057"/>
        </row>
        <row r="1058">
          <cell r="A1058"/>
          <cell r="B1058"/>
        </row>
        <row r="1059">
          <cell r="A1059"/>
          <cell r="B1059"/>
        </row>
        <row r="1060">
          <cell r="A1060"/>
          <cell r="B1060"/>
        </row>
        <row r="1061">
          <cell r="A1061"/>
          <cell r="B1061"/>
        </row>
        <row r="1062">
          <cell r="A1062"/>
          <cell r="B1062"/>
        </row>
        <row r="1063">
          <cell r="A1063"/>
          <cell r="B1063"/>
        </row>
        <row r="1064">
          <cell r="A1064"/>
          <cell r="B1064"/>
        </row>
        <row r="1065">
          <cell r="A1065"/>
          <cell r="B1065"/>
        </row>
        <row r="1066">
          <cell r="A1066"/>
          <cell r="B1066"/>
        </row>
        <row r="1067">
          <cell r="A1067"/>
          <cell r="B1067"/>
        </row>
        <row r="1068">
          <cell r="A1068"/>
          <cell r="B1068"/>
        </row>
        <row r="1069">
          <cell r="A1069"/>
          <cell r="B1069"/>
        </row>
        <row r="1070">
          <cell r="A1070"/>
          <cell r="B1070"/>
        </row>
        <row r="1071">
          <cell r="A1071"/>
          <cell r="B1071"/>
        </row>
        <row r="1072">
          <cell r="A1072"/>
          <cell r="B1072"/>
        </row>
        <row r="1073">
          <cell r="A1073"/>
          <cell r="B1073"/>
        </row>
        <row r="1074">
          <cell r="A1074"/>
          <cell r="B1074"/>
        </row>
        <row r="1075">
          <cell r="A1075"/>
          <cell r="B1075"/>
        </row>
        <row r="1076">
          <cell r="A1076"/>
          <cell r="B1076"/>
        </row>
        <row r="1077">
          <cell r="A1077"/>
          <cell r="B1077"/>
        </row>
        <row r="1078">
          <cell r="A1078"/>
          <cell r="B1078"/>
        </row>
        <row r="1079">
          <cell r="A1079"/>
          <cell r="B1079"/>
        </row>
        <row r="1080">
          <cell r="A1080"/>
          <cell r="B1080"/>
        </row>
        <row r="1081">
          <cell r="A1081"/>
          <cell r="B1081"/>
        </row>
        <row r="1082">
          <cell r="A1082"/>
          <cell r="B1082"/>
        </row>
        <row r="1083">
          <cell r="A1083"/>
          <cell r="B1083"/>
        </row>
        <row r="1084">
          <cell r="A1084"/>
          <cell r="B1084"/>
        </row>
        <row r="1085">
          <cell r="A1085"/>
          <cell r="B1085"/>
        </row>
        <row r="1086">
          <cell r="A1086"/>
          <cell r="B1086"/>
        </row>
        <row r="1087">
          <cell r="A1087"/>
          <cell r="B1087"/>
        </row>
        <row r="1088">
          <cell r="A1088"/>
          <cell r="B1088"/>
        </row>
        <row r="1089">
          <cell r="A1089"/>
          <cell r="B1089"/>
        </row>
        <row r="1090">
          <cell r="A1090"/>
          <cell r="B1090"/>
        </row>
        <row r="1091">
          <cell r="A1091"/>
          <cell r="B1091"/>
        </row>
        <row r="1092">
          <cell r="A1092"/>
          <cell r="B1092"/>
        </row>
        <row r="1093">
          <cell r="A1093"/>
          <cell r="B1093"/>
        </row>
        <row r="1094">
          <cell r="A1094"/>
          <cell r="B1094"/>
        </row>
        <row r="1095">
          <cell r="A1095"/>
          <cell r="B1095"/>
        </row>
        <row r="1096">
          <cell r="A1096"/>
          <cell r="B1096"/>
        </row>
        <row r="1097">
          <cell r="A1097"/>
          <cell r="B1097"/>
        </row>
        <row r="1098">
          <cell r="A1098"/>
          <cell r="B1098"/>
        </row>
        <row r="1099">
          <cell r="A1099"/>
          <cell r="B1099"/>
        </row>
        <row r="1100">
          <cell r="A1100"/>
          <cell r="B1100"/>
        </row>
        <row r="1101">
          <cell r="A1101"/>
          <cell r="B1101"/>
        </row>
        <row r="1102">
          <cell r="A1102"/>
          <cell r="B1102"/>
        </row>
        <row r="1103">
          <cell r="A1103"/>
          <cell r="B1103"/>
        </row>
        <row r="1104">
          <cell r="A1104"/>
          <cell r="B1104"/>
        </row>
        <row r="1105">
          <cell r="A1105"/>
          <cell r="B1105"/>
        </row>
        <row r="1106">
          <cell r="A1106"/>
          <cell r="B1106"/>
        </row>
        <row r="1107">
          <cell r="A1107"/>
          <cell r="B1107"/>
        </row>
        <row r="1108">
          <cell r="A1108"/>
          <cell r="B1108"/>
        </row>
        <row r="1109">
          <cell r="A1109"/>
          <cell r="B1109"/>
        </row>
        <row r="1110">
          <cell r="A1110"/>
          <cell r="B1110"/>
        </row>
        <row r="1111">
          <cell r="A1111"/>
          <cell r="B1111"/>
        </row>
        <row r="1112">
          <cell r="A1112"/>
          <cell r="B1112"/>
        </row>
        <row r="1113">
          <cell r="A1113"/>
          <cell r="B1113"/>
        </row>
        <row r="1114">
          <cell r="A1114"/>
          <cell r="B1114"/>
        </row>
        <row r="1115">
          <cell r="A1115"/>
          <cell r="B1115"/>
        </row>
        <row r="1116">
          <cell r="A1116"/>
          <cell r="B1116"/>
        </row>
        <row r="1117">
          <cell r="A1117"/>
          <cell r="B1117"/>
        </row>
        <row r="1118">
          <cell r="A1118"/>
          <cell r="B1118"/>
        </row>
        <row r="1119">
          <cell r="A1119"/>
          <cell r="B1119"/>
        </row>
        <row r="1120">
          <cell r="A1120"/>
          <cell r="B1120"/>
        </row>
        <row r="1121">
          <cell r="A1121"/>
          <cell r="B1121"/>
        </row>
        <row r="1122">
          <cell r="A1122"/>
          <cell r="B1122"/>
        </row>
        <row r="1123">
          <cell r="A1123"/>
          <cell r="B1123"/>
        </row>
        <row r="1124">
          <cell r="A1124"/>
          <cell r="B1124"/>
        </row>
        <row r="1125">
          <cell r="A1125"/>
          <cell r="B1125"/>
        </row>
        <row r="1126">
          <cell r="A1126"/>
          <cell r="B1126"/>
        </row>
        <row r="1127">
          <cell r="A1127"/>
          <cell r="B1127"/>
        </row>
        <row r="1128">
          <cell r="A1128"/>
          <cell r="B1128"/>
        </row>
        <row r="1129">
          <cell r="A1129"/>
          <cell r="B1129"/>
        </row>
        <row r="1130">
          <cell r="A1130"/>
          <cell r="B1130"/>
        </row>
        <row r="1131">
          <cell r="A1131"/>
          <cell r="B1131"/>
        </row>
        <row r="1132">
          <cell r="A1132"/>
          <cell r="B1132"/>
        </row>
        <row r="1133">
          <cell r="A1133"/>
          <cell r="B1133"/>
        </row>
        <row r="1134">
          <cell r="A1134"/>
          <cell r="B1134"/>
        </row>
        <row r="1135">
          <cell r="A1135"/>
          <cell r="B1135"/>
        </row>
        <row r="1136">
          <cell r="A1136"/>
          <cell r="B1136"/>
        </row>
        <row r="1137">
          <cell r="A1137"/>
          <cell r="B1137"/>
        </row>
        <row r="1138">
          <cell r="A1138"/>
          <cell r="B1138"/>
        </row>
        <row r="1139">
          <cell r="A1139"/>
          <cell r="B1139"/>
        </row>
        <row r="1140">
          <cell r="A1140"/>
          <cell r="B1140"/>
        </row>
        <row r="1141">
          <cell r="A1141"/>
          <cell r="B1141"/>
        </row>
        <row r="1142">
          <cell r="A1142"/>
          <cell r="B1142"/>
        </row>
        <row r="1143">
          <cell r="A1143"/>
          <cell r="B1143"/>
        </row>
        <row r="1144">
          <cell r="A1144"/>
          <cell r="B1144"/>
        </row>
        <row r="1145">
          <cell r="A1145"/>
          <cell r="B1145"/>
        </row>
        <row r="1146">
          <cell r="A1146"/>
          <cell r="B1146"/>
        </row>
        <row r="1147">
          <cell r="A1147"/>
          <cell r="B1147"/>
        </row>
        <row r="1148">
          <cell r="A1148"/>
          <cell r="B1148"/>
        </row>
        <row r="1149">
          <cell r="A1149"/>
          <cell r="B1149"/>
        </row>
        <row r="1150">
          <cell r="A1150"/>
          <cell r="B1150"/>
        </row>
        <row r="1151">
          <cell r="A1151"/>
          <cell r="B1151"/>
        </row>
        <row r="1152">
          <cell r="A1152"/>
          <cell r="B1152"/>
        </row>
        <row r="1153">
          <cell r="A1153"/>
          <cell r="B1153"/>
        </row>
        <row r="1154">
          <cell r="A1154"/>
          <cell r="B1154"/>
        </row>
        <row r="1155">
          <cell r="A1155"/>
          <cell r="B1155"/>
        </row>
        <row r="1156">
          <cell r="A1156"/>
          <cell r="B1156"/>
        </row>
        <row r="1157">
          <cell r="A1157"/>
          <cell r="B1157"/>
        </row>
        <row r="1158">
          <cell r="A1158"/>
          <cell r="B1158"/>
        </row>
        <row r="1159">
          <cell r="A1159"/>
          <cell r="B1159"/>
        </row>
        <row r="1160">
          <cell r="A1160"/>
          <cell r="B1160"/>
        </row>
        <row r="1161">
          <cell r="A1161"/>
          <cell r="B1161"/>
        </row>
        <row r="1162">
          <cell r="A1162"/>
          <cell r="B1162"/>
        </row>
        <row r="1163">
          <cell r="A1163"/>
          <cell r="B1163"/>
        </row>
        <row r="1164">
          <cell r="A1164"/>
          <cell r="B1164"/>
        </row>
        <row r="1165">
          <cell r="A1165"/>
          <cell r="B1165"/>
        </row>
        <row r="1166">
          <cell r="A1166"/>
          <cell r="B1166"/>
        </row>
        <row r="1167">
          <cell r="A1167"/>
          <cell r="B1167"/>
        </row>
        <row r="1168">
          <cell r="A1168"/>
          <cell r="B1168"/>
        </row>
        <row r="1169">
          <cell r="A1169"/>
          <cell r="B1169"/>
        </row>
        <row r="1170">
          <cell r="A1170"/>
          <cell r="B1170"/>
        </row>
        <row r="1171">
          <cell r="A1171"/>
          <cell r="B1171"/>
        </row>
        <row r="1172">
          <cell r="A1172"/>
          <cell r="B1172"/>
        </row>
        <row r="1173">
          <cell r="A1173"/>
          <cell r="B1173"/>
        </row>
        <row r="1174">
          <cell r="A1174"/>
          <cell r="B1174"/>
        </row>
        <row r="1175">
          <cell r="A1175"/>
          <cell r="B1175"/>
        </row>
        <row r="1176">
          <cell r="A1176"/>
          <cell r="B1176"/>
        </row>
        <row r="1177">
          <cell r="A1177"/>
          <cell r="B1177"/>
        </row>
        <row r="1178">
          <cell r="A1178"/>
          <cell r="B1178"/>
        </row>
        <row r="1179">
          <cell r="A1179"/>
          <cell r="B1179"/>
        </row>
        <row r="1180">
          <cell r="A1180"/>
          <cell r="B1180"/>
        </row>
        <row r="1181">
          <cell r="A1181"/>
          <cell r="B1181"/>
        </row>
        <row r="1182">
          <cell r="A1182"/>
          <cell r="B1182"/>
        </row>
        <row r="1183">
          <cell r="A1183"/>
          <cell r="B1183"/>
        </row>
        <row r="1184">
          <cell r="A1184"/>
          <cell r="B1184"/>
        </row>
        <row r="1185">
          <cell r="A1185"/>
          <cell r="B1185"/>
        </row>
        <row r="1186">
          <cell r="A1186"/>
          <cell r="B1186"/>
        </row>
        <row r="1187">
          <cell r="A1187"/>
          <cell r="B1187"/>
        </row>
        <row r="1188">
          <cell r="A1188"/>
          <cell r="B1188"/>
        </row>
        <row r="1189">
          <cell r="A1189"/>
          <cell r="B1189"/>
        </row>
        <row r="1190">
          <cell r="A1190"/>
          <cell r="B1190"/>
        </row>
        <row r="1191">
          <cell r="A1191"/>
          <cell r="B1191"/>
        </row>
        <row r="1192">
          <cell r="A1192"/>
          <cell r="B1192"/>
        </row>
        <row r="1193">
          <cell r="A1193"/>
          <cell r="B1193"/>
        </row>
        <row r="1194">
          <cell r="A1194"/>
          <cell r="B1194"/>
        </row>
        <row r="1195">
          <cell r="A1195"/>
          <cell r="B1195"/>
        </row>
        <row r="1196">
          <cell r="A1196"/>
          <cell r="B1196"/>
        </row>
        <row r="1197">
          <cell r="A1197"/>
          <cell r="B1197"/>
        </row>
        <row r="1198">
          <cell r="A1198"/>
          <cell r="B1198"/>
        </row>
        <row r="1199">
          <cell r="A1199"/>
          <cell r="B1199"/>
        </row>
        <row r="1200">
          <cell r="A1200"/>
          <cell r="B1200"/>
        </row>
        <row r="1201">
          <cell r="A1201"/>
          <cell r="B1201"/>
        </row>
        <row r="1202">
          <cell r="A1202"/>
          <cell r="B1202"/>
        </row>
        <row r="1203">
          <cell r="A1203"/>
          <cell r="B1203"/>
        </row>
        <row r="1204">
          <cell r="A1204"/>
          <cell r="B1204"/>
        </row>
        <row r="1205">
          <cell r="A1205"/>
          <cell r="B1205"/>
        </row>
        <row r="1206">
          <cell r="A1206"/>
          <cell r="B1206"/>
        </row>
        <row r="1207">
          <cell r="A1207"/>
          <cell r="B1207"/>
        </row>
        <row r="1208">
          <cell r="A1208"/>
          <cell r="B1208"/>
        </row>
        <row r="1209">
          <cell r="A1209"/>
          <cell r="B1209"/>
        </row>
        <row r="1210">
          <cell r="A1210"/>
          <cell r="B1210"/>
        </row>
        <row r="1211">
          <cell r="A1211"/>
          <cell r="B1211"/>
        </row>
        <row r="1212">
          <cell r="A1212"/>
          <cell r="B1212"/>
        </row>
        <row r="1213">
          <cell r="A1213"/>
          <cell r="B1213"/>
        </row>
        <row r="1214">
          <cell r="A1214"/>
          <cell r="B1214"/>
        </row>
        <row r="1215">
          <cell r="A1215"/>
          <cell r="B1215"/>
        </row>
        <row r="1216">
          <cell r="A1216"/>
          <cell r="B1216"/>
        </row>
        <row r="1217">
          <cell r="A1217"/>
          <cell r="B1217"/>
        </row>
        <row r="1218">
          <cell r="A1218"/>
          <cell r="B1218"/>
        </row>
        <row r="1219">
          <cell r="A1219"/>
          <cell r="B1219"/>
        </row>
        <row r="1220">
          <cell r="A1220"/>
          <cell r="B1220"/>
        </row>
        <row r="1221">
          <cell r="A1221"/>
          <cell r="B1221"/>
        </row>
        <row r="1222">
          <cell r="A1222"/>
          <cell r="B1222"/>
        </row>
        <row r="1223">
          <cell r="A1223"/>
          <cell r="B1223"/>
        </row>
        <row r="1224">
          <cell r="A1224"/>
          <cell r="B1224"/>
        </row>
        <row r="1225">
          <cell r="A1225"/>
          <cell r="B1225"/>
        </row>
        <row r="1226">
          <cell r="A1226"/>
          <cell r="B1226"/>
        </row>
        <row r="1227">
          <cell r="A1227"/>
          <cell r="B1227"/>
        </row>
        <row r="1228">
          <cell r="A1228"/>
          <cell r="B1228"/>
        </row>
        <row r="1229">
          <cell r="A1229"/>
          <cell r="B1229"/>
        </row>
        <row r="1230">
          <cell r="A1230"/>
          <cell r="B1230"/>
        </row>
        <row r="1231">
          <cell r="A1231"/>
          <cell r="B1231"/>
        </row>
        <row r="1232">
          <cell r="A1232"/>
          <cell r="B1232"/>
        </row>
        <row r="1233">
          <cell r="A1233"/>
          <cell r="B1233"/>
        </row>
        <row r="1234">
          <cell r="A1234"/>
          <cell r="B1234"/>
        </row>
        <row r="1235">
          <cell r="A1235"/>
          <cell r="B1235"/>
        </row>
        <row r="1236">
          <cell r="A1236"/>
          <cell r="B1236"/>
        </row>
        <row r="1237">
          <cell r="A1237"/>
          <cell r="B1237"/>
        </row>
        <row r="1238">
          <cell r="A1238"/>
          <cell r="B1238"/>
        </row>
        <row r="1239">
          <cell r="A1239"/>
          <cell r="B1239"/>
        </row>
        <row r="1240">
          <cell r="A1240"/>
          <cell r="B1240"/>
        </row>
        <row r="1241">
          <cell r="A1241"/>
          <cell r="B1241"/>
        </row>
        <row r="1242">
          <cell r="A1242"/>
          <cell r="B1242"/>
        </row>
        <row r="1243">
          <cell r="A1243"/>
          <cell r="B1243"/>
        </row>
        <row r="1244">
          <cell r="A1244"/>
          <cell r="B1244"/>
        </row>
        <row r="1245">
          <cell r="A1245"/>
          <cell r="B1245"/>
        </row>
        <row r="1246">
          <cell r="A1246"/>
          <cell r="B1246"/>
        </row>
        <row r="1247">
          <cell r="A1247"/>
          <cell r="B1247"/>
        </row>
        <row r="1248">
          <cell r="A1248"/>
          <cell r="B1248"/>
        </row>
        <row r="1249">
          <cell r="A1249"/>
          <cell r="B1249"/>
        </row>
        <row r="1250">
          <cell r="A1250"/>
          <cell r="B1250"/>
        </row>
        <row r="1251">
          <cell r="A1251"/>
          <cell r="B1251"/>
        </row>
        <row r="1252">
          <cell r="A1252"/>
          <cell r="B1252"/>
        </row>
        <row r="1253">
          <cell r="A1253"/>
          <cell r="B1253"/>
        </row>
        <row r="1254">
          <cell r="A1254"/>
          <cell r="B1254"/>
        </row>
        <row r="1255">
          <cell r="A1255"/>
          <cell r="B1255"/>
        </row>
        <row r="1256">
          <cell r="A1256"/>
          <cell r="B1256"/>
        </row>
        <row r="1257">
          <cell r="A1257"/>
          <cell r="B1257"/>
        </row>
        <row r="1258">
          <cell r="A1258"/>
          <cell r="B1258"/>
        </row>
        <row r="1259">
          <cell r="A1259"/>
          <cell r="B1259"/>
        </row>
        <row r="1260">
          <cell r="A1260"/>
          <cell r="B1260"/>
        </row>
        <row r="1261">
          <cell r="A1261"/>
          <cell r="B1261"/>
        </row>
        <row r="1262">
          <cell r="A1262"/>
          <cell r="B1262"/>
        </row>
        <row r="1263">
          <cell r="A1263"/>
          <cell r="B1263"/>
        </row>
        <row r="1264">
          <cell r="A1264"/>
          <cell r="B1264"/>
        </row>
        <row r="1265">
          <cell r="A1265"/>
          <cell r="B1265"/>
        </row>
        <row r="1266">
          <cell r="A1266"/>
          <cell r="B1266"/>
        </row>
        <row r="1267">
          <cell r="A1267"/>
          <cell r="B1267"/>
        </row>
        <row r="1268">
          <cell r="A1268"/>
          <cell r="B1268"/>
        </row>
        <row r="1269">
          <cell r="A1269"/>
          <cell r="B1269"/>
        </row>
        <row r="1270">
          <cell r="A1270"/>
          <cell r="B1270"/>
        </row>
        <row r="1271">
          <cell r="A1271"/>
          <cell r="B1271"/>
        </row>
        <row r="1272">
          <cell r="A1272"/>
          <cell r="B1272"/>
        </row>
        <row r="1273">
          <cell r="A1273"/>
          <cell r="B1273"/>
        </row>
        <row r="1274">
          <cell r="A1274"/>
          <cell r="B1274"/>
        </row>
        <row r="1275">
          <cell r="A1275"/>
          <cell r="B1275"/>
        </row>
        <row r="1276">
          <cell r="A1276"/>
          <cell r="B1276"/>
        </row>
        <row r="1277">
          <cell r="A1277"/>
          <cell r="B1277"/>
        </row>
        <row r="1278">
          <cell r="A1278"/>
          <cell r="B1278"/>
        </row>
        <row r="1279">
          <cell r="A1279"/>
          <cell r="B1279"/>
        </row>
        <row r="1280">
          <cell r="A1280"/>
          <cell r="B1280"/>
        </row>
        <row r="1281">
          <cell r="A1281"/>
          <cell r="B1281"/>
        </row>
        <row r="1282">
          <cell r="A1282"/>
          <cell r="B1282"/>
        </row>
        <row r="1283">
          <cell r="A1283"/>
          <cell r="B1283"/>
        </row>
        <row r="1284">
          <cell r="A1284"/>
          <cell r="B1284"/>
        </row>
        <row r="1285">
          <cell r="A1285"/>
          <cell r="B1285"/>
        </row>
        <row r="1286">
          <cell r="A1286"/>
          <cell r="B1286"/>
        </row>
        <row r="1287">
          <cell r="A1287"/>
          <cell r="B1287"/>
        </row>
        <row r="1288">
          <cell r="A1288"/>
          <cell r="B1288"/>
        </row>
        <row r="1289">
          <cell r="A1289"/>
          <cell r="B1289"/>
        </row>
        <row r="1290">
          <cell r="A1290"/>
          <cell r="B1290"/>
        </row>
        <row r="1291">
          <cell r="A1291"/>
          <cell r="B1291"/>
        </row>
        <row r="1292">
          <cell r="A1292"/>
          <cell r="B1292"/>
        </row>
        <row r="1293">
          <cell r="A1293"/>
          <cell r="B1293"/>
        </row>
        <row r="1294">
          <cell r="A1294"/>
          <cell r="B1294"/>
        </row>
        <row r="1295">
          <cell r="A1295"/>
          <cell r="B1295"/>
        </row>
        <row r="1296">
          <cell r="A1296"/>
          <cell r="B1296"/>
        </row>
        <row r="1297">
          <cell r="A1297"/>
          <cell r="B1297"/>
        </row>
        <row r="1298">
          <cell r="A1298"/>
          <cell r="B1298"/>
        </row>
        <row r="1299">
          <cell r="A1299"/>
          <cell r="B1299"/>
        </row>
        <row r="1300">
          <cell r="A1300"/>
          <cell r="B1300"/>
        </row>
        <row r="1301">
          <cell r="A1301"/>
          <cell r="B1301"/>
        </row>
        <row r="1302">
          <cell r="A1302"/>
          <cell r="B1302"/>
        </row>
        <row r="1303">
          <cell r="A1303"/>
          <cell r="B1303"/>
        </row>
        <row r="1304">
          <cell r="A1304"/>
          <cell r="B1304"/>
        </row>
        <row r="1305">
          <cell r="A1305"/>
          <cell r="B1305"/>
        </row>
        <row r="1306">
          <cell r="A1306"/>
          <cell r="B1306"/>
        </row>
        <row r="1307">
          <cell r="A1307"/>
          <cell r="B1307"/>
        </row>
        <row r="1308">
          <cell r="A1308"/>
          <cell r="B1308"/>
        </row>
        <row r="1309">
          <cell r="A1309"/>
          <cell r="B1309"/>
        </row>
        <row r="1310">
          <cell r="A1310"/>
          <cell r="B1310"/>
        </row>
        <row r="1311">
          <cell r="A1311"/>
          <cell r="B1311"/>
        </row>
        <row r="1312">
          <cell r="A1312"/>
          <cell r="B1312"/>
        </row>
        <row r="1313">
          <cell r="A1313"/>
          <cell r="B1313"/>
        </row>
        <row r="1314">
          <cell r="A1314"/>
          <cell r="B1314"/>
        </row>
        <row r="1315">
          <cell r="A1315"/>
          <cell r="B1315"/>
        </row>
        <row r="1316">
          <cell r="A1316"/>
          <cell r="B1316"/>
        </row>
        <row r="1317">
          <cell r="A1317"/>
          <cell r="B1317"/>
        </row>
        <row r="1318">
          <cell r="A1318"/>
          <cell r="B1318"/>
        </row>
        <row r="1319">
          <cell r="A1319"/>
          <cell r="B1319"/>
        </row>
        <row r="1320">
          <cell r="A1320"/>
          <cell r="B1320"/>
        </row>
        <row r="1321">
          <cell r="A1321"/>
          <cell r="B1321"/>
        </row>
        <row r="1322">
          <cell r="A1322"/>
          <cell r="B1322"/>
        </row>
        <row r="1323">
          <cell r="A1323"/>
          <cell r="B1323"/>
        </row>
        <row r="1324">
          <cell r="A1324"/>
          <cell r="B1324"/>
        </row>
        <row r="1325">
          <cell r="A1325"/>
          <cell r="B1325"/>
        </row>
        <row r="1326">
          <cell r="A1326"/>
          <cell r="B1326"/>
        </row>
        <row r="1327">
          <cell r="A1327"/>
          <cell r="B1327"/>
        </row>
        <row r="1328">
          <cell r="A1328"/>
          <cell r="B1328"/>
        </row>
        <row r="1329">
          <cell r="A1329"/>
          <cell r="B1329"/>
        </row>
        <row r="1330">
          <cell r="A1330"/>
          <cell r="B1330"/>
        </row>
        <row r="1331">
          <cell r="A1331"/>
          <cell r="B1331"/>
        </row>
        <row r="1332">
          <cell r="A1332"/>
          <cell r="B1332"/>
        </row>
        <row r="1333">
          <cell r="A1333"/>
          <cell r="B1333"/>
        </row>
        <row r="1334">
          <cell r="A1334"/>
          <cell r="B1334"/>
        </row>
        <row r="1335">
          <cell r="A1335"/>
          <cell r="B1335"/>
        </row>
        <row r="1336">
          <cell r="A1336"/>
          <cell r="B1336"/>
        </row>
        <row r="1337">
          <cell r="A1337"/>
          <cell r="B1337"/>
        </row>
        <row r="1338">
          <cell r="A1338"/>
          <cell r="B1338"/>
        </row>
        <row r="1339">
          <cell r="A1339"/>
          <cell r="B1339"/>
        </row>
        <row r="1340">
          <cell r="A1340"/>
          <cell r="B1340"/>
        </row>
        <row r="1341">
          <cell r="A1341"/>
          <cell r="B1341"/>
        </row>
        <row r="1342">
          <cell r="A1342"/>
          <cell r="B1342"/>
        </row>
        <row r="1343">
          <cell r="A1343"/>
          <cell r="B1343"/>
        </row>
        <row r="1344">
          <cell r="A1344"/>
          <cell r="B1344"/>
        </row>
        <row r="1345">
          <cell r="A1345"/>
          <cell r="B1345"/>
        </row>
        <row r="1346">
          <cell r="A1346"/>
          <cell r="B1346"/>
        </row>
        <row r="1347">
          <cell r="A1347"/>
          <cell r="B1347"/>
        </row>
        <row r="1348">
          <cell r="A1348"/>
          <cell r="B1348"/>
        </row>
        <row r="1349">
          <cell r="A1349"/>
          <cell r="B1349"/>
        </row>
        <row r="1350">
          <cell r="A1350"/>
          <cell r="B1350"/>
        </row>
        <row r="1351">
          <cell r="A1351"/>
          <cell r="B1351"/>
        </row>
        <row r="1352">
          <cell r="A1352"/>
          <cell r="B1352"/>
        </row>
        <row r="1353">
          <cell r="A1353"/>
          <cell r="B1353"/>
        </row>
        <row r="1354">
          <cell r="A1354"/>
          <cell r="B1354"/>
        </row>
        <row r="1355">
          <cell r="A1355"/>
          <cell r="B1355"/>
        </row>
        <row r="1356">
          <cell r="A1356"/>
          <cell r="B1356"/>
        </row>
        <row r="1357">
          <cell r="A1357"/>
          <cell r="B1357"/>
        </row>
        <row r="1358">
          <cell r="A1358"/>
          <cell r="B1358"/>
        </row>
        <row r="1359">
          <cell r="A1359"/>
          <cell r="B1359"/>
        </row>
        <row r="1360">
          <cell r="A1360"/>
          <cell r="B1360"/>
        </row>
        <row r="1361">
          <cell r="A1361"/>
          <cell r="B1361"/>
        </row>
        <row r="1362">
          <cell r="A1362"/>
          <cell r="B1362"/>
        </row>
        <row r="1363">
          <cell r="A1363"/>
          <cell r="B1363"/>
        </row>
        <row r="1364">
          <cell r="A1364"/>
          <cell r="B1364"/>
        </row>
        <row r="1365">
          <cell r="A1365"/>
          <cell r="B1365"/>
        </row>
        <row r="1366">
          <cell r="A1366"/>
          <cell r="B1366"/>
        </row>
        <row r="1367">
          <cell r="A1367"/>
          <cell r="B1367"/>
        </row>
        <row r="1368">
          <cell r="A1368"/>
          <cell r="B1368"/>
        </row>
        <row r="1369">
          <cell r="A1369"/>
          <cell r="B1369"/>
        </row>
        <row r="1370">
          <cell r="A1370"/>
          <cell r="B1370"/>
        </row>
        <row r="1371">
          <cell r="A1371"/>
          <cell r="B1371"/>
        </row>
        <row r="1372">
          <cell r="A1372"/>
          <cell r="B1372"/>
        </row>
        <row r="1373">
          <cell r="A1373"/>
          <cell r="B1373"/>
        </row>
        <row r="1374">
          <cell r="A1374"/>
          <cell r="B1374"/>
        </row>
        <row r="1375">
          <cell r="A1375"/>
          <cell r="B1375"/>
        </row>
        <row r="1376">
          <cell r="A1376"/>
          <cell r="B1376"/>
        </row>
        <row r="1377">
          <cell r="A1377"/>
          <cell r="B1377"/>
        </row>
        <row r="1378">
          <cell r="A1378"/>
          <cell r="B1378"/>
        </row>
        <row r="1379">
          <cell r="A1379"/>
          <cell r="B1379"/>
        </row>
        <row r="1380">
          <cell r="A1380"/>
          <cell r="B1380"/>
        </row>
        <row r="1381">
          <cell r="A1381"/>
          <cell r="B1381"/>
        </row>
        <row r="1382">
          <cell r="A1382"/>
          <cell r="B1382"/>
        </row>
        <row r="1383">
          <cell r="A1383"/>
          <cell r="B1383"/>
        </row>
        <row r="1384">
          <cell r="A1384"/>
          <cell r="B1384"/>
        </row>
        <row r="1385">
          <cell r="A1385"/>
          <cell r="B1385"/>
        </row>
        <row r="1386">
          <cell r="A1386"/>
          <cell r="B1386"/>
        </row>
        <row r="1387">
          <cell r="A1387"/>
          <cell r="B1387"/>
        </row>
        <row r="1388">
          <cell r="A1388"/>
          <cell r="B1388"/>
        </row>
        <row r="1389">
          <cell r="A1389"/>
          <cell r="B1389"/>
        </row>
        <row r="1390">
          <cell r="A1390"/>
          <cell r="B1390"/>
        </row>
        <row r="1391">
          <cell r="A1391"/>
          <cell r="B1391"/>
        </row>
        <row r="1392">
          <cell r="A1392"/>
          <cell r="B1392"/>
        </row>
        <row r="1393">
          <cell r="A1393"/>
          <cell r="B1393"/>
        </row>
        <row r="1394">
          <cell r="A1394"/>
          <cell r="B1394"/>
        </row>
        <row r="1395">
          <cell r="A1395"/>
          <cell r="B1395"/>
        </row>
        <row r="1396">
          <cell r="A1396"/>
          <cell r="B1396"/>
        </row>
        <row r="1397">
          <cell r="A1397"/>
          <cell r="B1397"/>
        </row>
        <row r="1398">
          <cell r="A1398"/>
          <cell r="B1398"/>
        </row>
        <row r="1399">
          <cell r="A1399"/>
          <cell r="B1399"/>
        </row>
        <row r="1400">
          <cell r="A1400"/>
          <cell r="B1400"/>
        </row>
        <row r="1401">
          <cell r="A1401"/>
          <cell r="B1401"/>
        </row>
        <row r="1402">
          <cell r="A1402"/>
          <cell r="B1402"/>
        </row>
        <row r="1403">
          <cell r="A1403"/>
          <cell r="B1403"/>
        </row>
        <row r="1404">
          <cell r="A1404"/>
          <cell r="B1404"/>
        </row>
        <row r="1405">
          <cell r="A1405"/>
          <cell r="B1405"/>
        </row>
        <row r="1406">
          <cell r="A1406"/>
          <cell r="B1406"/>
        </row>
        <row r="1407">
          <cell r="A1407"/>
          <cell r="B1407"/>
        </row>
        <row r="1408">
          <cell r="A1408"/>
          <cell r="B1408"/>
        </row>
        <row r="1409">
          <cell r="A1409"/>
          <cell r="B1409"/>
        </row>
        <row r="1410">
          <cell r="A1410"/>
          <cell r="B1410"/>
        </row>
        <row r="1411">
          <cell r="A1411"/>
          <cell r="B1411"/>
        </row>
        <row r="1412">
          <cell r="A1412"/>
          <cell r="B1412"/>
        </row>
        <row r="1413">
          <cell r="A1413"/>
          <cell r="B1413"/>
        </row>
        <row r="1414">
          <cell r="A1414"/>
          <cell r="B1414"/>
        </row>
        <row r="1415">
          <cell r="A1415"/>
          <cell r="B1415"/>
        </row>
        <row r="1416">
          <cell r="A1416"/>
          <cell r="B1416"/>
        </row>
        <row r="1417">
          <cell r="A1417"/>
          <cell r="B1417"/>
        </row>
        <row r="1418">
          <cell r="A1418"/>
          <cell r="B1418"/>
        </row>
        <row r="1419">
          <cell r="A1419"/>
          <cell r="B1419"/>
        </row>
        <row r="1420">
          <cell r="A1420"/>
          <cell r="B1420"/>
        </row>
        <row r="1421">
          <cell r="A1421"/>
          <cell r="B1421"/>
        </row>
        <row r="1422">
          <cell r="A1422"/>
          <cell r="B1422"/>
        </row>
        <row r="1423">
          <cell r="A1423"/>
          <cell r="B1423"/>
        </row>
        <row r="1424">
          <cell r="A1424"/>
          <cell r="B1424"/>
        </row>
        <row r="1425">
          <cell r="A1425"/>
          <cell r="B1425"/>
        </row>
        <row r="1426">
          <cell r="A1426"/>
          <cell r="B1426"/>
        </row>
        <row r="1427">
          <cell r="A1427"/>
          <cell r="B1427"/>
        </row>
        <row r="1428">
          <cell r="A1428"/>
          <cell r="B1428"/>
        </row>
        <row r="1429">
          <cell r="A1429"/>
          <cell r="B1429"/>
        </row>
        <row r="1430">
          <cell r="A1430"/>
          <cell r="B1430"/>
        </row>
        <row r="1431">
          <cell r="A1431"/>
          <cell r="B1431"/>
        </row>
        <row r="1432">
          <cell r="A1432"/>
          <cell r="B1432"/>
        </row>
        <row r="1433">
          <cell r="A1433"/>
          <cell r="B1433"/>
        </row>
        <row r="1434">
          <cell r="A1434"/>
          <cell r="B1434"/>
        </row>
        <row r="1435">
          <cell r="A1435"/>
          <cell r="B1435"/>
        </row>
        <row r="1436">
          <cell r="A1436"/>
          <cell r="B1436"/>
        </row>
        <row r="1437">
          <cell r="A1437"/>
          <cell r="B1437"/>
        </row>
        <row r="1438">
          <cell r="A1438"/>
          <cell r="B1438"/>
        </row>
        <row r="1439">
          <cell r="A1439"/>
          <cell r="B1439"/>
        </row>
        <row r="1440">
          <cell r="A1440"/>
          <cell r="B1440"/>
        </row>
        <row r="1441">
          <cell r="A1441"/>
          <cell r="B1441"/>
        </row>
        <row r="1442">
          <cell r="A1442"/>
          <cell r="B1442"/>
        </row>
        <row r="1443">
          <cell r="A1443"/>
          <cell r="B1443"/>
        </row>
        <row r="1444">
          <cell r="A1444"/>
          <cell r="B1444"/>
        </row>
        <row r="1445">
          <cell r="A1445"/>
          <cell r="B1445"/>
        </row>
        <row r="1446">
          <cell r="A1446"/>
          <cell r="B1446"/>
        </row>
        <row r="1447">
          <cell r="A1447"/>
          <cell r="B1447"/>
        </row>
        <row r="1448">
          <cell r="A1448"/>
          <cell r="B1448"/>
        </row>
        <row r="1449">
          <cell r="A1449"/>
          <cell r="B1449"/>
        </row>
        <row r="1450">
          <cell r="A1450"/>
          <cell r="B1450"/>
        </row>
        <row r="1451">
          <cell r="A1451"/>
          <cell r="B1451"/>
        </row>
        <row r="1452">
          <cell r="A1452"/>
          <cell r="B1452"/>
        </row>
        <row r="1453">
          <cell r="A1453"/>
          <cell r="B1453"/>
        </row>
        <row r="1454">
          <cell r="A1454"/>
          <cell r="B1454"/>
        </row>
        <row r="1455">
          <cell r="A1455"/>
          <cell r="B1455"/>
        </row>
        <row r="1456">
          <cell r="A1456"/>
          <cell r="B1456"/>
        </row>
        <row r="1457">
          <cell r="A1457"/>
          <cell r="B1457"/>
        </row>
        <row r="1458">
          <cell r="A1458"/>
          <cell r="B1458"/>
        </row>
        <row r="1459">
          <cell r="A1459"/>
          <cell r="B1459"/>
        </row>
        <row r="1460">
          <cell r="A1460"/>
          <cell r="B1460"/>
        </row>
        <row r="1461">
          <cell r="A1461"/>
          <cell r="B1461"/>
        </row>
        <row r="1462">
          <cell r="A1462"/>
          <cell r="B1462"/>
        </row>
        <row r="1463">
          <cell r="A1463"/>
          <cell r="B1463"/>
        </row>
        <row r="1464">
          <cell r="A1464"/>
          <cell r="B1464"/>
        </row>
        <row r="1465">
          <cell r="A1465"/>
          <cell r="B1465"/>
        </row>
        <row r="1466">
          <cell r="A1466"/>
          <cell r="B1466"/>
        </row>
        <row r="1467">
          <cell r="A1467"/>
          <cell r="B1467"/>
        </row>
        <row r="1468">
          <cell r="A1468"/>
          <cell r="B1468"/>
        </row>
        <row r="1469">
          <cell r="A1469"/>
          <cell r="B1469"/>
        </row>
        <row r="1470">
          <cell r="A1470"/>
          <cell r="B1470"/>
        </row>
        <row r="1471">
          <cell r="A1471"/>
          <cell r="B1471"/>
        </row>
        <row r="1472">
          <cell r="A1472"/>
          <cell r="B1472"/>
        </row>
        <row r="1473">
          <cell r="A1473"/>
          <cell r="B1473"/>
        </row>
        <row r="1474">
          <cell r="A1474"/>
          <cell r="B1474"/>
        </row>
        <row r="1475">
          <cell r="A1475"/>
          <cell r="B1475"/>
        </row>
        <row r="1476">
          <cell r="A1476"/>
          <cell r="B1476"/>
        </row>
        <row r="1477">
          <cell r="A1477"/>
          <cell r="B1477"/>
        </row>
        <row r="1478">
          <cell r="A1478"/>
          <cell r="B1478"/>
        </row>
        <row r="1479">
          <cell r="A1479"/>
          <cell r="B1479"/>
        </row>
        <row r="1480">
          <cell r="A1480"/>
          <cell r="B1480"/>
        </row>
        <row r="1481">
          <cell r="A1481"/>
          <cell r="B1481"/>
        </row>
        <row r="1482">
          <cell r="A1482"/>
          <cell r="B1482"/>
        </row>
        <row r="1483">
          <cell r="A1483"/>
          <cell r="B1483"/>
        </row>
        <row r="1484">
          <cell r="A1484"/>
          <cell r="B1484"/>
        </row>
        <row r="1485">
          <cell r="A1485"/>
          <cell r="B1485"/>
        </row>
        <row r="1486">
          <cell r="A1486"/>
          <cell r="B1486"/>
        </row>
        <row r="1487">
          <cell r="A1487"/>
          <cell r="B1487"/>
        </row>
        <row r="1488">
          <cell r="A1488"/>
          <cell r="B1488"/>
        </row>
        <row r="1489">
          <cell r="A1489"/>
          <cell r="B1489"/>
        </row>
        <row r="1490">
          <cell r="A1490"/>
          <cell r="B1490"/>
        </row>
        <row r="1491">
          <cell r="A1491"/>
          <cell r="B1491"/>
        </row>
        <row r="1492">
          <cell r="A1492"/>
          <cell r="B1492"/>
        </row>
        <row r="1493">
          <cell r="A1493"/>
          <cell r="B1493"/>
        </row>
        <row r="1494">
          <cell r="A1494"/>
          <cell r="B1494"/>
        </row>
        <row r="1495">
          <cell r="A1495"/>
          <cell r="B1495"/>
        </row>
        <row r="1496">
          <cell r="A1496"/>
          <cell r="B1496"/>
        </row>
        <row r="1497">
          <cell r="A1497"/>
          <cell r="B1497"/>
        </row>
        <row r="1498">
          <cell r="A1498"/>
          <cell r="B1498"/>
        </row>
        <row r="1499">
          <cell r="A1499"/>
          <cell r="B1499"/>
        </row>
        <row r="1500">
          <cell r="A1500"/>
          <cell r="B1500"/>
        </row>
        <row r="1501">
          <cell r="A1501"/>
          <cell r="B1501"/>
        </row>
        <row r="1502">
          <cell r="A1502"/>
          <cell r="B1502"/>
        </row>
        <row r="1503">
          <cell r="A1503"/>
          <cell r="B1503"/>
        </row>
        <row r="1504">
          <cell r="A1504"/>
          <cell r="B1504"/>
        </row>
        <row r="1505">
          <cell r="A1505"/>
          <cell r="B1505"/>
        </row>
        <row r="1506">
          <cell r="A1506"/>
          <cell r="B1506"/>
        </row>
        <row r="1507">
          <cell r="A1507"/>
          <cell r="B1507"/>
        </row>
        <row r="1508">
          <cell r="A1508"/>
          <cell r="B1508"/>
        </row>
        <row r="1509">
          <cell r="A1509"/>
          <cell r="B1509"/>
        </row>
        <row r="1510">
          <cell r="A1510"/>
          <cell r="B1510"/>
        </row>
        <row r="1511">
          <cell r="A1511"/>
          <cell r="B1511"/>
        </row>
        <row r="1512">
          <cell r="A1512"/>
          <cell r="B1512"/>
        </row>
        <row r="1513">
          <cell r="A1513"/>
          <cell r="B1513"/>
        </row>
        <row r="1514">
          <cell r="A1514"/>
          <cell r="B1514"/>
        </row>
        <row r="1515">
          <cell r="A1515"/>
          <cell r="B1515"/>
        </row>
        <row r="1516">
          <cell r="A1516"/>
          <cell r="B1516"/>
        </row>
        <row r="1517">
          <cell r="A1517"/>
          <cell r="B1517"/>
        </row>
        <row r="1518">
          <cell r="A1518"/>
          <cell r="B1518"/>
        </row>
        <row r="1519">
          <cell r="A1519"/>
          <cell r="B1519"/>
        </row>
        <row r="1520">
          <cell r="A1520"/>
          <cell r="B1520"/>
        </row>
        <row r="1521">
          <cell r="A1521"/>
          <cell r="B1521"/>
        </row>
        <row r="1522">
          <cell r="A1522"/>
          <cell r="B1522"/>
        </row>
        <row r="1523">
          <cell r="A1523"/>
          <cell r="B1523"/>
        </row>
        <row r="1524">
          <cell r="A1524"/>
          <cell r="B1524"/>
        </row>
        <row r="1525">
          <cell r="A1525"/>
          <cell r="B1525"/>
        </row>
        <row r="1526">
          <cell r="A1526"/>
          <cell r="B1526"/>
        </row>
        <row r="1527">
          <cell r="A1527"/>
          <cell r="B1527"/>
        </row>
        <row r="1528">
          <cell r="A1528"/>
          <cell r="B1528"/>
        </row>
        <row r="1529">
          <cell r="A1529"/>
          <cell r="B1529"/>
        </row>
        <row r="1530">
          <cell r="A1530"/>
          <cell r="B1530"/>
        </row>
        <row r="1531">
          <cell r="A1531"/>
          <cell r="B1531"/>
        </row>
        <row r="1532">
          <cell r="A1532"/>
          <cell r="B1532"/>
        </row>
        <row r="1533">
          <cell r="A1533"/>
          <cell r="B1533"/>
        </row>
        <row r="1534">
          <cell r="A1534"/>
          <cell r="B1534"/>
        </row>
        <row r="1535">
          <cell r="A1535"/>
          <cell r="B1535"/>
        </row>
        <row r="1536">
          <cell r="A1536"/>
          <cell r="B1536"/>
        </row>
        <row r="1537">
          <cell r="A1537"/>
          <cell r="B1537"/>
        </row>
        <row r="1538">
          <cell r="A1538"/>
          <cell r="B1538"/>
        </row>
        <row r="1539">
          <cell r="A1539"/>
          <cell r="B1539"/>
        </row>
        <row r="1540">
          <cell r="A1540"/>
          <cell r="B1540"/>
        </row>
        <row r="1541">
          <cell r="A1541"/>
          <cell r="B1541"/>
        </row>
        <row r="1542">
          <cell r="A1542"/>
          <cell r="B1542"/>
        </row>
        <row r="1543">
          <cell r="A1543"/>
          <cell r="B1543"/>
        </row>
        <row r="1544">
          <cell r="A1544"/>
          <cell r="B1544"/>
        </row>
        <row r="1545">
          <cell r="A1545"/>
          <cell r="B1545"/>
        </row>
        <row r="1546">
          <cell r="A1546"/>
          <cell r="B1546"/>
        </row>
        <row r="1547">
          <cell r="A1547"/>
          <cell r="B1547"/>
        </row>
        <row r="1548">
          <cell r="A1548"/>
          <cell r="B1548"/>
        </row>
        <row r="1549">
          <cell r="A1549"/>
          <cell r="B1549"/>
        </row>
        <row r="1550">
          <cell r="A1550"/>
          <cell r="B1550"/>
        </row>
        <row r="1551">
          <cell r="A1551"/>
          <cell r="B1551"/>
        </row>
        <row r="1552">
          <cell r="A1552"/>
          <cell r="B1552"/>
        </row>
        <row r="1553">
          <cell r="A1553"/>
          <cell r="B1553"/>
        </row>
        <row r="1554">
          <cell r="A1554"/>
          <cell r="B1554"/>
        </row>
        <row r="1555">
          <cell r="A1555"/>
          <cell r="B1555"/>
        </row>
        <row r="1556">
          <cell r="A1556"/>
          <cell r="B1556"/>
        </row>
        <row r="1557">
          <cell r="A1557"/>
          <cell r="B1557"/>
        </row>
        <row r="1558">
          <cell r="A1558"/>
          <cell r="B1558"/>
        </row>
        <row r="1559">
          <cell r="A1559"/>
          <cell r="B1559"/>
        </row>
        <row r="1560">
          <cell r="A1560"/>
          <cell r="B1560"/>
        </row>
        <row r="1561">
          <cell r="A1561"/>
          <cell r="B1561"/>
        </row>
        <row r="1562">
          <cell r="A1562"/>
          <cell r="B1562"/>
        </row>
        <row r="1563">
          <cell r="A1563"/>
          <cell r="B1563"/>
        </row>
        <row r="1564">
          <cell r="A1564"/>
          <cell r="B1564"/>
        </row>
        <row r="1565">
          <cell r="A1565"/>
          <cell r="B1565"/>
        </row>
        <row r="1566">
          <cell r="A1566"/>
          <cell r="B1566"/>
        </row>
        <row r="1567">
          <cell r="A1567"/>
          <cell r="B1567"/>
        </row>
        <row r="1568">
          <cell r="A1568"/>
          <cell r="B1568"/>
        </row>
        <row r="1569">
          <cell r="A1569"/>
          <cell r="B1569"/>
        </row>
        <row r="1570">
          <cell r="A1570"/>
          <cell r="B1570"/>
        </row>
        <row r="1571">
          <cell r="A1571"/>
          <cell r="B1571"/>
        </row>
        <row r="1572">
          <cell r="A1572"/>
          <cell r="B1572"/>
        </row>
        <row r="1573">
          <cell r="A1573"/>
          <cell r="B1573"/>
        </row>
        <row r="1574">
          <cell r="A1574"/>
          <cell r="B1574"/>
        </row>
        <row r="1575">
          <cell r="A1575"/>
          <cell r="B1575"/>
        </row>
        <row r="1576">
          <cell r="A1576"/>
          <cell r="B1576"/>
        </row>
        <row r="1577">
          <cell r="A1577"/>
          <cell r="B1577"/>
        </row>
        <row r="1578">
          <cell r="A1578"/>
          <cell r="B1578"/>
        </row>
        <row r="1579">
          <cell r="A1579"/>
          <cell r="B1579"/>
        </row>
        <row r="1580">
          <cell r="A1580"/>
          <cell r="B1580"/>
        </row>
        <row r="1581">
          <cell r="A1581"/>
          <cell r="B1581"/>
        </row>
        <row r="1582">
          <cell r="A1582"/>
          <cell r="B1582"/>
        </row>
        <row r="1583">
          <cell r="A1583"/>
          <cell r="B1583"/>
        </row>
        <row r="1584">
          <cell r="A1584"/>
          <cell r="B1584"/>
        </row>
        <row r="1585">
          <cell r="A1585"/>
          <cell r="B1585"/>
        </row>
        <row r="1586">
          <cell r="A1586"/>
          <cell r="B1586"/>
        </row>
        <row r="1587">
          <cell r="A1587"/>
          <cell r="B1587"/>
        </row>
        <row r="1588">
          <cell r="A1588"/>
          <cell r="B1588"/>
        </row>
        <row r="1589">
          <cell r="A1589"/>
          <cell r="B1589"/>
        </row>
        <row r="1590">
          <cell r="A1590"/>
          <cell r="B1590"/>
        </row>
        <row r="1591">
          <cell r="A1591"/>
          <cell r="B1591"/>
        </row>
        <row r="1592">
          <cell r="A1592"/>
          <cell r="B1592"/>
        </row>
        <row r="1593">
          <cell r="A1593"/>
          <cell r="B1593"/>
        </row>
        <row r="1594">
          <cell r="A1594"/>
          <cell r="B1594"/>
        </row>
        <row r="1595">
          <cell r="A1595"/>
          <cell r="B1595"/>
        </row>
        <row r="1596">
          <cell r="A1596"/>
          <cell r="B1596"/>
        </row>
        <row r="1597">
          <cell r="A1597"/>
          <cell r="B1597"/>
        </row>
        <row r="1598">
          <cell r="A1598"/>
          <cell r="B1598"/>
        </row>
        <row r="1599">
          <cell r="A1599"/>
          <cell r="B1599"/>
        </row>
        <row r="1600">
          <cell r="A1600"/>
          <cell r="B1600"/>
        </row>
        <row r="1601">
          <cell r="A1601"/>
          <cell r="B1601"/>
        </row>
        <row r="1602">
          <cell r="A1602"/>
          <cell r="B1602"/>
        </row>
        <row r="1603">
          <cell r="A1603"/>
          <cell r="B1603"/>
        </row>
        <row r="1604">
          <cell r="A1604"/>
          <cell r="B1604"/>
        </row>
        <row r="1605">
          <cell r="A1605"/>
          <cell r="B1605"/>
        </row>
        <row r="1606">
          <cell r="A1606"/>
          <cell r="B1606"/>
        </row>
        <row r="1607">
          <cell r="A1607"/>
          <cell r="B1607"/>
        </row>
        <row r="1608">
          <cell r="A1608"/>
          <cell r="B1608"/>
        </row>
        <row r="1609">
          <cell r="A1609"/>
          <cell r="B1609"/>
        </row>
        <row r="1610">
          <cell r="A1610"/>
          <cell r="B1610"/>
        </row>
        <row r="1611">
          <cell r="A1611"/>
          <cell r="B1611"/>
        </row>
        <row r="1612">
          <cell r="A1612"/>
          <cell r="B1612"/>
        </row>
        <row r="1613">
          <cell r="A1613"/>
          <cell r="B1613"/>
        </row>
        <row r="1614">
          <cell r="A1614"/>
          <cell r="B1614"/>
        </row>
        <row r="1615">
          <cell r="A1615"/>
          <cell r="B1615"/>
        </row>
        <row r="1616">
          <cell r="A1616"/>
          <cell r="B1616"/>
        </row>
        <row r="1617">
          <cell r="A1617"/>
          <cell r="B1617"/>
        </row>
        <row r="1618">
          <cell r="A1618"/>
          <cell r="B1618"/>
        </row>
        <row r="1619">
          <cell r="A1619"/>
          <cell r="B1619"/>
        </row>
        <row r="1620">
          <cell r="A1620"/>
          <cell r="B1620"/>
        </row>
        <row r="1621">
          <cell r="A1621"/>
          <cell r="B1621"/>
        </row>
        <row r="1622">
          <cell r="A1622"/>
          <cell r="B1622"/>
        </row>
        <row r="1623">
          <cell r="A1623"/>
          <cell r="B1623"/>
        </row>
        <row r="1624">
          <cell r="A1624"/>
          <cell r="B1624"/>
        </row>
        <row r="1625">
          <cell r="A1625"/>
          <cell r="B1625"/>
        </row>
        <row r="1626">
          <cell r="A1626"/>
          <cell r="B1626"/>
        </row>
        <row r="1627">
          <cell r="A1627"/>
          <cell r="B1627"/>
        </row>
        <row r="1628">
          <cell r="A1628"/>
          <cell r="B1628"/>
        </row>
        <row r="1629">
          <cell r="A1629"/>
          <cell r="B1629"/>
        </row>
        <row r="1630">
          <cell r="A1630"/>
          <cell r="B1630"/>
        </row>
        <row r="1631">
          <cell r="A1631"/>
          <cell r="B1631"/>
        </row>
        <row r="1632">
          <cell r="A1632"/>
          <cell r="B1632"/>
        </row>
        <row r="1633">
          <cell r="A1633"/>
          <cell r="B1633"/>
        </row>
        <row r="1634">
          <cell r="A1634"/>
          <cell r="B1634"/>
        </row>
        <row r="1635">
          <cell r="A1635"/>
          <cell r="B1635"/>
        </row>
        <row r="1636">
          <cell r="A1636"/>
          <cell r="B1636"/>
        </row>
        <row r="1637">
          <cell r="A1637"/>
          <cell r="B1637"/>
        </row>
        <row r="1638">
          <cell r="A1638"/>
          <cell r="B1638"/>
        </row>
        <row r="1639">
          <cell r="A1639"/>
          <cell r="B1639"/>
        </row>
        <row r="1640">
          <cell r="A1640"/>
          <cell r="B1640"/>
        </row>
        <row r="1641">
          <cell r="A1641"/>
          <cell r="B1641"/>
        </row>
        <row r="1642">
          <cell r="A1642"/>
          <cell r="B1642"/>
        </row>
        <row r="1643">
          <cell r="A1643"/>
          <cell r="B1643"/>
        </row>
        <row r="1644">
          <cell r="A1644"/>
          <cell r="B1644"/>
        </row>
        <row r="1645">
          <cell r="A1645"/>
          <cell r="B1645"/>
        </row>
        <row r="1646">
          <cell r="A1646"/>
          <cell r="B1646"/>
        </row>
        <row r="1647">
          <cell r="A1647"/>
          <cell r="B1647"/>
        </row>
        <row r="1648">
          <cell r="A1648"/>
          <cell r="B1648"/>
        </row>
        <row r="1649">
          <cell r="A1649"/>
          <cell r="B1649"/>
        </row>
        <row r="1650">
          <cell r="A1650"/>
          <cell r="B1650"/>
        </row>
        <row r="1651">
          <cell r="A1651"/>
          <cell r="B1651"/>
        </row>
        <row r="1652">
          <cell r="A1652"/>
          <cell r="B1652"/>
        </row>
        <row r="1653">
          <cell r="A1653"/>
          <cell r="B1653"/>
        </row>
        <row r="1654">
          <cell r="A1654"/>
          <cell r="B1654"/>
        </row>
        <row r="1655">
          <cell r="A1655"/>
          <cell r="B1655"/>
        </row>
        <row r="1656">
          <cell r="A1656"/>
          <cell r="B1656"/>
        </row>
        <row r="1657">
          <cell r="A1657"/>
          <cell r="B1657"/>
        </row>
        <row r="1658">
          <cell r="A1658"/>
          <cell r="B1658"/>
        </row>
        <row r="1659">
          <cell r="A1659"/>
          <cell r="B1659"/>
        </row>
        <row r="1660">
          <cell r="A1660"/>
          <cell r="B1660"/>
        </row>
        <row r="1661">
          <cell r="A1661"/>
          <cell r="B1661"/>
        </row>
        <row r="1662">
          <cell r="A1662"/>
          <cell r="B1662"/>
        </row>
        <row r="1663">
          <cell r="A1663"/>
          <cell r="B1663"/>
        </row>
        <row r="1664">
          <cell r="A1664"/>
          <cell r="B1664"/>
        </row>
        <row r="1665">
          <cell r="A1665"/>
          <cell r="B1665"/>
        </row>
        <row r="1666">
          <cell r="A1666"/>
          <cell r="B1666"/>
        </row>
        <row r="1667">
          <cell r="A1667"/>
          <cell r="B1667"/>
        </row>
        <row r="1668">
          <cell r="A1668"/>
          <cell r="B1668"/>
        </row>
        <row r="1669">
          <cell r="A1669"/>
          <cell r="B1669"/>
        </row>
        <row r="1670">
          <cell r="A1670"/>
          <cell r="B1670"/>
        </row>
        <row r="1671">
          <cell r="A1671"/>
          <cell r="B1671"/>
        </row>
        <row r="1672">
          <cell r="A1672"/>
          <cell r="B1672"/>
        </row>
        <row r="1673">
          <cell r="A1673"/>
          <cell r="B1673"/>
        </row>
        <row r="1674">
          <cell r="A1674"/>
          <cell r="B1674"/>
        </row>
        <row r="1675">
          <cell r="A1675"/>
          <cell r="B1675"/>
        </row>
        <row r="1676">
          <cell r="A1676"/>
          <cell r="B1676"/>
        </row>
        <row r="1677">
          <cell r="A1677"/>
          <cell r="B1677"/>
        </row>
        <row r="1678">
          <cell r="A1678"/>
          <cell r="B1678"/>
        </row>
        <row r="1679">
          <cell r="A1679"/>
          <cell r="B1679"/>
        </row>
        <row r="1680">
          <cell r="A1680"/>
          <cell r="B1680"/>
        </row>
        <row r="1681">
          <cell r="A1681"/>
          <cell r="B1681"/>
        </row>
        <row r="1682">
          <cell r="A1682"/>
          <cell r="B1682"/>
        </row>
        <row r="1683">
          <cell r="A1683"/>
          <cell r="B1683"/>
        </row>
        <row r="1684">
          <cell r="A1684"/>
          <cell r="B1684"/>
        </row>
        <row r="1685">
          <cell r="A1685"/>
          <cell r="B1685"/>
        </row>
        <row r="1686">
          <cell r="A1686"/>
          <cell r="B1686"/>
        </row>
        <row r="1687">
          <cell r="A1687"/>
          <cell r="B1687"/>
        </row>
        <row r="1688">
          <cell r="A1688"/>
          <cell r="B1688"/>
        </row>
        <row r="1689">
          <cell r="A1689"/>
          <cell r="B1689"/>
        </row>
        <row r="1690">
          <cell r="A1690"/>
          <cell r="B1690"/>
        </row>
        <row r="1691">
          <cell r="A1691"/>
          <cell r="B1691"/>
        </row>
        <row r="1692">
          <cell r="A1692"/>
          <cell r="B1692"/>
        </row>
        <row r="1693">
          <cell r="A1693"/>
          <cell r="B1693"/>
        </row>
        <row r="1694">
          <cell r="A1694"/>
          <cell r="B1694"/>
        </row>
        <row r="1695">
          <cell r="A1695"/>
          <cell r="B1695"/>
        </row>
        <row r="1696">
          <cell r="A1696"/>
          <cell r="B1696"/>
        </row>
        <row r="1697">
          <cell r="A1697"/>
          <cell r="B1697"/>
        </row>
        <row r="1698">
          <cell r="A1698"/>
          <cell r="B1698"/>
        </row>
        <row r="1699">
          <cell r="A1699"/>
          <cell r="B1699"/>
        </row>
        <row r="1700">
          <cell r="A1700"/>
          <cell r="B1700"/>
        </row>
        <row r="1701">
          <cell r="A1701"/>
          <cell r="B1701"/>
        </row>
        <row r="1702">
          <cell r="A1702"/>
          <cell r="B1702"/>
        </row>
        <row r="1703">
          <cell r="A1703"/>
          <cell r="B1703"/>
        </row>
        <row r="1704">
          <cell r="A1704"/>
          <cell r="B1704"/>
        </row>
        <row r="1705">
          <cell r="A1705"/>
          <cell r="B1705"/>
        </row>
        <row r="1706">
          <cell r="A1706"/>
          <cell r="B1706"/>
        </row>
        <row r="1707">
          <cell r="A1707"/>
          <cell r="B1707"/>
        </row>
        <row r="1708">
          <cell r="A1708"/>
          <cell r="B1708"/>
        </row>
        <row r="1709">
          <cell r="A1709"/>
          <cell r="B170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J2">
            <v>-2.2829999999999999</v>
          </cell>
          <cell r="R2">
            <v>-3.101</v>
          </cell>
        </row>
        <row r="3">
          <cell r="J3">
            <v>-2.2829999999999999</v>
          </cell>
          <cell r="R3">
            <v>-2.8039999999999998</v>
          </cell>
        </row>
        <row r="4">
          <cell r="J4">
            <v>-3.7309999999999999</v>
          </cell>
          <cell r="R4">
            <v>-2.8540000000000001</v>
          </cell>
        </row>
        <row r="5">
          <cell r="J5">
            <v>-2.2829999999999999</v>
          </cell>
          <cell r="R5">
            <v>-2.75</v>
          </cell>
        </row>
        <row r="6">
          <cell r="J6">
            <v>-3.7309999999999999</v>
          </cell>
          <cell r="R6">
            <v>-2.758</v>
          </cell>
        </row>
        <row r="7">
          <cell r="J7">
            <v>-1.8460000000000001</v>
          </cell>
          <cell r="R7">
            <v>-3.0880000000000001</v>
          </cell>
        </row>
        <row r="8">
          <cell r="J8">
            <v>-2.2829999999999999</v>
          </cell>
          <cell r="R8">
            <v>-2.5649999999999999</v>
          </cell>
        </row>
        <row r="9">
          <cell r="J9">
            <v>-3.145</v>
          </cell>
          <cell r="R9">
            <v>-1.7669999999999999</v>
          </cell>
        </row>
        <row r="10">
          <cell r="J10">
            <v>-2.2829999999999999</v>
          </cell>
          <cell r="R10">
            <v>-2.008</v>
          </cell>
        </row>
        <row r="11">
          <cell r="J11">
            <v>-2.2829999999999999</v>
          </cell>
          <cell r="R11">
            <v>-2.698</v>
          </cell>
        </row>
        <row r="12">
          <cell r="J12">
            <v>-3.145</v>
          </cell>
          <cell r="R12">
            <v>-2.2719999999999998</v>
          </cell>
        </row>
        <row r="13">
          <cell r="J13">
            <v>-2.5390000000000001</v>
          </cell>
          <cell r="R13">
            <v>-2.1890000000000001</v>
          </cell>
        </row>
        <row r="14">
          <cell r="J14">
            <v>-3.145</v>
          </cell>
          <cell r="R14">
            <v>-2.5510000000000002</v>
          </cell>
        </row>
        <row r="15">
          <cell r="J15">
            <v>-2.8639999999999999</v>
          </cell>
          <cell r="R15">
            <v>-2.1749999999999998</v>
          </cell>
        </row>
        <row r="16">
          <cell r="J16">
            <v>-2.1989999999999998</v>
          </cell>
          <cell r="R16">
            <v>-3.7309999999999999</v>
          </cell>
        </row>
        <row r="17">
          <cell r="J17">
            <v>-1.9</v>
          </cell>
          <cell r="R17">
            <v>-2.351</v>
          </cell>
        </row>
        <row r="18">
          <cell r="J18">
            <v>-2.5390000000000001</v>
          </cell>
          <cell r="R18">
            <v>-3.714</v>
          </cell>
        </row>
        <row r="19">
          <cell r="J19">
            <v>-3.145</v>
          </cell>
          <cell r="R19">
            <v>-2.4540000000000002</v>
          </cell>
        </row>
        <row r="20">
          <cell r="J20">
            <v>-2.2829999999999999</v>
          </cell>
          <cell r="R20">
            <v>-2.6930000000000001</v>
          </cell>
        </row>
        <row r="21">
          <cell r="J21">
            <v>-2.5390000000000001</v>
          </cell>
          <cell r="R21">
            <v>-3.1579999999999999</v>
          </cell>
        </row>
        <row r="22">
          <cell r="J22">
            <v>-2.8639999999999999</v>
          </cell>
          <cell r="R22">
            <v>-2.8239999999999998</v>
          </cell>
        </row>
        <row r="23">
          <cell r="J23">
            <v>-2.3260000000000001</v>
          </cell>
          <cell r="R23">
            <v>-2.3210000000000002</v>
          </cell>
        </row>
        <row r="24">
          <cell r="J24">
            <v>-2.3250000000000002</v>
          </cell>
          <cell r="R24">
            <v>-2.6280000000000001</v>
          </cell>
        </row>
        <row r="25">
          <cell r="J25">
            <v>-2.5390000000000001</v>
          </cell>
          <cell r="R25">
            <v>-2.4820000000000002</v>
          </cell>
        </row>
        <row r="26">
          <cell r="J26">
            <v>-2.5390000000000001</v>
          </cell>
          <cell r="R26">
            <v>-2.7519999999999998</v>
          </cell>
        </row>
        <row r="27">
          <cell r="J27">
            <v>-2.3260000000000001</v>
          </cell>
          <cell r="R27">
            <v>-2.343</v>
          </cell>
        </row>
        <row r="28">
          <cell r="J28">
            <v>-3.258</v>
          </cell>
          <cell r="R28">
            <v>-2.5409999999999999</v>
          </cell>
        </row>
        <row r="29">
          <cell r="J29">
            <v>-2.5390000000000001</v>
          </cell>
          <cell r="R29">
            <v>-3.0640000000000001</v>
          </cell>
        </row>
        <row r="30">
          <cell r="J30">
            <v>-2.1120000000000001</v>
          </cell>
          <cell r="R30">
            <v>-2.1560000000000001</v>
          </cell>
        </row>
        <row r="31">
          <cell r="J31">
            <v>-3.7309999999999999</v>
          </cell>
          <cell r="R31">
            <v>-3.133</v>
          </cell>
        </row>
        <row r="32">
          <cell r="J32">
            <v>-2.8639999999999999</v>
          </cell>
          <cell r="R32">
            <v>-3.2069999999999999</v>
          </cell>
        </row>
        <row r="33">
          <cell r="J33">
            <v>-1.8460000000000001</v>
          </cell>
          <cell r="R33">
            <v>-2.0009999999999999</v>
          </cell>
        </row>
        <row r="34">
          <cell r="J34">
            <v>-2.4169999999999998</v>
          </cell>
          <cell r="R34">
            <v>-2.1800000000000002</v>
          </cell>
        </row>
        <row r="35">
          <cell r="J35">
            <v>-2.8639999999999999</v>
          </cell>
          <cell r="R35">
            <v>-2.5990000000000002</v>
          </cell>
        </row>
        <row r="36">
          <cell r="J36">
            <v>-3.258</v>
          </cell>
          <cell r="R36">
            <v>-2.1219999999999999</v>
          </cell>
        </row>
        <row r="86">
          <cell r="J86">
            <v>-2.3290000000000002</v>
          </cell>
          <cell r="R86">
            <v>-2.63</v>
          </cell>
        </row>
        <row r="87">
          <cell r="J87">
            <v>-2.1989999999999998</v>
          </cell>
          <cell r="R87">
            <v>-1.8420000000000001</v>
          </cell>
        </row>
        <row r="88">
          <cell r="J88">
            <v>-2.1360000000000001</v>
          </cell>
          <cell r="R88">
            <v>-2.0870000000000002</v>
          </cell>
        </row>
        <row r="89">
          <cell r="J89">
            <v>-2.1989999999999998</v>
          </cell>
          <cell r="R89">
            <v>-2.1219999999999999</v>
          </cell>
        </row>
        <row r="90">
          <cell r="J90">
            <v>-2.2029999999999998</v>
          </cell>
          <cell r="R90">
            <v>-1.38</v>
          </cell>
        </row>
        <row r="91">
          <cell r="J91">
            <v>-2.2879999999999998</v>
          </cell>
          <cell r="R91">
            <v>-2.5459999999999998</v>
          </cell>
        </row>
        <row r="92">
          <cell r="J92">
            <v>-3.258</v>
          </cell>
          <cell r="R92">
            <v>-2.6110000000000002</v>
          </cell>
        </row>
        <row r="93">
          <cell r="J93">
            <v>-2.6360000000000001</v>
          </cell>
          <cell r="R93">
            <v>-2.653</v>
          </cell>
        </row>
        <row r="94">
          <cell r="J94">
            <v>-1.879</v>
          </cell>
          <cell r="R94">
            <v>-2.028</v>
          </cell>
        </row>
        <row r="95">
          <cell r="J95">
            <v>-2.3290000000000002</v>
          </cell>
          <cell r="R95">
            <v>-2.5569999999999999</v>
          </cell>
        </row>
        <row r="96">
          <cell r="J96">
            <v>-2.911</v>
          </cell>
          <cell r="R96">
            <v>-2.1709999999999998</v>
          </cell>
        </row>
        <row r="97">
          <cell r="J97">
            <v>-2.1120000000000001</v>
          </cell>
          <cell r="R97">
            <v>-2.048</v>
          </cell>
        </row>
        <row r="98">
          <cell r="J98">
            <v>-2.468</v>
          </cell>
          <cell r="R98">
            <v>-2.161</v>
          </cell>
        </row>
        <row r="99">
          <cell r="J99">
            <v>-2.911</v>
          </cell>
          <cell r="R99">
            <v>-2.8420000000000001</v>
          </cell>
        </row>
        <row r="100">
          <cell r="J100">
            <v>-2.3290000000000002</v>
          </cell>
          <cell r="R100">
            <v>-2.4710000000000001</v>
          </cell>
        </row>
        <row r="101">
          <cell r="J101">
            <v>-2.3290000000000002</v>
          </cell>
          <cell r="R101">
            <v>-2.468</v>
          </cell>
        </row>
        <row r="102">
          <cell r="J102">
            <v>-2.911</v>
          </cell>
          <cell r="R102">
            <v>-2.911</v>
          </cell>
        </row>
        <row r="103">
          <cell r="J103">
            <v>-2.3290000000000002</v>
          </cell>
          <cell r="R103">
            <v>-2.2599999999999998</v>
          </cell>
        </row>
        <row r="104">
          <cell r="J104">
            <v>-2.3290000000000002</v>
          </cell>
          <cell r="R104">
            <v>-2.25</v>
          </cell>
        </row>
        <row r="105">
          <cell r="J105">
            <v>-2.911</v>
          </cell>
          <cell r="R105">
            <v>-2.59</v>
          </cell>
        </row>
        <row r="106">
          <cell r="J106">
            <v>-1.879</v>
          </cell>
          <cell r="R106">
            <v>-1.8069999999999999</v>
          </cell>
        </row>
        <row r="107">
          <cell r="J107">
            <v>-2.3759999999999999</v>
          </cell>
          <cell r="R107">
            <v>-2.7549999999999999</v>
          </cell>
        </row>
        <row r="108">
          <cell r="J108">
            <v>-1.8420000000000001</v>
          </cell>
          <cell r="R108">
            <v>-1.9259999999999999</v>
          </cell>
        </row>
        <row r="109">
          <cell r="J109">
            <v>-1.879</v>
          </cell>
          <cell r="R109">
            <v>-1.56</v>
          </cell>
        </row>
        <row r="110">
          <cell r="J110">
            <v>-2.35</v>
          </cell>
          <cell r="R110">
            <v>-2.669</v>
          </cell>
        </row>
        <row r="111">
          <cell r="J111">
            <v>-1.8420000000000001</v>
          </cell>
          <cell r="R111">
            <v>-1.171</v>
          </cell>
        </row>
        <row r="112">
          <cell r="J112">
            <v>-1.879</v>
          </cell>
          <cell r="R112">
            <v>-2.0150000000000001</v>
          </cell>
        </row>
        <row r="113">
          <cell r="J113">
            <v>-1.8460000000000001</v>
          </cell>
          <cell r="R113">
            <v>-2.0630000000000002</v>
          </cell>
        </row>
        <row r="114">
          <cell r="J114">
            <v>-2.1120000000000001</v>
          </cell>
          <cell r="R114">
            <v>-1.915</v>
          </cell>
        </row>
        <row r="115">
          <cell r="J115">
            <v>-2.5390000000000001</v>
          </cell>
          <cell r="R115">
            <v>-2.8740000000000001</v>
          </cell>
        </row>
        <row r="116">
          <cell r="J116">
            <v>-2.1360000000000001</v>
          </cell>
          <cell r="R116">
            <v>-1.9279999999999999</v>
          </cell>
        </row>
        <row r="117">
          <cell r="J117">
            <v>-2.1960000000000002</v>
          </cell>
          <cell r="R117">
            <v>-2.032</v>
          </cell>
        </row>
        <row r="118">
          <cell r="J118">
            <v>-2.1120000000000001</v>
          </cell>
          <cell r="R118">
            <v>-2.0739999999999998</v>
          </cell>
        </row>
        <row r="119">
          <cell r="J119">
            <v>-1.879</v>
          </cell>
          <cell r="R119">
            <v>-1.9690000000000001</v>
          </cell>
        </row>
        <row r="120">
          <cell r="J120">
            <v>-2.1120000000000001</v>
          </cell>
          <cell r="R120">
            <v>-2.069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C360-7A2A-C746-8751-D3C35D61ABF0}">
  <dimension ref="A1:K162"/>
  <sheetViews>
    <sheetView workbookViewId="0">
      <selection activeCell="H2" sqref="H2"/>
    </sheetView>
  </sheetViews>
  <sheetFormatPr baseColWidth="10" defaultRowHeight="16"/>
  <cols>
    <col min="9" max="9" width="33" customWidth="1"/>
    <col min="10" max="10" width="31.5" customWidth="1"/>
    <col min="11" max="11" width="22" customWidth="1"/>
  </cols>
  <sheetData>
    <row r="1" spans="1:11">
      <c r="A1" t="s">
        <v>314</v>
      </c>
      <c r="H1" t="s">
        <v>315</v>
      </c>
    </row>
    <row r="2" spans="1:1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5" t="s">
        <v>202</v>
      </c>
      <c r="I2" s="5" t="s">
        <v>206</v>
      </c>
      <c r="J2" s="5" t="s">
        <v>207</v>
      </c>
      <c r="K2" s="5" t="s">
        <v>205</v>
      </c>
    </row>
    <row r="3" spans="1:11">
      <c r="A3">
        <v>3</v>
      </c>
      <c r="B3" t="s">
        <v>5</v>
      </c>
      <c r="C3">
        <v>156</v>
      </c>
      <c r="D3" t="s">
        <v>6</v>
      </c>
      <c r="E3">
        <v>42</v>
      </c>
      <c r="H3" t="s">
        <v>5</v>
      </c>
      <c r="I3">
        <v>47.25</v>
      </c>
      <c r="J3">
        <f>AVERAGE(I3:I5)</f>
        <v>48.583333333333336</v>
      </c>
      <c r="K3">
        <f>_xlfn.STDEV.S(I3:I5)/J3</f>
        <v>7.099211693507676E-2</v>
      </c>
    </row>
    <row r="4" spans="1:11">
      <c r="A4">
        <v>3</v>
      </c>
      <c r="B4" t="s">
        <v>5</v>
      </c>
      <c r="C4">
        <v>161</v>
      </c>
      <c r="D4" t="s">
        <v>7</v>
      </c>
      <c r="E4">
        <v>46</v>
      </c>
      <c r="H4" t="s">
        <v>5</v>
      </c>
      <c r="I4">
        <v>46</v>
      </c>
    </row>
    <row r="5" spans="1:11">
      <c r="A5">
        <v>5</v>
      </c>
      <c r="B5" t="s">
        <v>8</v>
      </c>
      <c r="C5">
        <v>140</v>
      </c>
      <c r="D5" t="s">
        <v>9</v>
      </c>
      <c r="E5">
        <v>36.5</v>
      </c>
      <c r="H5" t="s">
        <v>5</v>
      </c>
      <c r="I5">
        <v>52.5</v>
      </c>
    </row>
    <row r="6" spans="1:11">
      <c r="A6">
        <v>3</v>
      </c>
      <c r="B6" t="s">
        <v>5</v>
      </c>
      <c r="C6">
        <v>155</v>
      </c>
      <c r="D6" t="s">
        <v>10</v>
      </c>
      <c r="E6">
        <v>48</v>
      </c>
      <c r="H6" t="s">
        <v>76</v>
      </c>
      <c r="I6">
        <v>74</v>
      </c>
      <c r="J6">
        <f>AVERAGE(I6:I9)</f>
        <v>73</v>
      </c>
      <c r="K6">
        <f>_xlfn.STDEV.S(I6:I9)/J6</f>
        <v>6.5278440436053867E-2</v>
      </c>
    </row>
    <row r="7" spans="1:11">
      <c r="A7">
        <v>5</v>
      </c>
      <c r="B7" t="s">
        <v>8</v>
      </c>
      <c r="C7">
        <v>135</v>
      </c>
      <c r="D7" t="s">
        <v>11</v>
      </c>
      <c r="E7">
        <v>58</v>
      </c>
      <c r="H7" t="s">
        <v>76</v>
      </c>
      <c r="I7">
        <v>78.75</v>
      </c>
    </row>
    <row r="8" spans="1:11">
      <c r="A8">
        <v>145</v>
      </c>
      <c r="B8" t="s">
        <v>12</v>
      </c>
      <c r="C8">
        <v>73</v>
      </c>
      <c r="D8" t="s">
        <v>13</v>
      </c>
      <c r="E8">
        <v>36</v>
      </c>
      <c r="H8" t="s">
        <v>76</v>
      </c>
      <c r="I8">
        <v>67.25</v>
      </c>
    </row>
    <row r="9" spans="1:11">
      <c r="A9">
        <v>3</v>
      </c>
      <c r="B9" t="s">
        <v>5</v>
      </c>
      <c r="C9">
        <v>153</v>
      </c>
      <c r="D9" t="s">
        <v>14</v>
      </c>
      <c r="E9">
        <v>52</v>
      </c>
      <c r="H9" t="s">
        <v>76</v>
      </c>
      <c r="I9">
        <v>72</v>
      </c>
    </row>
    <row r="10" spans="1:11">
      <c r="A10">
        <v>115</v>
      </c>
      <c r="B10" t="s">
        <v>15</v>
      </c>
      <c r="C10">
        <v>203</v>
      </c>
      <c r="D10" t="s">
        <v>16</v>
      </c>
      <c r="E10">
        <v>31.5</v>
      </c>
      <c r="H10" t="s">
        <v>8</v>
      </c>
      <c r="I10">
        <v>58</v>
      </c>
      <c r="J10">
        <f>AVERAGE(I10:I11)</f>
        <v>52.375</v>
      </c>
      <c r="K10">
        <f>_xlfn.STDEV.S(I10:I11)/J10</f>
        <v>0.15188451147205079</v>
      </c>
    </row>
    <row r="11" spans="1:11">
      <c r="A11">
        <v>3</v>
      </c>
      <c r="B11" t="s">
        <v>5</v>
      </c>
      <c r="C11">
        <v>165</v>
      </c>
      <c r="D11" t="s">
        <v>17</v>
      </c>
      <c r="E11">
        <v>66</v>
      </c>
      <c r="H11" t="s">
        <v>8</v>
      </c>
      <c r="I11">
        <v>46.75</v>
      </c>
    </row>
    <row r="12" spans="1:11">
      <c r="A12">
        <v>3</v>
      </c>
      <c r="B12" t="s">
        <v>5</v>
      </c>
      <c r="C12">
        <v>154</v>
      </c>
      <c r="D12" t="s">
        <v>18</v>
      </c>
      <c r="E12">
        <v>47</v>
      </c>
      <c r="H12" t="s">
        <v>90</v>
      </c>
      <c r="I12">
        <v>93</v>
      </c>
      <c r="J12">
        <f>AVERAGE(I12:I13)</f>
        <v>79.25</v>
      </c>
      <c r="K12">
        <f>_xlfn.STDEV.S(I12:I13)/J12</f>
        <v>0.24536828369249283</v>
      </c>
    </row>
    <row r="13" spans="1:11">
      <c r="A13">
        <v>115</v>
      </c>
      <c r="B13" t="s">
        <v>15</v>
      </c>
      <c r="C13">
        <v>202</v>
      </c>
      <c r="D13" t="s">
        <v>19</v>
      </c>
      <c r="E13">
        <v>37</v>
      </c>
      <c r="H13" t="s">
        <v>90</v>
      </c>
      <c r="I13">
        <v>65.5</v>
      </c>
    </row>
    <row r="14" spans="1:11">
      <c r="A14">
        <v>251</v>
      </c>
      <c r="B14" t="s">
        <v>20</v>
      </c>
      <c r="C14">
        <v>62</v>
      </c>
      <c r="D14" t="s">
        <v>21</v>
      </c>
      <c r="E14">
        <v>60</v>
      </c>
      <c r="H14" t="s">
        <v>102</v>
      </c>
      <c r="I14">
        <v>73.5</v>
      </c>
      <c r="J14">
        <f>AVERAGE(I14:I16)</f>
        <v>78.5</v>
      </c>
      <c r="K14">
        <f>_xlfn.STDEV.S(I14:I16)/J14</f>
        <v>0.10485399766340338</v>
      </c>
    </row>
    <row r="15" spans="1:11">
      <c r="A15">
        <v>115</v>
      </c>
      <c r="B15" t="s">
        <v>15</v>
      </c>
      <c r="C15">
        <v>247</v>
      </c>
      <c r="D15" t="s">
        <v>22</v>
      </c>
      <c r="E15">
        <v>47</v>
      </c>
      <c r="H15" t="s">
        <v>102</v>
      </c>
      <c r="I15">
        <v>74</v>
      </c>
    </row>
    <row r="16" spans="1:11">
      <c r="A16">
        <v>218</v>
      </c>
      <c r="B16" t="s">
        <v>23</v>
      </c>
      <c r="C16">
        <v>33</v>
      </c>
      <c r="D16" t="s">
        <v>24</v>
      </c>
      <c r="E16">
        <v>42</v>
      </c>
      <c r="H16" t="s">
        <v>102</v>
      </c>
      <c r="I16">
        <v>88</v>
      </c>
    </row>
    <row r="17" spans="1:11">
      <c r="A17">
        <v>175</v>
      </c>
      <c r="B17" t="s">
        <v>25</v>
      </c>
      <c r="C17">
        <v>5</v>
      </c>
      <c r="D17" t="s">
        <v>8</v>
      </c>
      <c r="E17">
        <v>20</v>
      </c>
      <c r="H17" t="s">
        <v>78</v>
      </c>
      <c r="I17">
        <v>88.5</v>
      </c>
      <c r="J17">
        <f>AVERAGE(I17:I18)</f>
        <v>90.25</v>
      </c>
      <c r="K17">
        <f>_xlfn.STDEV.S(I17:I18)/J17</f>
        <v>2.7422423647123727E-2</v>
      </c>
    </row>
    <row r="18" spans="1:11">
      <c r="A18">
        <v>41</v>
      </c>
      <c r="B18" t="s">
        <v>26</v>
      </c>
      <c r="C18">
        <v>216</v>
      </c>
      <c r="D18" t="s">
        <v>27</v>
      </c>
      <c r="E18">
        <v>51</v>
      </c>
      <c r="H18" t="s">
        <v>78</v>
      </c>
      <c r="I18">
        <v>92</v>
      </c>
    </row>
    <row r="19" spans="1:11">
      <c r="A19">
        <v>251</v>
      </c>
      <c r="B19" t="s">
        <v>20</v>
      </c>
      <c r="C19">
        <v>157</v>
      </c>
      <c r="D19" t="s">
        <v>28</v>
      </c>
      <c r="E19">
        <v>59</v>
      </c>
      <c r="H19" t="s">
        <v>65</v>
      </c>
      <c r="I19">
        <v>78.5</v>
      </c>
      <c r="J19">
        <f>AVERAGE(I19:I20)</f>
        <v>79.25</v>
      </c>
      <c r="K19">
        <f>_xlfn.STDEV.S(I19:I20)/J19</f>
        <v>1.3383724565045062E-2</v>
      </c>
    </row>
    <row r="20" spans="1:11">
      <c r="A20">
        <v>115</v>
      </c>
      <c r="B20" t="s">
        <v>15</v>
      </c>
      <c r="C20">
        <v>201</v>
      </c>
      <c r="D20" t="s">
        <v>29</v>
      </c>
      <c r="E20">
        <v>50.5</v>
      </c>
      <c r="H20" t="s">
        <v>65</v>
      </c>
      <c r="I20">
        <v>80</v>
      </c>
    </row>
    <row r="21" spans="1:11">
      <c r="A21">
        <v>3</v>
      </c>
      <c r="B21" t="s">
        <v>5</v>
      </c>
      <c r="C21">
        <v>166</v>
      </c>
      <c r="D21" t="s">
        <v>30</v>
      </c>
      <c r="E21">
        <v>39</v>
      </c>
      <c r="H21" t="s">
        <v>61</v>
      </c>
      <c r="I21">
        <v>82</v>
      </c>
      <c r="J21">
        <f>AVERAGE(I21:I22)</f>
        <v>72.5</v>
      </c>
      <c r="K21">
        <f>_xlfn.STDEV.S(I21:I22)/J21</f>
        <v>0.18531074265578487</v>
      </c>
    </row>
    <row r="22" spans="1:11">
      <c r="A22">
        <v>251</v>
      </c>
      <c r="B22" t="s">
        <v>20</v>
      </c>
      <c r="C22">
        <v>69</v>
      </c>
      <c r="D22" t="s">
        <v>31</v>
      </c>
      <c r="E22">
        <v>37</v>
      </c>
      <c r="H22" t="s">
        <v>61</v>
      </c>
      <c r="I22">
        <v>63</v>
      </c>
    </row>
    <row r="23" spans="1:11">
      <c r="A23">
        <v>218</v>
      </c>
      <c r="B23" t="s">
        <v>23</v>
      </c>
      <c r="C23">
        <v>21</v>
      </c>
      <c r="D23" t="s">
        <v>32</v>
      </c>
      <c r="E23">
        <v>44.5</v>
      </c>
      <c r="H23" t="s">
        <v>43</v>
      </c>
      <c r="I23">
        <v>88</v>
      </c>
      <c r="J23">
        <f>AVERAGE(I23:I26)</f>
        <v>88.65625</v>
      </c>
      <c r="K23">
        <f>_xlfn.STDEV.S(I23:I26)/J23</f>
        <v>6.2180062539380798E-2</v>
      </c>
    </row>
    <row r="24" spans="1:11">
      <c r="A24">
        <v>129</v>
      </c>
      <c r="B24" t="s">
        <v>33</v>
      </c>
      <c r="C24">
        <v>123</v>
      </c>
      <c r="D24" t="s">
        <v>34</v>
      </c>
      <c r="E24">
        <v>45</v>
      </c>
      <c r="H24" t="s">
        <v>43</v>
      </c>
      <c r="I24">
        <v>82.625</v>
      </c>
    </row>
    <row r="25" spans="1:11">
      <c r="A25">
        <v>246</v>
      </c>
      <c r="B25" t="s">
        <v>35</v>
      </c>
      <c r="C25">
        <v>199</v>
      </c>
      <c r="D25" t="s">
        <v>36</v>
      </c>
      <c r="E25">
        <v>40.5</v>
      </c>
      <c r="H25" t="s">
        <v>43</v>
      </c>
      <c r="I25">
        <v>96</v>
      </c>
    </row>
    <row r="26" spans="1:11">
      <c r="A26">
        <v>251</v>
      </c>
      <c r="B26" t="s">
        <v>20</v>
      </c>
      <c r="C26">
        <v>60</v>
      </c>
      <c r="D26" t="s">
        <v>37</v>
      </c>
      <c r="E26">
        <v>56</v>
      </c>
      <c r="H26" t="s">
        <v>43</v>
      </c>
      <c r="I26">
        <v>88</v>
      </c>
    </row>
    <row r="27" spans="1:11">
      <c r="A27">
        <v>251</v>
      </c>
      <c r="B27" t="s">
        <v>20</v>
      </c>
      <c r="C27">
        <v>75</v>
      </c>
      <c r="D27" t="s">
        <v>38</v>
      </c>
      <c r="E27">
        <v>51.5</v>
      </c>
      <c r="H27" t="s">
        <v>52</v>
      </c>
      <c r="I27">
        <v>42.75</v>
      </c>
      <c r="J27">
        <f>AVERAGE(I27:I28)</f>
        <v>43.5</v>
      </c>
      <c r="K27">
        <f>_xlfn.STDEV.S(I27:I28)/J27</f>
        <v>2.4382992454708534E-2</v>
      </c>
    </row>
    <row r="28" spans="1:11">
      <c r="A28">
        <v>129</v>
      </c>
      <c r="B28" t="s">
        <v>33</v>
      </c>
      <c r="C28">
        <v>121</v>
      </c>
      <c r="D28" t="s">
        <v>39</v>
      </c>
      <c r="E28">
        <v>60</v>
      </c>
      <c r="H28" t="s">
        <v>52</v>
      </c>
      <c r="I28">
        <v>44.25</v>
      </c>
    </row>
    <row r="29" spans="1:11">
      <c r="A29">
        <v>217</v>
      </c>
      <c r="B29" t="s">
        <v>40</v>
      </c>
      <c r="C29">
        <v>160</v>
      </c>
      <c r="D29" t="s">
        <v>41</v>
      </c>
      <c r="E29">
        <v>54.5</v>
      </c>
      <c r="H29" t="s">
        <v>87</v>
      </c>
      <c r="I29">
        <v>71.666666666666671</v>
      </c>
      <c r="J29">
        <f>AVERAGE(I29:I31)</f>
        <v>63.847222222222229</v>
      </c>
      <c r="K29">
        <f>_xlfn.STDEV.S(I29:I31)/J29</f>
        <v>0.11087343853814424</v>
      </c>
    </row>
    <row r="30" spans="1:11">
      <c r="A30">
        <v>251</v>
      </c>
      <c r="B30" t="s">
        <v>20</v>
      </c>
      <c r="C30">
        <v>68</v>
      </c>
      <c r="D30" t="s">
        <v>42</v>
      </c>
      <c r="E30">
        <v>50</v>
      </c>
      <c r="H30" t="s">
        <v>87</v>
      </c>
      <c r="I30">
        <v>57.875</v>
      </c>
    </row>
    <row r="31" spans="1:11">
      <c r="A31">
        <v>77</v>
      </c>
      <c r="B31" t="s">
        <v>43</v>
      </c>
      <c r="C31">
        <v>159</v>
      </c>
      <c r="D31" t="s">
        <v>44</v>
      </c>
      <c r="E31">
        <v>97</v>
      </c>
      <c r="H31" t="s">
        <v>87</v>
      </c>
      <c r="I31">
        <v>62</v>
      </c>
    </row>
    <row r="32" spans="1:11">
      <c r="A32">
        <v>5</v>
      </c>
      <c r="B32" t="s">
        <v>8</v>
      </c>
      <c r="C32">
        <v>139</v>
      </c>
      <c r="D32" t="s">
        <v>45</v>
      </c>
      <c r="E32">
        <v>57</v>
      </c>
      <c r="H32" t="s">
        <v>15</v>
      </c>
      <c r="I32">
        <v>71</v>
      </c>
      <c r="J32">
        <f>AVERAGE(I32:I34)</f>
        <v>52.55555555555555</v>
      </c>
      <c r="K32">
        <f>_xlfn.STDEV.S(I32:I34)/J32</f>
        <v>0.31183753179691065</v>
      </c>
    </row>
    <row r="33" spans="1:11">
      <c r="A33">
        <v>218</v>
      </c>
      <c r="B33" t="s">
        <v>23</v>
      </c>
      <c r="C33">
        <v>34</v>
      </c>
      <c r="D33" t="s">
        <v>46</v>
      </c>
      <c r="E33">
        <v>62.5</v>
      </c>
      <c r="H33" t="s">
        <v>15</v>
      </c>
      <c r="I33">
        <v>39.666666666666664</v>
      </c>
    </row>
    <row r="34" spans="1:11">
      <c r="A34">
        <v>145</v>
      </c>
      <c r="B34" t="s">
        <v>12</v>
      </c>
      <c r="C34">
        <v>70</v>
      </c>
      <c r="D34" t="s">
        <v>47</v>
      </c>
      <c r="E34">
        <v>84.5</v>
      </c>
      <c r="H34" t="s">
        <v>15</v>
      </c>
      <c r="I34">
        <v>47</v>
      </c>
    </row>
    <row r="35" spans="1:11">
      <c r="A35">
        <v>244</v>
      </c>
      <c r="B35" t="s">
        <v>48</v>
      </c>
      <c r="C35">
        <v>243</v>
      </c>
      <c r="D35" t="s">
        <v>49</v>
      </c>
      <c r="E35">
        <v>75</v>
      </c>
      <c r="H35" t="s">
        <v>58</v>
      </c>
      <c r="I35">
        <v>86</v>
      </c>
      <c r="J35">
        <f>AVERAGE(I35:I36)</f>
        <v>75.75</v>
      </c>
      <c r="K35">
        <f>_xlfn.STDEV.S(I35:I36)/J35</f>
        <v>0.19136223121220097</v>
      </c>
    </row>
    <row r="36" spans="1:11">
      <c r="A36">
        <v>218</v>
      </c>
      <c r="B36" t="s">
        <v>23</v>
      </c>
      <c r="C36">
        <v>24</v>
      </c>
      <c r="D36" t="s">
        <v>50</v>
      </c>
      <c r="E36">
        <v>71</v>
      </c>
      <c r="H36" t="s">
        <v>58</v>
      </c>
      <c r="I36">
        <v>65.5</v>
      </c>
    </row>
    <row r="37" spans="1:11">
      <c r="A37">
        <v>217</v>
      </c>
      <c r="B37" t="s">
        <v>40</v>
      </c>
      <c r="C37">
        <v>105</v>
      </c>
      <c r="D37" t="s">
        <v>51</v>
      </c>
      <c r="E37">
        <v>38</v>
      </c>
      <c r="H37" t="s">
        <v>92</v>
      </c>
      <c r="I37">
        <v>70</v>
      </c>
      <c r="J37">
        <f>AVERAGE(I37:I38)</f>
        <v>80.5</v>
      </c>
      <c r="K37">
        <f>_xlfn.STDEV.S(I37:I38)/J37</f>
        <v>0.18446263857040368</v>
      </c>
    </row>
    <row r="38" spans="1:11">
      <c r="A38">
        <v>89</v>
      </c>
      <c r="B38" t="s">
        <v>52</v>
      </c>
      <c r="C38">
        <v>42</v>
      </c>
      <c r="D38" t="s">
        <v>53</v>
      </c>
      <c r="E38">
        <v>35.5</v>
      </c>
      <c r="H38" t="s">
        <v>92</v>
      </c>
      <c r="I38">
        <v>91</v>
      </c>
    </row>
    <row r="39" spans="1:11">
      <c r="A39">
        <v>174</v>
      </c>
      <c r="B39" t="s">
        <v>54</v>
      </c>
      <c r="C39">
        <v>82</v>
      </c>
      <c r="D39" t="s">
        <v>55</v>
      </c>
      <c r="E39">
        <v>68</v>
      </c>
      <c r="H39" t="s">
        <v>110</v>
      </c>
      <c r="I39">
        <v>69</v>
      </c>
      <c r="J39">
        <f>AVERAGE(I39:I40)</f>
        <v>70.25</v>
      </c>
      <c r="K39">
        <f>_xlfn.STDEV.S(I39:I40)/J39</f>
        <v>2.516394239098034E-2</v>
      </c>
    </row>
    <row r="40" spans="1:11">
      <c r="A40">
        <v>251</v>
      </c>
      <c r="B40" t="s">
        <v>20</v>
      </c>
      <c r="C40">
        <v>67</v>
      </c>
      <c r="D40" t="s">
        <v>56</v>
      </c>
      <c r="E40">
        <v>52.5</v>
      </c>
      <c r="H40" t="s">
        <v>110</v>
      </c>
      <c r="I40">
        <v>71.5</v>
      </c>
    </row>
    <row r="41" spans="1:11">
      <c r="A41">
        <v>218</v>
      </c>
      <c r="B41" t="s">
        <v>23</v>
      </c>
      <c r="C41">
        <v>37</v>
      </c>
      <c r="D41" t="s">
        <v>57</v>
      </c>
      <c r="E41">
        <v>45</v>
      </c>
      <c r="H41" t="s">
        <v>12</v>
      </c>
      <c r="I41">
        <v>68.666666666666671</v>
      </c>
      <c r="J41">
        <f>AVERAGE(I41:I43)</f>
        <v>61.94444444444445</v>
      </c>
      <c r="K41">
        <f>_xlfn.STDEV.S(I41:I43)/J41</f>
        <v>0.37649258549775805</v>
      </c>
    </row>
    <row r="42" spans="1:11">
      <c r="A42">
        <v>128</v>
      </c>
      <c r="B42" t="s">
        <v>58</v>
      </c>
      <c r="C42">
        <v>83</v>
      </c>
      <c r="D42" t="s">
        <v>59</v>
      </c>
      <c r="E42">
        <v>86</v>
      </c>
      <c r="H42" t="s">
        <v>12</v>
      </c>
      <c r="I42">
        <v>81.166666666666671</v>
      </c>
    </row>
    <row r="43" spans="1:11">
      <c r="A43">
        <v>217</v>
      </c>
      <c r="B43" t="s">
        <v>40</v>
      </c>
      <c r="C43">
        <v>151</v>
      </c>
      <c r="D43" t="s">
        <v>60</v>
      </c>
      <c r="E43">
        <v>53</v>
      </c>
      <c r="H43" t="s">
        <v>12</v>
      </c>
      <c r="I43">
        <v>36</v>
      </c>
    </row>
    <row r="44" spans="1:11">
      <c r="A44">
        <v>72</v>
      </c>
      <c r="B44" t="s">
        <v>61</v>
      </c>
      <c r="C44">
        <v>183</v>
      </c>
      <c r="D44" t="s">
        <v>62</v>
      </c>
      <c r="E44">
        <v>82</v>
      </c>
      <c r="H44" t="s">
        <v>54</v>
      </c>
      <c r="I44">
        <v>68</v>
      </c>
      <c r="J44">
        <f>AVERAGE(I44:I45)</f>
        <v>71</v>
      </c>
      <c r="K44">
        <f>_xlfn.STDEV.S(I44:I45)/J44</f>
        <v>5.9755502635482884E-2</v>
      </c>
    </row>
    <row r="45" spans="1:11">
      <c r="A45">
        <v>18</v>
      </c>
      <c r="B45" t="s">
        <v>63</v>
      </c>
      <c r="C45">
        <v>194</v>
      </c>
      <c r="D45" t="s">
        <v>64</v>
      </c>
      <c r="E45">
        <v>93</v>
      </c>
      <c r="H45" t="s">
        <v>54</v>
      </c>
      <c r="I45">
        <v>74</v>
      </c>
    </row>
    <row r="46" spans="1:11">
      <c r="A46">
        <v>54</v>
      </c>
      <c r="B46" t="s">
        <v>65</v>
      </c>
      <c r="C46">
        <v>14</v>
      </c>
      <c r="D46" t="s">
        <v>66</v>
      </c>
      <c r="E46">
        <v>78.5</v>
      </c>
      <c r="H46" t="s">
        <v>25</v>
      </c>
      <c r="I46">
        <v>44.666666666666664</v>
      </c>
      <c r="J46">
        <f>AVERAGE(I46:I47)</f>
        <v>51.333333333333329</v>
      </c>
      <c r="K46">
        <f>_xlfn.STDEV.S(I46:I47)/J46</f>
        <v>0.18366409900949454</v>
      </c>
    </row>
    <row r="47" spans="1:11">
      <c r="A47">
        <v>145</v>
      </c>
      <c r="B47" t="s">
        <v>12</v>
      </c>
      <c r="C47">
        <v>64</v>
      </c>
      <c r="D47" t="s">
        <v>67</v>
      </c>
      <c r="E47">
        <v>63.5</v>
      </c>
      <c r="H47" t="s">
        <v>25</v>
      </c>
      <c r="I47">
        <v>58</v>
      </c>
    </row>
    <row r="48" spans="1:11">
      <c r="A48">
        <v>68</v>
      </c>
      <c r="B48" t="s">
        <v>42</v>
      </c>
      <c r="C48">
        <v>176</v>
      </c>
      <c r="D48" t="s">
        <v>68</v>
      </c>
      <c r="E48">
        <v>76.5</v>
      </c>
      <c r="H48" t="s">
        <v>94</v>
      </c>
      <c r="I48">
        <v>69</v>
      </c>
      <c r="J48">
        <f>AVERAGE(I48:I49)</f>
        <v>71</v>
      </c>
      <c r="K48">
        <f>_xlfn.STDEV.S(I48:I49)/J48</f>
        <v>3.9837001756988594E-2</v>
      </c>
    </row>
    <row r="49" spans="1:11">
      <c r="A49">
        <v>175</v>
      </c>
      <c r="B49" t="s">
        <v>25</v>
      </c>
      <c r="C49">
        <v>3</v>
      </c>
      <c r="D49" t="s">
        <v>5</v>
      </c>
      <c r="E49">
        <v>21.5</v>
      </c>
      <c r="H49" t="s">
        <v>94</v>
      </c>
      <c r="I49">
        <v>73</v>
      </c>
    </row>
    <row r="50" spans="1:11">
      <c r="A50">
        <v>115</v>
      </c>
      <c r="B50" t="s">
        <v>15</v>
      </c>
      <c r="C50">
        <v>245</v>
      </c>
      <c r="D50" t="s">
        <v>69</v>
      </c>
      <c r="E50">
        <v>71</v>
      </c>
      <c r="H50" t="s">
        <v>23</v>
      </c>
      <c r="I50">
        <v>45</v>
      </c>
      <c r="J50">
        <f>AVERAGE(I50:I53)</f>
        <v>53.1875</v>
      </c>
      <c r="K50">
        <f>_xlfn.STDEV.S(I50:I53)/J50</f>
        <v>0.23298375710764693</v>
      </c>
    </row>
    <row r="51" spans="1:11">
      <c r="A51">
        <v>195</v>
      </c>
      <c r="B51" t="s">
        <v>70</v>
      </c>
      <c r="C51">
        <v>35</v>
      </c>
      <c r="D51" t="s">
        <v>71</v>
      </c>
      <c r="E51">
        <v>59</v>
      </c>
      <c r="H51" t="s">
        <v>23</v>
      </c>
      <c r="I51">
        <v>44.5</v>
      </c>
    </row>
    <row r="52" spans="1:11">
      <c r="A52">
        <v>129</v>
      </c>
      <c r="B52" t="s">
        <v>33</v>
      </c>
      <c r="C52">
        <v>122</v>
      </c>
      <c r="D52" t="s">
        <v>72</v>
      </c>
      <c r="E52">
        <v>51</v>
      </c>
      <c r="H52" t="s">
        <v>23</v>
      </c>
      <c r="I52">
        <v>71</v>
      </c>
    </row>
    <row r="53" spans="1:11">
      <c r="A53">
        <v>77</v>
      </c>
      <c r="B53" t="s">
        <v>43</v>
      </c>
      <c r="C53">
        <v>8</v>
      </c>
      <c r="D53" t="s">
        <v>73</v>
      </c>
      <c r="E53">
        <v>89</v>
      </c>
      <c r="H53" t="s">
        <v>23</v>
      </c>
      <c r="I53">
        <v>52.25</v>
      </c>
    </row>
    <row r="54" spans="1:11">
      <c r="A54">
        <v>217</v>
      </c>
      <c r="B54" t="s">
        <v>40</v>
      </c>
      <c r="C54">
        <v>164</v>
      </c>
      <c r="D54" t="s">
        <v>74</v>
      </c>
      <c r="E54">
        <v>80.5</v>
      </c>
      <c r="H54" t="s">
        <v>40</v>
      </c>
      <c r="I54">
        <v>67.5</v>
      </c>
      <c r="J54">
        <f>AVERAGE(I54:I56)</f>
        <v>59.5</v>
      </c>
      <c r="K54">
        <f>_xlfn.STDEV.S(I54:I56)/J54</f>
        <v>0.17786563435728342</v>
      </c>
    </row>
    <row r="55" spans="1:11">
      <c r="A55">
        <v>128</v>
      </c>
      <c r="B55" t="s">
        <v>58</v>
      </c>
      <c r="C55">
        <v>88</v>
      </c>
      <c r="D55" t="s">
        <v>75</v>
      </c>
      <c r="E55">
        <v>65.5</v>
      </c>
      <c r="H55" t="s">
        <v>40</v>
      </c>
      <c r="I55">
        <v>63.5</v>
      </c>
    </row>
    <row r="56" spans="1:11">
      <c r="A56">
        <v>4</v>
      </c>
      <c r="B56" t="s">
        <v>76</v>
      </c>
      <c r="C56">
        <v>63</v>
      </c>
      <c r="D56" t="s">
        <v>77</v>
      </c>
      <c r="E56">
        <v>64</v>
      </c>
      <c r="H56" t="s">
        <v>40</v>
      </c>
      <c r="I56">
        <v>47.5</v>
      </c>
    </row>
    <row r="57" spans="1:11">
      <c r="A57">
        <v>53</v>
      </c>
      <c r="B57" t="s">
        <v>78</v>
      </c>
      <c r="C57">
        <v>188</v>
      </c>
      <c r="D57" t="s">
        <v>79</v>
      </c>
      <c r="E57">
        <v>83</v>
      </c>
      <c r="H57" t="s">
        <v>48</v>
      </c>
      <c r="I57">
        <v>89</v>
      </c>
      <c r="J57">
        <f>AVERAGE(I57:I58)</f>
        <v>82</v>
      </c>
      <c r="K57">
        <f>_xlfn.STDEV.S(I57:I58)/J57</f>
        <v>0.12072554800745933</v>
      </c>
    </row>
    <row r="58" spans="1:11">
      <c r="A58">
        <v>145</v>
      </c>
      <c r="B58" t="s">
        <v>12</v>
      </c>
      <c r="C58">
        <v>72</v>
      </c>
      <c r="D58" t="s">
        <v>61</v>
      </c>
      <c r="E58">
        <v>72.5</v>
      </c>
      <c r="H58" t="s">
        <v>48</v>
      </c>
      <c r="I58">
        <v>75</v>
      </c>
    </row>
    <row r="59" spans="1:11">
      <c r="A59">
        <v>53</v>
      </c>
      <c r="B59" t="s">
        <v>78</v>
      </c>
      <c r="C59">
        <v>187</v>
      </c>
      <c r="D59" t="s">
        <v>80</v>
      </c>
      <c r="E59">
        <v>94</v>
      </c>
      <c r="H59" t="s">
        <v>35</v>
      </c>
      <c r="I59">
        <v>46.25</v>
      </c>
      <c r="J59">
        <f>AVERAGE(I59:I62)</f>
        <v>58.75</v>
      </c>
      <c r="K59">
        <f>_xlfn.STDEV.S(I59:I62)/J59</f>
        <v>0.18848710289659662</v>
      </c>
    </row>
    <row r="60" spans="1:11">
      <c r="A60">
        <v>89</v>
      </c>
      <c r="B60" t="s">
        <v>52</v>
      </c>
      <c r="C60">
        <v>51</v>
      </c>
      <c r="D60" t="s">
        <v>81</v>
      </c>
      <c r="E60">
        <v>53</v>
      </c>
      <c r="H60" t="s">
        <v>35</v>
      </c>
      <c r="I60">
        <v>59.75</v>
      </c>
    </row>
    <row r="61" spans="1:11">
      <c r="A61">
        <v>174</v>
      </c>
      <c r="B61" t="s">
        <v>54</v>
      </c>
      <c r="C61">
        <v>87</v>
      </c>
      <c r="D61" t="s">
        <v>82</v>
      </c>
      <c r="E61">
        <v>74</v>
      </c>
      <c r="H61" t="s">
        <v>35</v>
      </c>
      <c r="I61">
        <v>56</v>
      </c>
    </row>
    <row r="62" spans="1:11">
      <c r="A62">
        <v>72</v>
      </c>
      <c r="B62" t="s">
        <v>61</v>
      </c>
      <c r="C62">
        <v>185</v>
      </c>
      <c r="D62" t="s">
        <v>83</v>
      </c>
      <c r="E62">
        <v>61.5</v>
      </c>
      <c r="H62" t="s">
        <v>35</v>
      </c>
      <c r="I62">
        <v>73</v>
      </c>
    </row>
    <row r="63" spans="1:11">
      <c r="A63">
        <v>28</v>
      </c>
      <c r="B63" t="s">
        <v>84</v>
      </c>
      <c r="C63">
        <v>79</v>
      </c>
      <c r="D63" t="s">
        <v>85</v>
      </c>
      <c r="E63">
        <v>92</v>
      </c>
      <c r="H63" t="s">
        <v>153</v>
      </c>
      <c r="I63">
        <v>96</v>
      </c>
      <c r="J63">
        <f>AVERAGE(I63:I64)</f>
        <v>88.5</v>
      </c>
      <c r="K63">
        <f>_xlfn.STDEV.S(I63:I64)/J63</f>
        <v>0.11984860698077077</v>
      </c>
    </row>
    <row r="64" spans="1:11">
      <c r="A64">
        <v>217</v>
      </c>
      <c r="B64" t="s">
        <v>40</v>
      </c>
      <c r="C64">
        <v>45</v>
      </c>
      <c r="D64" t="s">
        <v>86</v>
      </c>
      <c r="E64">
        <v>57</v>
      </c>
      <c r="H64" t="s">
        <v>153</v>
      </c>
      <c r="I64">
        <v>81</v>
      </c>
    </row>
    <row r="65" spans="1:11">
      <c r="A65">
        <v>98</v>
      </c>
      <c r="B65" t="s">
        <v>87</v>
      </c>
      <c r="C65">
        <v>108</v>
      </c>
      <c r="D65" t="s">
        <v>88</v>
      </c>
      <c r="E65">
        <v>51</v>
      </c>
      <c r="H65" t="s">
        <v>20</v>
      </c>
      <c r="I65">
        <v>51.5</v>
      </c>
      <c r="J65">
        <f>AVERAGE(I65:I70)</f>
        <v>62.333333333333336</v>
      </c>
      <c r="K65">
        <f>_xlfn.STDEV.S(I65:I70)/J65</f>
        <v>0.28080213394545661</v>
      </c>
    </row>
    <row r="66" spans="1:11">
      <c r="A66">
        <v>89</v>
      </c>
      <c r="B66" t="s">
        <v>52</v>
      </c>
      <c r="C66">
        <v>53</v>
      </c>
      <c r="D66" t="s">
        <v>78</v>
      </c>
      <c r="E66">
        <v>32.5</v>
      </c>
      <c r="H66" t="s">
        <v>20</v>
      </c>
      <c r="I66">
        <v>59</v>
      </c>
    </row>
    <row r="67" spans="1:11">
      <c r="A67">
        <v>185</v>
      </c>
      <c r="B67" t="s">
        <v>83</v>
      </c>
      <c r="C67">
        <v>146</v>
      </c>
      <c r="D67" t="s">
        <v>89</v>
      </c>
      <c r="E67">
        <v>74</v>
      </c>
      <c r="H67" t="s">
        <v>20</v>
      </c>
      <c r="I67">
        <v>58</v>
      </c>
    </row>
    <row r="68" spans="1:11">
      <c r="A68">
        <v>12</v>
      </c>
      <c r="B68" t="s">
        <v>90</v>
      </c>
      <c r="C68">
        <v>23</v>
      </c>
      <c r="D68" t="s">
        <v>91</v>
      </c>
      <c r="E68">
        <v>93</v>
      </c>
      <c r="H68" t="s">
        <v>20</v>
      </c>
      <c r="I68">
        <v>46.5</v>
      </c>
    </row>
    <row r="69" spans="1:11">
      <c r="A69">
        <v>130</v>
      </c>
      <c r="B69" t="s">
        <v>92</v>
      </c>
      <c r="C69">
        <v>25</v>
      </c>
      <c r="D69" t="s">
        <v>93</v>
      </c>
      <c r="E69">
        <v>91</v>
      </c>
      <c r="H69" t="s">
        <v>20</v>
      </c>
      <c r="I69">
        <v>63</v>
      </c>
    </row>
    <row r="70" spans="1:11">
      <c r="A70">
        <v>145</v>
      </c>
      <c r="B70" t="s">
        <v>12</v>
      </c>
      <c r="C70">
        <v>54</v>
      </c>
      <c r="D70" t="s">
        <v>65</v>
      </c>
      <c r="E70">
        <v>70</v>
      </c>
      <c r="H70" t="s">
        <v>20</v>
      </c>
      <c r="I70">
        <v>96</v>
      </c>
    </row>
    <row r="71" spans="1:11">
      <c r="A71">
        <v>175</v>
      </c>
      <c r="B71" t="s">
        <v>25</v>
      </c>
      <c r="C71">
        <v>4</v>
      </c>
      <c r="D71" t="s">
        <v>76</v>
      </c>
      <c r="E71">
        <v>94.5</v>
      </c>
    </row>
    <row r="72" spans="1:11">
      <c r="A72">
        <v>246</v>
      </c>
      <c r="B72" t="s">
        <v>35</v>
      </c>
      <c r="C72">
        <v>207</v>
      </c>
      <c r="D72" t="s">
        <v>94</v>
      </c>
      <c r="E72">
        <v>59.75</v>
      </c>
    </row>
    <row r="73" spans="1:11">
      <c r="A73">
        <v>77</v>
      </c>
      <c r="B73" t="s">
        <v>43</v>
      </c>
      <c r="C73">
        <v>9</v>
      </c>
      <c r="D73" t="s">
        <v>95</v>
      </c>
      <c r="E73">
        <v>75</v>
      </c>
    </row>
    <row r="74" spans="1:11">
      <c r="A74">
        <v>198</v>
      </c>
      <c r="B74" t="s">
        <v>96</v>
      </c>
      <c r="C74">
        <v>91</v>
      </c>
      <c r="D74" t="s">
        <v>97</v>
      </c>
      <c r="E74">
        <v>81</v>
      </c>
      <c r="I74" s="5"/>
    </row>
    <row r="75" spans="1:11">
      <c r="A75">
        <v>77</v>
      </c>
      <c r="B75" t="s">
        <v>43</v>
      </c>
      <c r="C75">
        <v>7</v>
      </c>
      <c r="D75" t="s">
        <v>98</v>
      </c>
      <c r="E75">
        <v>95</v>
      </c>
    </row>
    <row r="76" spans="1:11">
      <c r="A76">
        <v>239</v>
      </c>
      <c r="B76" t="s">
        <v>99</v>
      </c>
      <c r="C76">
        <v>101</v>
      </c>
      <c r="D76" t="s">
        <v>100</v>
      </c>
      <c r="E76">
        <v>41.5</v>
      </c>
    </row>
    <row r="77" spans="1:11">
      <c r="A77">
        <v>98</v>
      </c>
      <c r="B77" t="s">
        <v>87</v>
      </c>
      <c r="C77">
        <v>106</v>
      </c>
      <c r="D77" t="s">
        <v>101</v>
      </c>
      <c r="E77">
        <v>39</v>
      </c>
    </row>
    <row r="78" spans="1:11">
      <c r="A78">
        <v>50</v>
      </c>
      <c r="B78" t="s">
        <v>102</v>
      </c>
      <c r="C78">
        <v>104</v>
      </c>
      <c r="D78" t="s">
        <v>103</v>
      </c>
      <c r="E78">
        <v>74</v>
      </c>
    </row>
    <row r="79" spans="1:11">
      <c r="A79">
        <v>246</v>
      </c>
      <c r="B79" t="s">
        <v>35</v>
      </c>
      <c r="C79">
        <v>198</v>
      </c>
      <c r="D79" t="s">
        <v>96</v>
      </c>
      <c r="E79">
        <v>52</v>
      </c>
    </row>
    <row r="80" spans="1:11">
      <c r="A80">
        <v>98</v>
      </c>
      <c r="B80" t="s">
        <v>87</v>
      </c>
      <c r="C80">
        <v>102</v>
      </c>
      <c r="D80" t="s">
        <v>104</v>
      </c>
      <c r="E80">
        <v>85</v>
      </c>
    </row>
    <row r="81" spans="1:5">
      <c r="A81">
        <v>98</v>
      </c>
      <c r="B81" t="s">
        <v>87</v>
      </c>
      <c r="C81">
        <v>113</v>
      </c>
      <c r="D81" t="s">
        <v>105</v>
      </c>
      <c r="E81">
        <v>62</v>
      </c>
    </row>
    <row r="82" spans="1:5">
      <c r="A82">
        <v>246</v>
      </c>
      <c r="B82" t="s">
        <v>35</v>
      </c>
      <c r="C82">
        <v>213</v>
      </c>
      <c r="D82" t="s">
        <v>106</v>
      </c>
      <c r="E82">
        <v>73</v>
      </c>
    </row>
    <row r="83" spans="1:5">
      <c r="A83">
        <v>164</v>
      </c>
      <c r="B83" t="s">
        <v>74</v>
      </c>
      <c r="C83">
        <v>41</v>
      </c>
      <c r="D83" t="s">
        <v>26</v>
      </c>
      <c r="E83">
        <v>56.5</v>
      </c>
    </row>
    <row r="84" spans="1:5">
      <c r="A84">
        <v>246</v>
      </c>
      <c r="B84" t="s">
        <v>35</v>
      </c>
      <c r="C84">
        <v>212</v>
      </c>
      <c r="D84" t="s">
        <v>107</v>
      </c>
      <c r="E84">
        <v>56</v>
      </c>
    </row>
    <row r="85" spans="1:5">
      <c r="A85">
        <v>145</v>
      </c>
      <c r="B85" t="s">
        <v>12</v>
      </c>
      <c r="C85">
        <v>71</v>
      </c>
      <c r="D85" t="s">
        <v>108</v>
      </c>
      <c r="E85">
        <v>88.5</v>
      </c>
    </row>
    <row r="86" spans="1:5">
      <c r="A86">
        <v>72</v>
      </c>
      <c r="B86" t="s">
        <v>61</v>
      </c>
      <c r="C86">
        <v>186</v>
      </c>
      <c r="D86" t="s">
        <v>109</v>
      </c>
      <c r="E86">
        <v>64.5</v>
      </c>
    </row>
    <row r="87" spans="1:5">
      <c r="A87">
        <v>144</v>
      </c>
      <c r="B87" t="s">
        <v>110</v>
      </c>
      <c r="C87">
        <v>169</v>
      </c>
      <c r="D87" t="s">
        <v>111</v>
      </c>
      <c r="E87">
        <v>78</v>
      </c>
    </row>
    <row r="88" spans="1:5">
      <c r="A88">
        <v>175</v>
      </c>
      <c r="B88" t="s">
        <v>25</v>
      </c>
      <c r="C88">
        <v>12</v>
      </c>
      <c r="D88" t="s">
        <v>90</v>
      </c>
      <c r="E88">
        <v>46</v>
      </c>
    </row>
    <row r="89" spans="1:5">
      <c r="A89">
        <v>50</v>
      </c>
      <c r="B89" t="s">
        <v>102</v>
      </c>
      <c r="C89">
        <v>47</v>
      </c>
      <c r="D89" t="s">
        <v>112</v>
      </c>
      <c r="E89">
        <v>73.5</v>
      </c>
    </row>
    <row r="90" spans="1:5">
      <c r="A90">
        <v>175</v>
      </c>
      <c r="B90" t="s">
        <v>25</v>
      </c>
      <c r="C90">
        <v>1</v>
      </c>
      <c r="D90" t="s">
        <v>113</v>
      </c>
      <c r="E90">
        <v>68</v>
      </c>
    </row>
    <row r="91" spans="1:5">
      <c r="A91">
        <v>198</v>
      </c>
      <c r="B91" t="s">
        <v>96</v>
      </c>
      <c r="C91">
        <v>90</v>
      </c>
      <c r="D91" t="s">
        <v>114</v>
      </c>
      <c r="E91">
        <v>96.5</v>
      </c>
    </row>
    <row r="92" spans="1:5">
      <c r="A92">
        <v>180</v>
      </c>
      <c r="B92" t="s">
        <v>115</v>
      </c>
      <c r="C92">
        <v>114</v>
      </c>
      <c r="D92" t="s">
        <v>116</v>
      </c>
      <c r="E92">
        <v>63</v>
      </c>
    </row>
    <row r="93" spans="1:5">
      <c r="A93">
        <v>217</v>
      </c>
      <c r="B93" t="s">
        <v>40</v>
      </c>
      <c r="C93">
        <v>152</v>
      </c>
      <c r="D93" t="s">
        <v>117</v>
      </c>
      <c r="E93">
        <v>74</v>
      </c>
    </row>
    <row r="94" spans="1:5">
      <c r="A94">
        <v>27</v>
      </c>
      <c r="B94" t="s">
        <v>118</v>
      </c>
      <c r="C94">
        <v>78</v>
      </c>
      <c r="D94" t="s">
        <v>119</v>
      </c>
      <c r="E94">
        <v>98</v>
      </c>
    </row>
    <row r="95" spans="1:5">
      <c r="A95">
        <v>4</v>
      </c>
      <c r="B95" t="s">
        <v>76</v>
      </c>
      <c r="C95">
        <v>59</v>
      </c>
      <c r="D95" t="s">
        <v>120</v>
      </c>
      <c r="E95">
        <v>74</v>
      </c>
    </row>
    <row r="96" spans="1:5">
      <c r="A96">
        <v>144</v>
      </c>
      <c r="B96" t="s">
        <v>110</v>
      </c>
      <c r="C96">
        <v>168</v>
      </c>
      <c r="D96" t="s">
        <v>121</v>
      </c>
      <c r="E96">
        <v>67.5</v>
      </c>
    </row>
    <row r="97" spans="1:5">
      <c r="A97">
        <v>98</v>
      </c>
      <c r="B97" t="s">
        <v>87</v>
      </c>
      <c r="C97">
        <v>103</v>
      </c>
      <c r="D97" t="s">
        <v>122</v>
      </c>
      <c r="E97">
        <v>58</v>
      </c>
    </row>
    <row r="98" spans="1:5">
      <c r="A98">
        <v>77</v>
      </c>
      <c r="B98" t="s">
        <v>43</v>
      </c>
      <c r="C98">
        <v>15</v>
      </c>
      <c r="D98" t="s">
        <v>123</v>
      </c>
      <c r="E98">
        <v>88</v>
      </c>
    </row>
    <row r="99" spans="1:5">
      <c r="A99">
        <v>244</v>
      </c>
      <c r="B99" t="s">
        <v>48</v>
      </c>
      <c r="C99">
        <v>56</v>
      </c>
      <c r="D99" t="s">
        <v>124</v>
      </c>
      <c r="E99">
        <v>89</v>
      </c>
    </row>
    <row r="100" spans="1:5">
      <c r="A100">
        <v>98</v>
      </c>
      <c r="B100" t="s">
        <v>87</v>
      </c>
      <c r="C100">
        <v>107</v>
      </c>
      <c r="D100" t="s">
        <v>125</v>
      </c>
      <c r="E100">
        <v>76</v>
      </c>
    </row>
    <row r="101" spans="1:5">
      <c r="A101">
        <v>144</v>
      </c>
      <c r="B101" t="s">
        <v>110</v>
      </c>
      <c r="C101">
        <v>170</v>
      </c>
      <c r="D101" t="s">
        <v>126</v>
      </c>
      <c r="E101">
        <v>61.5</v>
      </c>
    </row>
    <row r="102" spans="1:5">
      <c r="A102">
        <v>98</v>
      </c>
      <c r="B102" t="s">
        <v>87</v>
      </c>
      <c r="C102">
        <v>97</v>
      </c>
      <c r="D102" t="s">
        <v>127</v>
      </c>
      <c r="E102">
        <v>72</v>
      </c>
    </row>
    <row r="103" spans="1:5">
      <c r="A103">
        <v>144</v>
      </c>
      <c r="B103" t="s">
        <v>110</v>
      </c>
      <c r="C103">
        <v>172</v>
      </c>
      <c r="D103" t="s">
        <v>128</v>
      </c>
      <c r="E103">
        <v>71.5</v>
      </c>
    </row>
    <row r="104" spans="1:5">
      <c r="A104">
        <v>98</v>
      </c>
      <c r="B104" t="s">
        <v>87</v>
      </c>
      <c r="C104">
        <v>109</v>
      </c>
      <c r="D104" t="s">
        <v>129</v>
      </c>
      <c r="E104">
        <v>65.5</v>
      </c>
    </row>
    <row r="105" spans="1:5">
      <c r="A105">
        <v>4</v>
      </c>
      <c r="B105" t="s">
        <v>76</v>
      </c>
      <c r="C105">
        <v>74</v>
      </c>
      <c r="D105" t="s">
        <v>130</v>
      </c>
      <c r="E105">
        <v>72</v>
      </c>
    </row>
    <row r="106" spans="1:5">
      <c r="A106">
        <v>89</v>
      </c>
      <c r="B106" t="s">
        <v>52</v>
      </c>
      <c r="C106">
        <v>43</v>
      </c>
      <c r="D106" t="s">
        <v>131</v>
      </c>
      <c r="E106">
        <v>53</v>
      </c>
    </row>
    <row r="107" spans="1:5">
      <c r="A107">
        <v>12</v>
      </c>
      <c r="B107" t="s">
        <v>90</v>
      </c>
      <c r="C107">
        <v>30</v>
      </c>
      <c r="D107" t="s">
        <v>132</v>
      </c>
      <c r="E107">
        <v>83</v>
      </c>
    </row>
    <row r="108" spans="1:5">
      <c r="A108">
        <v>4</v>
      </c>
      <c r="B108" t="s">
        <v>76</v>
      </c>
      <c r="C108">
        <v>66</v>
      </c>
      <c r="D108" t="s">
        <v>133</v>
      </c>
      <c r="E108">
        <v>70</v>
      </c>
    </row>
    <row r="109" spans="1:5">
      <c r="A109">
        <v>130</v>
      </c>
      <c r="B109" t="s">
        <v>92</v>
      </c>
      <c r="C109">
        <v>22</v>
      </c>
      <c r="D109" t="s">
        <v>134</v>
      </c>
      <c r="E109">
        <v>70</v>
      </c>
    </row>
    <row r="110" spans="1:5">
      <c r="A110">
        <v>12</v>
      </c>
      <c r="B110" t="s">
        <v>90</v>
      </c>
      <c r="C110">
        <v>32</v>
      </c>
      <c r="D110" t="s">
        <v>135</v>
      </c>
      <c r="E110">
        <v>48</v>
      </c>
    </row>
    <row r="111" spans="1:5">
      <c r="A111">
        <v>164</v>
      </c>
      <c r="B111" t="s">
        <v>74</v>
      </c>
      <c r="C111">
        <v>171</v>
      </c>
      <c r="D111" t="s">
        <v>136</v>
      </c>
      <c r="E111">
        <v>56</v>
      </c>
    </row>
    <row r="112" spans="1:5">
      <c r="A112">
        <v>4</v>
      </c>
      <c r="B112" t="s">
        <v>76</v>
      </c>
      <c r="C112">
        <v>65</v>
      </c>
      <c r="D112" t="s">
        <v>137</v>
      </c>
      <c r="E112">
        <v>64.5</v>
      </c>
    </row>
    <row r="113" spans="1:5">
      <c r="A113">
        <v>145</v>
      </c>
      <c r="B113" t="s">
        <v>12</v>
      </c>
      <c r="C113">
        <v>205</v>
      </c>
      <c r="D113" t="s">
        <v>138</v>
      </c>
      <c r="E113">
        <v>70.5</v>
      </c>
    </row>
    <row r="114" spans="1:5">
      <c r="A114">
        <v>77</v>
      </c>
      <c r="B114" t="s">
        <v>43</v>
      </c>
      <c r="C114">
        <v>6</v>
      </c>
      <c r="D114" t="s">
        <v>139</v>
      </c>
      <c r="E114">
        <v>88</v>
      </c>
    </row>
    <row r="115" spans="1:5">
      <c r="A115">
        <v>251</v>
      </c>
      <c r="B115" t="s">
        <v>20</v>
      </c>
      <c r="C115">
        <v>162</v>
      </c>
      <c r="D115" t="s">
        <v>140</v>
      </c>
      <c r="E115">
        <v>63</v>
      </c>
    </row>
    <row r="116" spans="1:5">
      <c r="A116">
        <v>50</v>
      </c>
      <c r="B116" t="s">
        <v>102</v>
      </c>
      <c r="C116">
        <v>48</v>
      </c>
      <c r="D116" t="s">
        <v>141</v>
      </c>
      <c r="E116">
        <v>88</v>
      </c>
    </row>
    <row r="117" spans="1:5">
      <c r="A117">
        <v>92</v>
      </c>
      <c r="B117" t="s">
        <v>142</v>
      </c>
      <c r="C117">
        <v>208</v>
      </c>
      <c r="D117" t="s">
        <v>143</v>
      </c>
      <c r="E117">
        <v>54</v>
      </c>
    </row>
    <row r="118" spans="1:5">
      <c r="A118">
        <v>77</v>
      </c>
      <c r="B118" t="s">
        <v>43</v>
      </c>
      <c r="C118">
        <v>158</v>
      </c>
      <c r="D118" t="s">
        <v>144</v>
      </c>
      <c r="E118">
        <v>74</v>
      </c>
    </row>
    <row r="119" spans="1:5">
      <c r="A119">
        <v>4</v>
      </c>
      <c r="B119" t="s">
        <v>76</v>
      </c>
      <c r="C119">
        <v>61</v>
      </c>
      <c r="D119" t="s">
        <v>145</v>
      </c>
      <c r="E119">
        <v>93.5</v>
      </c>
    </row>
    <row r="120" spans="1:5">
      <c r="A120">
        <v>77</v>
      </c>
      <c r="B120" t="s">
        <v>43</v>
      </c>
      <c r="C120">
        <v>10</v>
      </c>
      <c r="D120" t="s">
        <v>146</v>
      </c>
      <c r="E120">
        <v>92.5</v>
      </c>
    </row>
    <row r="121" spans="1:5">
      <c r="A121">
        <v>36</v>
      </c>
      <c r="B121" t="s">
        <v>147</v>
      </c>
      <c r="C121">
        <v>147</v>
      </c>
      <c r="D121" t="s">
        <v>148</v>
      </c>
      <c r="E121">
        <v>99.5</v>
      </c>
    </row>
    <row r="122" spans="1:5">
      <c r="A122">
        <v>10</v>
      </c>
      <c r="B122" t="s">
        <v>146</v>
      </c>
      <c r="C122">
        <v>57</v>
      </c>
      <c r="D122" t="s">
        <v>149</v>
      </c>
      <c r="E122">
        <v>98</v>
      </c>
    </row>
    <row r="123" spans="1:5">
      <c r="A123">
        <v>87</v>
      </c>
      <c r="B123" t="s">
        <v>82</v>
      </c>
      <c r="C123">
        <v>40</v>
      </c>
      <c r="D123" t="s">
        <v>150</v>
      </c>
      <c r="E123">
        <v>98</v>
      </c>
    </row>
    <row r="124" spans="1:5">
      <c r="A124">
        <v>85</v>
      </c>
      <c r="B124" t="s">
        <v>151</v>
      </c>
      <c r="C124">
        <v>150</v>
      </c>
      <c r="D124" t="s">
        <v>152</v>
      </c>
      <c r="E124">
        <v>97</v>
      </c>
    </row>
    <row r="125" spans="1:5">
      <c r="A125">
        <v>248</v>
      </c>
      <c r="B125" t="s">
        <v>153</v>
      </c>
      <c r="C125">
        <v>46</v>
      </c>
      <c r="D125" t="s">
        <v>154</v>
      </c>
      <c r="E125">
        <v>96</v>
      </c>
    </row>
    <row r="126" spans="1:5">
      <c r="A126">
        <v>251</v>
      </c>
      <c r="B126" t="s">
        <v>20</v>
      </c>
      <c r="C126">
        <v>136</v>
      </c>
      <c r="D126" t="s">
        <v>155</v>
      </c>
      <c r="E126">
        <v>96</v>
      </c>
    </row>
    <row r="127" spans="1:5">
      <c r="A127">
        <v>84</v>
      </c>
      <c r="B127" t="s">
        <v>156</v>
      </c>
      <c r="C127">
        <v>20</v>
      </c>
      <c r="D127" t="s">
        <v>157</v>
      </c>
      <c r="E127">
        <v>95</v>
      </c>
    </row>
    <row r="128" spans="1:5">
      <c r="A128">
        <v>201</v>
      </c>
      <c r="B128" t="s">
        <v>29</v>
      </c>
      <c r="C128">
        <v>255</v>
      </c>
      <c r="D128" t="s">
        <v>158</v>
      </c>
      <c r="E128">
        <v>95</v>
      </c>
    </row>
    <row r="129" spans="1:5">
      <c r="A129">
        <v>227</v>
      </c>
      <c r="B129" t="s">
        <v>159</v>
      </c>
      <c r="C129">
        <v>190</v>
      </c>
      <c r="D129" t="s">
        <v>160</v>
      </c>
      <c r="E129">
        <v>94.5</v>
      </c>
    </row>
    <row r="130" spans="1:5">
      <c r="A130">
        <v>51</v>
      </c>
      <c r="B130" t="s">
        <v>81</v>
      </c>
      <c r="C130">
        <v>173</v>
      </c>
      <c r="D130" t="s">
        <v>161</v>
      </c>
      <c r="E130">
        <v>93</v>
      </c>
    </row>
    <row r="131" spans="1:5">
      <c r="A131">
        <v>182</v>
      </c>
      <c r="B131" t="s">
        <v>162</v>
      </c>
      <c r="C131">
        <v>149</v>
      </c>
      <c r="D131" t="s">
        <v>163</v>
      </c>
      <c r="E131">
        <v>93</v>
      </c>
    </row>
    <row r="132" spans="1:5">
      <c r="A132">
        <v>182</v>
      </c>
      <c r="B132" t="s">
        <v>162</v>
      </c>
      <c r="C132">
        <v>148</v>
      </c>
      <c r="D132" t="s">
        <v>164</v>
      </c>
      <c r="E132">
        <v>93</v>
      </c>
    </row>
    <row r="133" spans="1:5">
      <c r="A133">
        <v>53</v>
      </c>
      <c r="B133" t="s">
        <v>78</v>
      </c>
      <c r="C133">
        <v>181</v>
      </c>
      <c r="D133" t="s">
        <v>165</v>
      </c>
      <c r="E133">
        <v>92</v>
      </c>
    </row>
    <row r="134" spans="1:5">
      <c r="A134">
        <v>88</v>
      </c>
      <c r="B134" t="s">
        <v>75</v>
      </c>
      <c r="C134">
        <v>257</v>
      </c>
      <c r="D134" t="s">
        <v>166</v>
      </c>
      <c r="E134">
        <v>92</v>
      </c>
    </row>
    <row r="135" spans="1:5">
      <c r="A135">
        <v>43</v>
      </c>
      <c r="B135" t="s">
        <v>167</v>
      </c>
      <c r="C135">
        <v>261</v>
      </c>
      <c r="D135" t="s">
        <v>168</v>
      </c>
      <c r="E135">
        <v>91</v>
      </c>
    </row>
    <row r="136" spans="1:5">
      <c r="A136">
        <v>176</v>
      </c>
      <c r="B136" t="s">
        <v>68</v>
      </c>
      <c r="C136">
        <v>52</v>
      </c>
      <c r="D136" t="s">
        <v>169</v>
      </c>
      <c r="E136">
        <v>91</v>
      </c>
    </row>
    <row r="137" spans="1:5">
      <c r="A137">
        <v>202</v>
      </c>
      <c r="B137" t="s">
        <v>19</v>
      </c>
      <c r="C137">
        <v>167</v>
      </c>
      <c r="D137" t="s">
        <v>170</v>
      </c>
      <c r="E137">
        <v>90</v>
      </c>
    </row>
    <row r="138" spans="1:5">
      <c r="A138">
        <v>8</v>
      </c>
      <c r="B138" t="s">
        <v>73</v>
      </c>
      <c r="C138">
        <v>249</v>
      </c>
      <c r="D138" t="s">
        <v>171</v>
      </c>
      <c r="E138">
        <v>89</v>
      </c>
    </row>
    <row r="139" spans="1:5">
      <c r="A139">
        <v>210</v>
      </c>
      <c r="B139" t="s">
        <v>172</v>
      </c>
      <c r="C139">
        <v>240</v>
      </c>
      <c r="D139" t="s">
        <v>173</v>
      </c>
      <c r="E139">
        <v>88</v>
      </c>
    </row>
    <row r="140" spans="1:5">
      <c r="A140">
        <v>10</v>
      </c>
      <c r="B140" t="s">
        <v>146</v>
      </c>
      <c r="C140">
        <v>58</v>
      </c>
      <c r="D140" t="s">
        <v>174</v>
      </c>
      <c r="E140">
        <v>85</v>
      </c>
    </row>
    <row r="141" spans="1:5">
      <c r="A141">
        <v>210</v>
      </c>
      <c r="B141" t="s">
        <v>172</v>
      </c>
      <c r="C141">
        <v>241</v>
      </c>
      <c r="D141" t="s">
        <v>175</v>
      </c>
      <c r="E141">
        <v>84.5</v>
      </c>
    </row>
    <row r="142" spans="1:5">
      <c r="A142">
        <v>236</v>
      </c>
      <c r="B142" t="s">
        <v>176</v>
      </c>
      <c r="C142">
        <v>76</v>
      </c>
      <c r="D142" t="s">
        <v>177</v>
      </c>
      <c r="E142">
        <v>84.5</v>
      </c>
    </row>
    <row r="143" spans="1:5">
      <c r="A143">
        <v>168</v>
      </c>
      <c r="B143" t="s">
        <v>178</v>
      </c>
      <c r="C143">
        <v>117</v>
      </c>
      <c r="D143" t="s">
        <v>179</v>
      </c>
      <c r="E143">
        <v>84</v>
      </c>
    </row>
    <row r="144" spans="1:5">
      <c r="A144">
        <v>172</v>
      </c>
      <c r="B144" t="s">
        <v>128</v>
      </c>
      <c r="C144">
        <v>178</v>
      </c>
      <c r="D144" t="s">
        <v>180</v>
      </c>
      <c r="E144">
        <v>84</v>
      </c>
    </row>
    <row r="145" spans="1:5">
      <c r="A145">
        <v>248</v>
      </c>
      <c r="B145" t="s">
        <v>153</v>
      </c>
      <c r="C145">
        <v>49</v>
      </c>
      <c r="D145" t="s">
        <v>181</v>
      </c>
      <c r="E145">
        <v>81</v>
      </c>
    </row>
    <row r="146" spans="1:5">
      <c r="A146">
        <v>54</v>
      </c>
      <c r="B146" t="s">
        <v>65</v>
      </c>
      <c r="C146">
        <v>232</v>
      </c>
      <c r="D146" t="s">
        <v>182</v>
      </c>
      <c r="E146">
        <v>80</v>
      </c>
    </row>
    <row r="147" spans="1:5">
      <c r="A147">
        <v>216</v>
      </c>
      <c r="B147" t="s">
        <v>27</v>
      </c>
      <c r="C147">
        <v>116</v>
      </c>
      <c r="D147" t="s">
        <v>183</v>
      </c>
      <c r="E147">
        <v>78</v>
      </c>
    </row>
    <row r="148" spans="1:5">
      <c r="A148">
        <v>23</v>
      </c>
      <c r="B148" t="s">
        <v>91</v>
      </c>
      <c r="C148">
        <v>256</v>
      </c>
      <c r="D148" t="s">
        <v>184</v>
      </c>
      <c r="E148">
        <v>77</v>
      </c>
    </row>
    <row r="149" spans="1:5">
      <c r="A149">
        <v>207</v>
      </c>
      <c r="B149" t="s">
        <v>94</v>
      </c>
      <c r="C149">
        <v>235</v>
      </c>
      <c r="D149" t="s">
        <v>185</v>
      </c>
      <c r="E149">
        <v>73</v>
      </c>
    </row>
    <row r="150" spans="1:5">
      <c r="A150">
        <v>245</v>
      </c>
      <c r="B150" t="s">
        <v>69</v>
      </c>
      <c r="C150">
        <v>253</v>
      </c>
      <c r="D150" t="s">
        <v>186</v>
      </c>
      <c r="E150">
        <v>73</v>
      </c>
    </row>
    <row r="151" spans="1:5">
      <c r="A151">
        <v>207</v>
      </c>
      <c r="B151" t="s">
        <v>94</v>
      </c>
      <c r="C151">
        <v>219</v>
      </c>
      <c r="D151" t="s">
        <v>187</v>
      </c>
      <c r="E151">
        <v>69</v>
      </c>
    </row>
    <row r="152" spans="1:5">
      <c r="A152">
        <v>228</v>
      </c>
      <c r="B152" t="s">
        <v>188</v>
      </c>
      <c r="C152">
        <v>193</v>
      </c>
      <c r="D152" t="s">
        <v>189</v>
      </c>
      <c r="E152">
        <v>69</v>
      </c>
    </row>
    <row r="153" spans="1:5">
      <c r="A153">
        <v>60</v>
      </c>
      <c r="B153" t="s">
        <v>37</v>
      </c>
      <c r="C153">
        <v>118</v>
      </c>
      <c r="D153" t="s">
        <v>190</v>
      </c>
      <c r="E153">
        <v>68</v>
      </c>
    </row>
    <row r="154" spans="1:5">
      <c r="A154">
        <v>260</v>
      </c>
      <c r="B154" t="s">
        <v>191</v>
      </c>
      <c r="C154">
        <v>197</v>
      </c>
      <c r="D154" t="s">
        <v>192</v>
      </c>
      <c r="E154">
        <v>68</v>
      </c>
    </row>
    <row r="155" spans="1:5">
      <c r="A155">
        <v>156</v>
      </c>
      <c r="B155" t="s">
        <v>6</v>
      </c>
      <c r="C155">
        <v>259</v>
      </c>
      <c r="D155" t="s">
        <v>193</v>
      </c>
      <c r="E155">
        <v>66</v>
      </c>
    </row>
    <row r="156" spans="1:5">
      <c r="A156">
        <v>82</v>
      </c>
      <c r="B156" t="s">
        <v>55</v>
      </c>
      <c r="C156">
        <v>81</v>
      </c>
      <c r="D156" t="s">
        <v>194</v>
      </c>
      <c r="E156">
        <v>65</v>
      </c>
    </row>
    <row r="157" spans="1:5">
      <c r="A157">
        <v>260</v>
      </c>
      <c r="B157" t="s">
        <v>191</v>
      </c>
      <c r="C157">
        <v>254</v>
      </c>
      <c r="D157" t="s">
        <v>195</v>
      </c>
      <c r="E157">
        <v>59</v>
      </c>
    </row>
    <row r="158" spans="1:5">
      <c r="A158">
        <v>43</v>
      </c>
      <c r="B158" t="s">
        <v>131</v>
      </c>
      <c r="C158">
        <v>99</v>
      </c>
      <c r="D158" t="s">
        <v>196</v>
      </c>
      <c r="E158">
        <v>56.5</v>
      </c>
    </row>
    <row r="159" spans="1:5">
      <c r="A159">
        <v>107</v>
      </c>
      <c r="B159" t="s">
        <v>125</v>
      </c>
      <c r="C159">
        <v>163</v>
      </c>
      <c r="D159" t="s">
        <v>197</v>
      </c>
      <c r="E159">
        <v>55.5</v>
      </c>
    </row>
    <row r="160" spans="1:5">
      <c r="A160">
        <v>199</v>
      </c>
      <c r="B160" t="s">
        <v>36</v>
      </c>
      <c r="C160">
        <v>143</v>
      </c>
      <c r="D160" t="s">
        <v>198</v>
      </c>
      <c r="E160">
        <v>53</v>
      </c>
    </row>
    <row r="161" spans="1:5">
      <c r="A161">
        <v>22</v>
      </c>
      <c r="B161" t="s">
        <v>134</v>
      </c>
      <c r="C161">
        <v>127</v>
      </c>
      <c r="D161" t="s">
        <v>199</v>
      </c>
      <c r="E161">
        <v>51</v>
      </c>
    </row>
    <row r="162" spans="1:5">
      <c r="A162">
        <v>184</v>
      </c>
      <c r="B162" t="s">
        <v>200</v>
      </c>
      <c r="C162">
        <v>258</v>
      </c>
      <c r="D162" t="s">
        <v>201</v>
      </c>
      <c r="E16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B9B2-7D92-3040-B540-6A575155CABF}">
  <dimension ref="A1:O161"/>
  <sheetViews>
    <sheetView tabSelected="1" workbookViewId="0">
      <selection sqref="A1:XFD1048576"/>
    </sheetView>
  </sheetViews>
  <sheetFormatPr baseColWidth="10" defaultRowHeight="16"/>
  <cols>
    <col min="7" max="7" width="26.5" style="12" customWidth="1"/>
    <col min="14" max="14" width="43.1640625" style="12" customWidth="1"/>
    <col min="15" max="15" width="34.5" style="12" customWidth="1"/>
  </cols>
  <sheetData>
    <row r="1" spans="1:15">
      <c r="A1" t="s">
        <v>2</v>
      </c>
      <c r="B1" s="1" t="s">
        <v>3</v>
      </c>
      <c r="C1" s="1"/>
      <c r="D1" s="1" t="s">
        <v>0</v>
      </c>
      <c r="E1" s="1" t="s">
        <v>1</v>
      </c>
      <c r="F1" s="6"/>
      <c r="G1" s="11" t="s">
        <v>208</v>
      </c>
      <c r="I1" s="5" t="s">
        <v>209</v>
      </c>
      <c r="J1" t="s">
        <v>210</v>
      </c>
      <c r="K1" s="5" t="s">
        <v>209</v>
      </c>
      <c r="L1" t="s">
        <v>210</v>
      </c>
      <c r="N1" s="12" t="s">
        <v>211</v>
      </c>
      <c r="O1" s="12" t="s">
        <v>212</v>
      </c>
    </row>
    <row r="2" spans="1:15">
      <c r="A2">
        <f>VLOOKUP(B2,'[1]lookup table sorted'!$A:$B,2,FALSE)</f>
        <v>156</v>
      </c>
      <c r="B2" s="3" t="s">
        <v>6</v>
      </c>
      <c r="C2" s="7" t="s">
        <v>213</v>
      </c>
      <c r="D2">
        <f>VLOOKUP(E2,'[1]lookup table sorted'!$A:$B,2,FALSE)</f>
        <v>3</v>
      </c>
      <c r="E2" s="3" t="s">
        <v>5</v>
      </c>
      <c r="F2" t="s">
        <v>214</v>
      </c>
      <c r="G2" s="12" t="str">
        <f>CONCATENATE(B2,C2,E2,F2)</f>
        <v>Lime24-&gt;Aq12;</v>
      </c>
      <c r="I2" s="8">
        <v>42</v>
      </c>
      <c r="J2" s="9">
        <v>8</v>
      </c>
      <c r="K2" s="10" t="str">
        <f t="shared" ref="K2:K65" si="0">IF(I2&lt;53.5,"orangered",IF(I2&lt;69.5,"orange", IF(I2&lt;84.75,"yellow","green")))</f>
        <v>orangered</v>
      </c>
      <c r="L2" s="10" t="str">
        <f>IF(J2&lt;54,"orangered",IF(J2&lt;72,"orange", IF(J2&lt;85,"yellow","green")))</f>
        <v>orangered</v>
      </c>
      <c r="N2" s="12" t="str">
        <f>CONCATENATE("'",B2,"' [ color='",K2,"', style='filled'];")</f>
        <v>'Lime24' [ color='orangered', style='filled'];</v>
      </c>
      <c r="O2" s="12" t="str">
        <f>CONCATENATE("'",B2,"' [ color='",L2,"', style='filled'];")</f>
        <v>'Lime24' [ color='orangered', style='filled'];</v>
      </c>
    </row>
    <row r="3" spans="1:15">
      <c r="A3">
        <f>VLOOKUP(B3,'[1]lookup table sorted'!$A:$B,2,FALSE)</f>
        <v>161</v>
      </c>
      <c r="B3" s="3" t="s">
        <v>7</v>
      </c>
      <c r="C3" s="7" t="s">
        <v>213</v>
      </c>
      <c r="D3">
        <f>VLOOKUP(E3,'[1]lookup table sorted'!$A:$B,2,FALSE)</f>
        <v>3</v>
      </c>
      <c r="E3" s="3" t="s">
        <v>5</v>
      </c>
      <c r="F3" t="s">
        <v>214</v>
      </c>
      <c r="G3" s="12" t="str">
        <f t="shared" ref="G3:G66" si="1">CONCATENATE(B3,C3,E3,F3)</f>
        <v>Lime31-&gt;Aq12;</v>
      </c>
      <c r="I3" s="8">
        <v>46</v>
      </c>
      <c r="J3" s="9">
        <v>15.5</v>
      </c>
      <c r="K3" s="10" t="str">
        <f t="shared" si="0"/>
        <v>orangered</v>
      </c>
      <c r="L3" s="10" t="str">
        <f t="shared" ref="L3:L66" si="2">IF(J3&lt;54,"orangered",IF(J3&lt;72,"orange", IF(J3&lt;85,"yellow","green")))</f>
        <v>orangered</v>
      </c>
      <c r="N3" s="12" t="str">
        <f t="shared" ref="N3:N66" si="3">CONCATENATE("'",B3,"' [ color='",K3,"', style='filled'];")</f>
        <v>'Lime31' [ color='orangered', style='filled'];</v>
      </c>
      <c r="O3" s="12" t="str">
        <f t="shared" ref="O3:O66" si="4">CONCATENATE("'",B3,"' [ color='",L3,"', style='filled'];")</f>
        <v>'Lime31' [ color='orangered', style='filled'];</v>
      </c>
    </row>
    <row r="4" spans="1:15">
      <c r="A4">
        <f>VLOOKUP(B4,'[1]lookup table sorted'!$A:$B,2,FALSE)</f>
        <v>140</v>
      </c>
      <c r="B4" s="3" t="s">
        <v>9</v>
      </c>
      <c r="C4" s="7" t="s">
        <v>213</v>
      </c>
      <c r="D4">
        <f>VLOOKUP(E4,'[1]lookup table sorted'!$A:$B,2,FALSE)</f>
        <v>5</v>
      </c>
      <c r="E4" s="3" t="s">
        <v>8</v>
      </c>
      <c r="F4" t="s">
        <v>214</v>
      </c>
      <c r="G4" s="12" t="str">
        <f t="shared" si="1"/>
        <v>LB35-&gt;Aq2;</v>
      </c>
      <c r="I4" s="8">
        <v>36.5</v>
      </c>
      <c r="J4" s="9">
        <v>16</v>
      </c>
      <c r="K4" s="10" t="str">
        <f t="shared" si="0"/>
        <v>orangered</v>
      </c>
      <c r="L4" s="10" t="str">
        <f t="shared" si="2"/>
        <v>orangered</v>
      </c>
      <c r="N4" s="12" t="str">
        <f t="shared" si="3"/>
        <v>'LB35' [ color='orangered', style='filled'];</v>
      </c>
      <c r="O4" s="12" t="str">
        <f t="shared" si="4"/>
        <v>'LB35' [ color='orangered', style='filled'];</v>
      </c>
    </row>
    <row r="5" spans="1:15">
      <c r="A5">
        <f>VLOOKUP(B5,'[1]lookup table sorted'!$A:$B,2,FALSE)</f>
        <v>155</v>
      </c>
      <c r="B5" s="3" t="s">
        <v>10</v>
      </c>
      <c r="C5" s="7" t="s">
        <v>213</v>
      </c>
      <c r="D5">
        <f>VLOOKUP(E5,'[1]lookup table sorted'!$A:$B,2,FALSE)</f>
        <v>3</v>
      </c>
      <c r="E5" s="3" t="s">
        <v>5</v>
      </c>
      <c r="F5" t="s">
        <v>214</v>
      </c>
      <c r="G5" s="12" t="str">
        <f t="shared" si="1"/>
        <v>Lime23-&gt;Aq12;</v>
      </c>
      <c r="I5" s="8">
        <v>48</v>
      </c>
      <c r="J5" s="9">
        <v>18</v>
      </c>
      <c r="K5" s="10" t="str">
        <f t="shared" si="0"/>
        <v>orangered</v>
      </c>
      <c r="L5" s="10" t="str">
        <f t="shared" si="2"/>
        <v>orangered</v>
      </c>
      <c r="N5" s="12" t="str">
        <f t="shared" si="3"/>
        <v>'Lime23' [ color='orangered', style='filled'];</v>
      </c>
      <c r="O5" s="12" t="str">
        <f t="shared" si="4"/>
        <v>'Lime23' [ color='orangered', style='filled'];</v>
      </c>
    </row>
    <row r="6" spans="1:15">
      <c r="A6">
        <f>VLOOKUP(B6,'[1]lookup table sorted'!$A:$B,2,FALSE)</f>
        <v>135</v>
      </c>
      <c r="B6" s="3" t="s">
        <v>11</v>
      </c>
      <c r="C6" s="7" t="s">
        <v>213</v>
      </c>
      <c r="D6">
        <f>VLOOKUP(E6,'[1]lookup table sorted'!$A:$B,2,FALSE)</f>
        <v>5</v>
      </c>
      <c r="E6" s="3" t="s">
        <v>8</v>
      </c>
      <c r="F6" t="s">
        <v>214</v>
      </c>
      <c r="G6" s="12" t="str">
        <f t="shared" si="1"/>
        <v>LB21-&gt;Aq2;</v>
      </c>
      <c r="I6" s="8">
        <v>58</v>
      </c>
      <c r="J6" s="9">
        <v>25</v>
      </c>
      <c r="K6" s="10" t="str">
        <f t="shared" si="0"/>
        <v>orange</v>
      </c>
      <c r="L6" s="10" t="str">
        <f t="shared" si="2"/>
        <v>orangered</v>
      </c>
      <c r="N6" s="12" t="str">
        <f t="shared" si="3"/>
        <v>'LB21' [ color='orange', style='filled'];</v>
      </c>
      <c r="O6" s="12" t="str">
        <f t="shared" si="4"/>
        <v>'LB21' [ color='orangered', style='filled'];</v>
      </c>
    </row>
    <row r="7" spans="1:15">
      <c r="A7">
        <f>VLOOKUP(B7,'[1]lookup table sorted'!$A:$B,2,FALSE)</f>
        <v>73</v>
      </c>
      <c r="B7" s="3" t="s">
        <v>13</v>
      </c>
      <c r="C7" s="7" t="s">
        <v>213</v>
      </c>
      <c r="D7">
        <f>VLOOKUP(E7,'[1]lookup table sorted'!$A:$B,2,FALSE)</f>
        <v>145</v>
      </c>
      <c r="E7" s="3" t="s">
        <v>12</v>
      </c>
      <c r="F7" t="s">
        <v>214</v>
      </c>
      <c r="G7" s="12" t="str">
        <f t="shared" si="1"/>
        <v>DB35-&gt;LG281;</v>
      </c>
      <c r="I7" s="8">
        <v>36</v>
      </c>
      <c r="J7" s="9">
        <v>25</v>
      </c>
      <c r="K7" s="10" t="str">
        <f t="shared" si="0"/>
        <v>orangered</v>
      </c>
      <c r="L7" s="10" t="str">
        <f t="shared" si="2"/>
        <v>orangered</v>
      </c>
      <c r="N7" s="12" t="str">
        <f t="shared" si="3"/>
        <v>'DB35' [ color='orangered', style='filled'];</v>
      </c>
      <c r="O7" s="12" t="str">
        <f t="shared" si="4"/>
        <v>'DB35' [ color='orangered', style='filled'];</v>
      </c>
    </row>
    <row r="8" spans="1:15">
      <c r="A8">
        <f>VLOOKUP(B8,'[1]lookup table sorted'!$A:$B,2,FALSE)</f>
        <v>153</v>
      </c>
      <c r="B8" s="3" t="s">
        <v>14</v>
      </c>
      <c r="C8" s="7" t="s">
        <v>213</v>
      </c>
      <c r="D8">
        <f>VLOOKUP(E8,'[1]lookup table sorted'!$A:$B,2,FALSE)</f>
        <v>3</v>
      </c>
      <c r="E8" s="3" t="s">
        <v>5</v>
      </c>
      <c r="F8" t="s">
        <v>214</v>
      </c>
      <c r="G8" s="12" t="str">
        <f t="shared" si="1"/>
        <v>Lime21-&gt;Aq12;</v>
      </c>
      <c r="I8" s="8">
        <v>52</v>
      </c>
      <c r="J8" s="9">
        <v>25.5</v>
      </c>
      <c r="K8" s="10" t="str">
        <f t="shared" si="0"/>
        <v>orangered</v>
      </c>
      <c r="L8" s="10" t="str">
        <f t="shared" si="2"/>
        <v>orangered</v>
      </c>
      <c r="N8" s="12" t="str">
        <f t="shared" si="3"/>
        <v>'Lime21' [ color='orangered', style='filled'];</v>
      </c>
      <c r="O8" s="12" t="str">
        <f t="shared" si="4"/>
        <v>'Lime21' [ color='orangered', style='filled'];</v>
      </c>
    </row>
    <row r="9" spans="1:15">
      <c r="A9">
        <f>VLOOKUP(B9,'[1]lookup table sorted'!$A:$B,2,FALSE)</f>
        <v>203</v>
      </c>
      <c r="B9" s="3" t="s">
        <v>16</v>
      </c>
      <c r="C9" s="7" t="s">
        <v>213</v>
      </c>
      <c r="D9">
        <f>VLOOKUP(E9,'[1]lookup table sorted'!$A:$B,2,FALSE)</f>
        <v>115</v>
      </c>
      <c r="E9" s="3" t="s">
        <v>15</v>
      </c>
      <c r="F9" t="s">
        <v>214</v>
      </c>
      <c r="G9" s="12" t="str">
        <f t="shared" si="1"/>
        <v>R30-&gt;HP10;</v>
      </c>
      <c r="I9" s="6">
        <v>31.5</v>
      </c>
      <c r="J9" s="9">
        <v>25.5</v>
      </c>
      <c r="K9" s="10" t="str">
        <f t="shared" si="0"/>
        <v>orangered</v>
      </c>
      <c r="L9" s="10" t="str">
        <f t="shared" si="2"/>
        <v>orangered</v>
      </c>
      <c r="N9" s="12" t="str">
        <f t="shared" si="3"/>
        <v>'R30' [ color='orangered', style='filled'];</v>
      </c>
      <c r="O9" s="12" t="str">
        <f t="shared" si="4"/>
        <v>'R30' [ color='orangered', style='filled'];</v>
      </c>
    </row>
    <row r="10" spans="1:15">
      <c r="A10">
        <f>VLOOKUP(B10,'[1]lookup table sorted'!$A:$B,2,FALSE)</f>
        <v>165</v>
      </c>
      <c r="B10" s="3" t="s">
        <v>17</v>
      </c>
      <c r="C10" s="7" t="s">
        <v>213</v>
      </c>
      <c r="D10">
        <f>VLOOKUP(E10,'[1]lookup table sorted'!$A:$B,2,FALSE)</f>
        <v>3</v>
      </c>
      <c r="E10" s="3" t="s">
        <v>5</v>
      </c>
      <c r="F10" t="s">
        <v>214</v>
      </c>
      <c r="G10" s="12" t="str">
        <f t="shared" si="1"/>
        <v>Lime72-&gt;Aq12;</v>
      </c>
      <c r="I10" s="8">
        <v>66</v>
      </c>
      <c r="J10" s="9">
        <v>31</v>
      </c>
      <c r="K10" s="10" t="str">
        <f t="shared" si="0"/>
        <v>orange</v>
      </c>
      <c r="L10" s="10" t="str">
        <f t="shared" si="2"/>
        <v>orangered</v>
      </c>
      <c r="N10" s="12" t="str">
        <f t="shared" si="3"/>
        <v>'Lime72' [ color='orange', style='filled'];</v>
      </c>
      <c r="O10" s="12" t="str">
        <f t="shared" si="4"/>
        <v>'Lime72' [ color='orangered', style='filled'];</v>
      </c>
    </row>
    <row r="11" spans="1:15">
      <c r="A11">
        <f>VLOOKUP(B11,'[1]lookup table sorted'!$A:$B,2,FALSE)</f>
        <v>154</v>
      </c>
      <c r="B11" s="3" t="s">
        <v>18</v>
      </c>
      <c r="C11" s="7" t="s">
        <v>213</v>
      </c>
      <c r="D11">
        <f>VLOOKUP(E11,'[1]lookup table sorted'!$A:$B,2,FALSE)</f>
        <v>3</v>
      </c>
      <c r="E11" s="3" t="s">
        <v>5</v>
      </c>
      <c r="F11" t="s">
        <v>214</v>
      </c>
      <c r="G11" s="12" t="str">
        <f t="shared" si="1"/>
        <v>Lime22-&gt;Aq12;</v>
      </c>
      <c r="I11" s="8">
        <v>47</v>
      </c>
      <c r="J11" s="9">
        <v>32.5</v>
      </c>
      <c r="K11" s="10" t="str">
        <f t="shared" si="0"/>
        <v>orangered</v>
      </c>
      <c r="L11" s="10" t="str">
        <f t="shared" si="2"/>
        <v>orangered</v>
      </c>
      <c r="N11" s="12" t="str">
        <f t="shared" si="3"/>
        <v>'Lime22' [ color='orangered', style='filled'];</v>
      </c>
      <c r="O11" s="12" t="str">
        <f t="shared" si="4"/>
        <v>'Lime22' [ color='orangered', style='filled'];</v>
      </c>
    </row>
    <row r="12" spans="1:15">
      <c r="A12">
        <f>VLOOKUP(B12,'[1]lookup table sorted'!$A:$B,2,FALSE)</f>
        <v>202</v>
      </c>
      <c r="B12" s="3" t="s">
        <v>19</v>
      </c>
      <c r="C12" s="7" t="s">
        <v>213</v>
      </c>
      <c r="D12">
        <f>VLOOKUP(E12,'[1]lookup table sorted'!$A:$B,2,FALSE)</f>
        <v>115</v>
      </c>
      <c r="E12" s="3" t="s">
        <v>15</v>
      </c>
      <c r="F12" t="s">
        <v>214</v>
      </c>
      <c r="G12" s="12" t="str">
        <f t="shared" si="1"/>
        <v>R29-&gt;HP10;</v>
      </c>
      <c r="I12" s="8">
        <v>37</v>
      </c>
      <c r="J12" s="9">
        <v>33</v>
      </c>
      <c r="K12" s="10" t="str">
        <f t="shared" si="0"/>
        <v>orangered</v>
      </c>
      <c r="L12" s="10" t="str">
        <f t="shared" si="2"/>
        <v>orangered</v>
      </c>
      <c r="N12" s="12" t="str">
        <f t="shared" si="3"/>
        <v>'R29' [ color='orangered', style='filled'];</v>
      </c>
      <c r="O12" s="12" t="str">
        <f t="shared" si="4"/>
        <v>'R29' [ color='orangered', style='filled'];</v>
      </c>
    </row>
    <row r="13" spans="1:15">
      <c r="A13">
        <f>VLOOKUP(B13,'[1]lookup table sorted'!$A:$B,2,FALSE)</f>
        <v>62</v>
      </c>
      <c r="B13" s="3" t="s">
        <v>21</v>
      </c>
      <c r="C13" s="7" t="s">
        <v>213</v>
      </c>
      <c r="D13">
        <f>VLOOKUP(E13,'[1]lookup table sorted'!$A:$B,2,FALSE)</f>
        <v>251</v>
      </c>
      <c r="E13" s="3" t="s">
        <v>20</v>
      </c>
      <c r="F13" t="s">
        <v>214</v>
      </c>
      <c r="G13" s="12" t="str">
        <f t="shared" si="1"/>
        <v>DB16-&gt;Y875;</v>
      </c>
      <c r="I13" s="8">
        <v>60</v>
      </c>
      <c r="J13" s="9">
        <v>34</v>
      </c>
      <c r="K13" s="10" t="str">
        <f t="shared" si="0"/>
        <v>orange</v>
      </c>
      <c r="L13" s="10" t="str">
        <f t="shared" si="2"/>
        <v>orangered</v>
      </c>
      <c r="N13" s="12" t="str">
        <f t="shared" si="3"/>
        <v>'DB16' [ color='orange', style='filled'];</v>
      </c>
      <c r="O13" s="12" t="str">
        <f t="shared" si="4"/>
        <v>'DB16' [ color='orangered', style='filled'];</v>
      </c>
    </row>
    <row r="14" spans="1:15">
      <c r="A14">
        <f>VLOOKUP(B14,'[1]lookup table sorted'!$A:$B,2,FALSE)</f>
        <v>247</v>
      </c>
      <c r="B14" s="3" t="s">
        <v>22</v>
      </c>
      <c r="C14" s="7" t="s">
        <v>213</v>
      </c>
      <c r="D14">
        <f>VLOOKUP(E14,'[1]lookup table sorted'!$A:$B,2,FALSE)</f>
        <v>115</v>
      </c>
      <c r="E14" s="3" t="s">
        <v>15</v>
      </c>
      <c r="F14" t="s">
        <v>214</v>
      </c>
      <c r="G14" s="12" t="str">
        <f t="shared" si="1"/>
        <v>Y258-&gt;HP10;</v>
      </c>
      <c r="I14" s="8">
        <v>47</v>
      </c>
      <c r="J14" s="9">
        <v>34</v>
      </c>
      <c r="K14" s="10" t="str">
        <f t="shared" si="0"/>
        <v>orangered</v>
      </c>
      <c r="L14" s="10" t="str">
        <f t="shared" si="2"/>
        <v>orangered</v>
      </c>
      <c r="N14" s="12" t="str">
        <f t="shared" si="3"/>
        <v>'Y258' [ color='orangered', style='filled'];</v>
      </c>
      <c r="O14" s="12" t="str">
        <f t="shared" si="4"/>
        <v>'Y258' [ color='orangered', style='filled'];</v>
      </c>
    </row>
    <row r="15" spans="1:15">
      <c r="A15">
        <f>VLOOKUP(B15,'[1]lookup table sorted'!$A:$B,2,FALSE)</f>
        <v>33</v>
      </c>
      <c r="B15" s="3" t="s">
        <v>24</v>
      </c>
      <c r="C15" s="7" t="s">
        <v>213</v>
      </c>
      <c r="D15">
        <f>VLOOKUP(E15,'[1]lookup table sorted'!$A:$B,2,FALSE)</f>
        <v>218</v>
      </c>
      <c r="E15" s="3" t="s">
        <v>23</v>
      </c>
      <c r="F15" t="s">
        <v>214</v>
      </c>
      <c r="G15" s="12" t="str">
        <f t="shared" si="1"/>
        <v>Blk42-&gt;Wh1;</v>
      </c>
      <c r="I15" s="8">
        <v>42</v>
      </c>
      <c r="J15" s="9">
        <v>34.5</v>
      </c>
      <c r="K15" s="10" t="str">
        <f t="shared" si="0"/>
        <v>orangered</v>
      </c>
      <c r="L15" s="10" t="str">
        <f t="shared" si="2"/>
        <v>orangered</v>
      </c>
      <c r="N15" s="12" t="str">
        <f t="shared" si="3"/>
        <v>'Blk42' [ color='orangered', style='filled'];</v>
      </c>
      <c r="O15" s="12" t="str">
        <f t="shared" si="4"/>
        <v>'Blk42' [ color='orangered', style='filled'];</v>
      </c>
    </row>
    <row r="16" spans="1:15">
      <c r="A16">
        <f>VLOOKUP(B16,'[1]lookup table sorted'!$A:$B,2,FALSE)</f>
        <v>5</v>
      </c>
      <c r="B16" s="3" t="s">
        <v>8</v>
      </c>
      <c r="C16" s="7" t="s">
        <v>213</v>
      </c>
      <c r="D16">
        <f>VLOOKUP(E16,'[1]lookup table sorted'!$A:$B,2,FALSE)</f>
        <v>175</v>
      </c>
      <c r="E16" s="3" t="s">
        <v>25</v>
      </c>
      <c r="F16" t="s">
        <v>214</v>
      </c>
      <c r="G16" s="12" t="str">
        <f t="shared" si="1"/>
        <v>Aq2-&gt;LP5;</v>
      </c>
      <c r="I16" s="8">
        <v>20</v>
      </c>
      <c r="J16" s="9">
        <v>34.5</v>
      </c>
      <c r="K16" s="10" t="str">
        <f t="shared" si="0"/>
        <v>orangered</v>
      </c>
      <c r="L16" s="10" t="str">
        <f t="shared" si="2"/>
        <v>orangered</v>
      </c>
      <c r="N16" s="12" t="str">
        <f t="shared" si="3"/>
        <v>'Aq2' [ color='orangered', style='filled'];</v>
      </c>
      <c r="O16" s="12" t="str">
        <f t="shared" si="4"/>
        <v>'Aq2' [ color='orangered', style='filled'];</v>
      </c>
    </row>
    <row r="17" spans="1:15">
      <c r="A17">
        <f>VLOOKUP(B17,'[1]lookup table sorted'!$A:$B,2,FALSE)</f>
        <v>216</v>
      </c>
      <c r="B17" s="3" t="s">
        <v>27</v>
      </c>
      <c r="C17" s="7" t="s">
        <v>213</v>
      </c>
      <c r="D17">
        <f>VLOOKUP(E17,'[1]lookup table sorted'!$A:$B,2,FALSE)</f>
        <v>41</v>
      </c>
      <c r="E17" s="3" t="s">
        <v>26</v>
      </c>
      <c r="F17" t="s">
        <v>214</v>
      </c>
      <c r="G17" s="12" t="str">
        <f t="shared" si="1"/>
        <v>Wh28-&gt;Brn12;</v>
      </c>
      <c r="I17" s="6">
        <v>51</v>
      </c>
      <c r="J17" s="9">
        <v>35</v>
      </c>
      <c r="K17" s="10" t="str">
        <f t="shared" si="0"/>
        <v>orangered</v>
      </c>
      <c r="L17" s="10" t="str">
        <f t="shared" si="2"/>
        <v>orangered</v>
      </c>
      <c r="N17" s="12" t="str">
        <f t="shared" si="3"/>
        <v>'Wh28' [ color='orangered', style='filled'];</v>
      </c>
      <c r="O17" s="12" t="str">
        <f t="shared" si="4"/>
        <v>'Wh28' [ color='orangered', style='filled'];</v>
      </c>
    </row>
    <row r="18" spans="1:15">
      <c r="A18">
        <f>VLOOKUP(B18,'[1]lookup table sorted'!$A:$B,2,FALSE)</f>
        <v>157</v>
      </c>
      <c r="B18" s="3" t="s">
        <v>28</v>
      </c>
      <c r="C18" s="7" t="s">
        <v>213</v>
      </c>
      <c r="D18">
        <f>VLOOKUP(E18,'[1]lookup table sorted'!$A:$B,2,FALSE)</f>
        <v>251</v>
      </c>
      <c r="E18" s="3" t="s">
        <v>20</v>
      </c>
      <c r="F18" t="s">
        <v>214</v>
      </c>
      <c r="G18" s="12" t="str">
        <f t="shared" si="1"/>
        <v>Lime28-&gt;Y875;</v>
      </c>
      <c r="I18" s="8">
        <v>59</v>
      </c>
      <c r="J18" s="9">
        <v>37</v>
      </c>
      <c r="K18" s="10" t="str">
        <f t="shared" si="0"/>
        <v>orange</v>
      </c>
      <c r="L18" s="10" t="str">
        <f t="shared" si="2"/>
        <v>orangered</v>
      </c>
      <c r="N18" s="12" t="str">
        <f t="shared" si="3"/>
        <v>'Lime28' [ color='orange', style='filled'];</v>
      </c>
      <c r="O18" s="12" t="str">
        <f t="shared" si="4"/>
        <v>'Lime28' [ color='orangered', style='filled'];</v>
      </c>
    </row>
    <row r="19" spans="1:15">
      <c r="A19">
        <f>VLOOKUP(B19,'[1]lookup table sorted'!$A:$B,2,FALSE)</f>
        <v>201</v>
      </c>
      <c r="B19" s="3" t="s">
        <v>29</v>
      </c>
      <c r="C19" s="7" t="s">
        <v>213</v>
      </c>
      <c r="D19">
        <f>VLOOKUP(E19,'[1]lookup table sorted'!$A:$B,2,FALSE)</f>
        <v>115</v>
      </c>
      <c r="E19" s="3" t="s">
        <v>15</v>
      </c>
      <c r="F19" t="s">
        <v>214</v>
      </c>
      <c r="G19" s="12" t="str">
        <f t="shared" si="1"/>
        <v>R28-&gt;HP10;</v>
      </c>
      <c r="I19" s="8">
        <v>50.5</v>
      </c>
      <c r="J19" s="9">
        <v>41</v>
      </c>
      <c r="K19" s="10" t="str">
        <f t="shared" si="0"/>
        <v>orangered</v>
      </c>
      <c r="L19" s="10" t="str">
        <f t="shared" si="2"/>
        <v>orangered</v>
      </c>
      <c r="N19" s="12" t="str">
        <f t="shared" si="3"/>
        <v>'R28' [ color='orangered', style='filled'];</v>
      </c>
      <c r="O19" s="12" t="str">
        <f t="shared" si="4"/>
        <v>'R28' [ color='orangered', style='filled'];</v>
      </c>
    </row>
    <row r="20" spans="1:15">
      <c r="A20">
        <f>VLOOKUP(B20,'[1]lookup table sorted'!$A:$B,2,FALSE)</f>
        <v>166</v>
      </c>
      <c r="B20" s="3" t="s">
        <v>30</v>
      </c>
      <c r="C20" s="7" t="s">
        <v>213</v>
      </c>
      <c r="D20">
        <f>VLOOKUP(E20,'[1]lookup table sorted'!$A:$B,2,FALSE)</f>
        <v>3</v>
      </c>
      <c r="E20" s="3" t="s">
        <v>5</v>
      </c>
      <c r="F20" t="s">
        <v>214</v>
      </c>
      <c r="G20" s="12" t="str">
        <f t="shared" si="1"/>
        <v>Lime74-&gt;Aq12;</v>
      </c>
      <c r="I20" s="8">
        <v>39</v>
      </c>
      <c r="J20" s="9">
        <v>41</v>
      </c>
      <c r="K20" s="10" t="str">
        <f t="shared" si="0"/>
        <v>orangered</v>
      </c>
      <c r="L20" s="10" t="str">
        <f t="shared" si="2"/>
        <v>orangered</v>
      </c>
      <c r="N20" s="12" t="str">
        <f t="shared" si="3"/>
        <v>'Lime74' [ color='orangered', style='filled'];</v>
      </c>
      <c r="O20" s="12" t="str">
        <f t="shared" si="4"/>
        <v>'Lime74' [ color='orangered', style='filled'];</v>
      </c>
    </row>
    <row r="21" spans="1:15">
      <c r="A21">
        <f>VLOOKUP(B21,'[1]lookup table sorted'!$A:$B,2,FALSE)</f>
        <v>69</v>
      </c>
      <c r="B21" s="3" t="s">
        <v>31</v>
      </c>
      <c r="C21" s="7" t="s">
        <v>213</v>
      </c>
      <c r="D21">
        <f>VLOOKUP(E21,'[1]lookup table sorted'!$A:$B,2,FALSE)</f>
        <v>251</v>
      </c>
      <c r="E21" s="3" t="s">
        <v>20</v>
      </c>
      <c r="F21" t="s">
        <v>214</v>
      </c>
      <c r="G21" s="12" t="str">
        <f t="shared" si="1"/>
        <v>DB27-&gt;Y875;</v>
      </c>
      <c r="I21" s="8">
        <v>37</v>
      </c>
      <c r="J21" s="9">
        <v>41</v>
      </c>
      <c r="K21" s="10" t="str">
        <f t="shared" si="0"/>
        <v>orangered</v>
      </c>
      <c r="L21" s="10" t="str">
        <f t="shared" si="2"/>
        <v>orangered</v>
      </c>
      <c r="N21" s="12" t="str">
        <f t="shared" si="3"/>
        <v>'DB27' [ color='orangered', style='filled'];</v>
      </c>
      <c r="O21" s="12" t="str">
        <f t="shared" si="4"/>
        <v>'DB27' [ color='orangered', style='filled'];</v>
      </c>
    </row>
    <row r="22" spans="1:15">
      <c r="A22">
        <f>VLOOKUP(B22,'[1]lookup table sorted'!$A:$B,2,FALSE)</f>
        <v>21</v>
      </c>
      <c r="B22" s="3" t="s">
        <v>32</v>
      </c>
      <c r="C22" s="7" t="s">
        <v>213</v>
      </c>
      <c r="D22">
        <f>VLOOKUP(E22,'[1]lookup table sorted'!$A:$B,2,FALSE)</f>
        <v>218</v>
      </c>
      <c r="E22" s="3" t="s">
        <v>23</v>
      </c>
      <c r="F22" t="s">
        <v>214</v>
      </c>
      <c r="G22" s="12" t="str">
        <f t="shared" si="1"/>
        <v>Blk15-&gt;Wh1;</v>
      </c>
      <c r="I22" s="8">
        <v>44.5</v>
      </c>
      <c r="J22" s="9">
        <v>43</v>
      </c>
      <c r="K22" s="10" t="str">
        <f t="shared" si="0"/>
        <v>orangered</v>
      </c>
      <c r="L22" s="10" t="str">
        <f t="shared" si="2"/>
        <v>orangered</v>
      </c>
      <c r="N22" s="12" t="str">
        <f t="shared" si="3"/>
        <v>'Blk15' [ color='orangered', style='filled'];</v>
      </c>
      <c r="O22" s="12" t="str">
        <f t="shared" si="4"/>
        <v>'Blk15' [ color='orangered', style='filled'];</v>
      </c>
    </row>
    <row r="23" spans="1:15">
      <c r="A23">
        <f>VLOOKUP(B23,'[1]lookup table sorted'!$A:$B,2,FALSE)</f>
        <v>123</v>
      </c>
      <c r="B23" s="3" t="s">
        <v>34</v>
      </c>
      <c r="C23" s="7" t="s">
        <v>213</v>
      </c>
      <c r="D23">
        <f>VLOOKUP(E23,'[1]lookup table sorted'!$A:$B,2,FALSE)</f>
        <v>129</v>
      </c>
      <c r="E23" s="3" t="s">
        <v>33</v>
      </c>
      <c r="F23" t="s">
        <v>214</v>
      </c>
      <c r="G23" s="12" t="str">
        <f t="shared" si="1"/>
        <v>HP23-&gt;LB13;</v>
      </c>
      <c r="I23" s="8">
        <v>45</v>
      </c>
      <c r="J23" s="9">
        <v>43.5</v>
      </c>
      <c r="K23" s="10" t="str">
        <f t="shared" si="0"/>
        <v>orangered</v>
      </c>
      <c r="L23" s="10" t="str">
        <f t="shared" si="2"/>
        <v>orangered</v>
      </c>
      <c r="N23" s="12" t="str">
        <f t="shared" si="3"/>
        <v>'HP23' [ color='orangered', style='filled'];</v>
      </c>
      <c r="O23" s="12" t="str">
        <f t="shared" si="4"/>
        <v>'HP23' [ color='orangered', style='filled'];</v>
      </c>
    </row>
    <row r="24" spans="1:15">
      <c r="A24">
        <f>VLOOKUP(B24,'[1]lookup table sorted'!$A:$B,2,FALSE)</f>
        <v>199</v>
      </c>
      <c r="B24" s="3" t="s">
        <v>36</v>
      </c>
      <c r="C24" s="7" t="s">
        <v>213</v>
      </c>
      <c r="D24">
        <f>VLOOKUP(E24,'[1]lookup table sorted'!$A:$B,2,FALSE)</f>
        <v>246</v>
      </c>
      <c r="E24" s="3" t="s">
        <v>35</v>
      </c>
      <c r="F24" t="s">
        <v>214</v>
      </c>
      <c r="G24" s="12" t="str">
        <f t="shared" si="1"/>
        <v>R19-&gt;Y2;</v>
      </c>
      <c r="I24" s="8">
        <v>40.5</v>
      </c>
      <c r="J24" s="9">
        <v>44.5</v>
      </c>
      <c r="K24" s="10" t="str">
        <f t="shared" si="0"/>
        <v>orangered</v>
      </c>
      <c r="L24" s="10" t="str">
        <f t="shared" si="2"/>
        <v>orangered</v>
      </c>
      <c r="N24" s="12" t="str">
        <f t="shared" si="3"/>
        <v>'R19' [ color='orangered', style='filled'];</v>
      </c>
      <c r="O24" s="12" t="str">
        <f t="shared" si="4"/>
        <v>'R19' [ color='orangered', style='filled'];</v>
      </c>
    </row>
    <row r="25" spans="1:15">
      <c r="A25">
        <f>VLOOKUP(B25,'[1]lookup table sorted'!$A:$B,2,FALSE)</f>
        <v>60</v>
      </c>
      <c r="B25" s="3" t="s">
        <v>37</v>
      </c>
      <c r="C25" s="7" t="s">
        <v>213</v>
      </c>
      <c r="D25">
        <f>VLOOKUP(E25,'[1]lookup table sorted'!$A:$B,2,FALSE)</f>
        <v>251</v>
      </c>
      <c r="E25" s="3" t="s">
        <v>20</v>
      </c>
      <c r="F25" t="s">
        <v>214</v>
      </c>
      <c r="G25" s="12" t="str">
        <f t="shared" si="1"/>
        <v>DB14-&gt;Y875;</v>
      </c>
      <c r="I25" s="8">
        <v>56</v>
      </c>
      <c r="J25" s="9">
        <v>45.5</v>
      </c>
      <c r="K25" s="10" t="str">
        <f t="shared" si="0"/>
        <v>orange</v>
      </c>
      <c r="L25" s="10" t="str">
        <f t="shared" si="2"/>
        <v>orangered</v>
      </c>
      <c r="N25" s="12" t="str">
        <f t="shared" si="3"/>
        <v>'DB14' [ color='orange', style='filled'];</v>
      </c>
      <c r="O25" s="12" t="str">
        <f t="shared" si="4"/>
        <v>'DB14' [ color='orangered', style='filled'];</v>
      </c>
    </row>
    <row r="26" spans="1:15">
      <c r="A26">
        <f>VLOOKUP(B26,'[1]lookup table sorted'!$A:$B,2,FALSE)</f>
        <v>75</v>
      </c>
      <c r="B26" s="3" t="s">
        <v>38</v>
      </c>
      <c r="C26" s="7" t="s">
        <v>213</v>
      </c>
      <c r="D26">
        <f>VLOOKUP(E26,'[1]lookup table sorted'!$A:$B,2,FALSE)</f>
        <v>251</v>
      </c>
      <c r="E26" s="3" t="s">
        <v>20</v>
      </c>
      <c r="F26" t="s">
        <v>214</v>
      </c>
      <c r="G26" s="12" t="str">
        <f t="shared" si="1"/>
        <v>DB7-&gt;Y875;</v>
      </c>
      <c r="I26" s="8">
        <v>51.5</v>
      </c>
      <c r="J26" s="9">
        <v>47</v>
      </c>
      <c r="K26" s="10" t="str">
        <f t="shared" si="0"/>
        <v>orangered</v>
      </c>
      <c r="L26" s="10" t="str">
        <f t="shared" si="2"/>
        <v>orangered</v>
      </c>
      <c r="N26" s="12" t="str">
        <f t="shared" si="3"/>
        <v>'DB7' [ color='orangered', style='filled'];</v>
      </c>
      <c r="O26" s="12" t="str">
        <f t="shared" si="4"/>
        <v>'DB7' [ color='orangered', style='filled'];</v>
      </c>
    </row>
    <row r="27" spans="1:15">
      <c r="A27">
        <f>VLOOKUP(B27,'[1]lookup table sorted'!$A:$B,2,FALSE)</f>
        <v>121</v>
      </c>
      <c r="B27" s="3" t="s">
        <v>39</v>
      </c>
      <c r="C27" s="7" t="s">
        <v>213</v>
      </c>
      <c r="D27">
        <f>VLOOKUP(E27,'[1]lookup table sorted'!$A:$B,2,FALSE)</f>
        <v>129</v>
      </c>
      <c r="E27" s="3" t="s">
        <v>33</v>
      </c>
      <c r="F27" t="s">
        <v>214</v>
      </c>
      <c r="G27" s="12" t="str">
        <f t="shared" si="1"/>
        <v>HP20-&gt;LB13;</v>
      </c>
      <c r="I27" s="8">
        <v>60</v>
      </c>
      <c r="J27" s="9">
        <v>49</v>
      </c>
      <c r="K27" s="10" t="str">
        <f t="shared" si="0"/>
        <v>orange</v>
      </c>
      <c r="L27" s="10" t="str">
        <f t="shared" si="2"/>
        <v>orangered</v>
      </c>
      <c r="N27" s="12" t="str">
        <f t="shared" si="3"/>
        <v>'HP20' [ color='orange', style='filled'];</v>
      </c>
      <c r="O27" s="12" t="str">
        <f t="shared" si="4"/>
        <v>'HP20' [ color='orangered', style='filled'];</v>
      </c>
    </row>
    <row r="28" spans="1:15">
      <c r="A28">
        <f>VLOOKUP(B28,'[1]lookup table sorted'!$A:$B,2,FALSE)</f>
        <v>160</v>
      </c>
      <c r="B28" s="3" t="s">
        <v>41</v>
      </c>
      <c r="C28" s="7" t="s">
        <v>213</v>
      </c>
      <c r="D28">
        <f>VLOOKUP(E28,'[1]lookup table sorted'!$A:$B,2,FALSE)</f>
        <v>217</v>
      </c>
      <c r="E28" s="3" t="s">
        <v>40</v>
      </c>
      <c r="F28" t="s">
        <v>214</v>
      </c>
      <c r="G28" s="12" t="str">
        <f t="shared" si="1"/>
        <v>Lime3-&gt;Wh10;</v>
      </c>
      <c r="I28" s="8">
        <v>54.5</v>
      </c>
      <c r="J28" s="9">
        <v>49.5</v>
      </c>
      <c r="K28" s="10" t="str">
        <f t="shared" si="0"/>
        <v>orange</v>
      </c>
      <c r="L28" s="10" t="str">
        <f t="shared" si="2"/>
        <v>orangered</v>
      </c>
      <c r="N28" s="12" t="str">
        <f t="shared" si="3"/>
        <v>'Lime3' [ color='orange', style='filled'];</v>
      </c>
      <c r="O28" s="12" t="str">
        <f t="shared" si="4"/>
        <v>'Lime3' [ color='orangered', style='filled'];</v>
      </c>
    </row>
    <row r="29" spans="1:15">
      <c r="A29">
        <f>VLOOKUP(B29,'[1]lookup table sorted'!$A:$B,2,FALSE)</f>
        <v>68</v>
      </c>
      <c r="B29" s="3" t="s">
        <v>42</v>
      </c>
      <c r="C29" s="7" t="s">
        <v>213</v>
      </c>
      <c r="D29">
        <f>VLOOKUP(E29,'[1]lookup table sorted'!$A:$B,2,FALSE)</f>
        <v>251</v>
      </c>
      <c r="E29" s="3" t="s">
        <v>20</v>
      </c>
      <c r="F29" t="s">
        <v>214</v>
      </c>
      <c r="G29" s="12" t="str">
        <f t="shared" si="1"/>
        <v>DB26-&gt;Y875;</v>
      </c>
      <c r="I29" s="8">
        <v>50</v>
      </c>
      <c r="J29" s="9">
        <v>50.5</v>
      </c>
      <c r="K29" s="10" t="str">
        <f t="shared" si="0"/>
        <v>orangered</v>
      </c>
      <c r="L29" s="10" t="str">
        <f t="shared" si="2"/>
        <v>orangered</v>
      </c>
      <c r="N29" s="12" t="str">
        <f t="shared" si="3"/>
        <v>'DB26' [ color='orangered', style='filled'];</v>
      </c>
      <c r="O29" s="12" t="str">
        <f t="shared" si="4"/>
        <v>'DB26' [ color='orangered', style='filled'];</v>
      </c>
    </row>
    <row r="30" spans="1:15">
      <c r="A30">
        <f>VLOOKUP(B30,'[1]lookup table sorted'!$A:$B,2,FALSE)</f>
        <v>159</v>
      </c>
      <c r="B30" s="3" t="s">
        <v>44</v>
      </c>
      <c r="C30" s="7" t="s">
        <v>213</v>
      </c>
      <c r="D30">
        <f>VLOOKUP(E30,'[1]lookup table sorted'!$A:$B,2,FALSE)</f>
        <v>77</v>
      </c>
      <c r="E30" s="3" t="s">
        <v>43</v>
      </c>
      <c r="F30" t="s">
        <v>214</v>
      </c>
      <c r="G30" s="12" t="str">
        <f t="shared" si="1"/>
        <v>Lime30-&gt;DG1;</v>
      </c>
      <c r="I30" s="8">
        <v>97</v>
      </c>
      <c r="J30" s="9">
        <v>51</v>
      </c>
      <c r="K30" s="10" t="str">
        <f t="shared" si="0"/>
        <v>green</v>
      </c>
      <c r="L30" s="10" t="str">
        <f t="shared" si="2"/>
        <v>orangered</v>
      </c>
      <c r="N30" s="12" t="str">
        <f t="shared" si="3"/>
        <v>'Lime30' [ color='green', style='filled'];</v>
      </c>
      <c r="O30" s="12" t="str">
        <f t="shared" si="4"/>
        <v>'Lime30' [ color='orangered', style='filled'];</v>
      </c>
    </row>
    <row r="31" spans="1:15">
      <c r="A31">
        <f>VLOOKUP(B31,'[1]lookup table sorted'!$A:$B,2,FALSE)</f>
        <v>139</v>
      </c>
      <c r="B31" s="3" t="s">
        <v>45</v>
      </c>
      <c r="C31" s="7" t="s">
        <v>213</v>
      </c>
      <c r="D31">
        <f>VLOOKUP(E31,'[1]lookup table sorted'!$A:$B,2,FALSE)</f>
        <v>5</v>
      </c>
      <c r="E31" s="3" t="s">
        <v>8</v>
      </c>
      <c r="F31" t="s">
        <v>214</v>
      </c>
      <c r="G31" s="12" t="str">
        <f t="shared" si="1"/>
        <v>LB34-&gt;Aq2;</v>
      </c>
      <c r="I31" s="8">
        <v>57</v>
      </c>
      <c r="J31" s="9">
        <v>52</v>
      </c>
      <c r="K31" s="10" t="str">
        <f t="shared" si="0"/>
        <v>orange</v>
      </c>
      <c r="L31" s="10" t="str">
        <f t="shared" si="2"/>
        <v>orangered</v>
      </c>
      <c r="N31" s="12" t="str">
        <f t="shared" si="3"/>
        <v>'LB34' [ color='orange', style='filled'];</v>
      </c>
      <c r="O31" s="12" t="str">
        <f t="shared" si="4"/>
        <v>'LB34' [ color='orangered', style='filled'];</v>
      </c>
    </row>
    <row r="32" spans="1:15">
      <c r="A32">
        <f>VLOOKUP(B32,'[1]lookup table sorted'!$A:$B,2,FALSE)</f>
        <v>34</v>
      </c>
      <c r="B32" s="3" t="s">
        <v>46</v>
      </c>
      <c r="C32" s="7" t="s">
        <v>213</v>
      </c>
      <c r="D32">
        <f>VLOOKUP(E32,'[1]lookup table sorted'!$A:$B,2,FALSE)</f>
        <v>218</v>
      </c>
      <c r="E32" s="3" t="s">
        <v>23</v>
      </c>
      <c r="F32" t="s">
        <v>214</v>
      </c>
      <c r="G32" s="12" t="str">
        <f t="shared" si="1"/>
        <v>Blk44-&gt;Wh1;</v>
      </c>
      <c r="I32" s="8">
        <v>62.5</v>
      </c>
      <c r="J32" s="9">
        <v>52.5</v>
      </c>
      <c r="K32" s="10" t="str">
        <f t="shared" si="0"/>
        <v>orange</v>
      </c>
      <c r="L32" s="10" t="str">
        <f t="shared" si="2"/>
        <v>orangered</v>
      </c>
      <c r="N32" s="12" t="str">
        <f t="shared" si="3"/>
        <v>'Blk44' [ color='orange', style='filled'];</v>
      </c>
      <c r="O32" s="12" t="str">
        <f t="shared" si="4"/>
        <v>'Blk44' [ color='orangered', style='filled'];</v>
      </c>
    </row>
    <row r="33" spans="1:15">
      <c r="A33">
        <f>VLOOKUP(B33,'[1]lookup table sorted'!$A:$B,2,FALSE)</f>
        <v>70</v>
      </c>
      <c r="B33" s="3" t="s">
        <v>47</v>
      </c>
      <c r="C33" s="7" t="s">
        <v>213</v>
      </c>
      <c r="D33">
        <f>VLOOKUP(E33,'[1]lookup table sorted'!$A:$B,2,FALSE)</f>
        <v>145</v>
      </c>
      <c r="E33" s="3" t="s">
        <v>12</v>
      </c>
      <c r="F33" t="s">
        <v>214</v>
      </c>
      <c r="G33" s="12" t="str">
        <f t="shared" si="1"/>
        <v>DB30-&gt;LG281;</v>
      </c>
      <c r="I33" s="8">
        <v>84.5</v>
      </c>
      <c r="J33" s="9">
        <v>53</v>
      </c>
      <c r="K33" s="10" t="str">
        <f t="shared" si="0"/>
        <v>yellow</v>
      </c>
      <c r="L33" s="10" t="str">
        <f t="shared" si="2"/>
        <v>orangered</v>
      </c>
      <c r="N33" s="12" t="str">
        <f t="shared" si="3"/>
        <v>'DB30' [ color='yellow', style='filled'];</v>
      </c>
      <c r="O33" s="12" t="str">
        <f t="shared" si="4"/>
        <v>'DB30' [ color='orangered', style='filled'];</v>
      </c>
    </row>
    <row r="34" spans="1:15">
      <c r="A34">
        <f>VLOOKUP(B34,'[1]lookup table sorted'!$A:$B,2,FALSE)</f>
        <v>243</v>
      </c>
      <c r="B34" s="3" t="s">
        <v>49</v>
      </c>
      <c r="C34" s="7" t="s">
        <v>213</v>
      </c>
      <c r="D34">
        <f>VLOOKUP(E34,'[1]lookup table sorted'!$A:$B,2,FALSE)</f>
        <v>244</v>
      </c>
      <c r="E34" s="3" t="s">
        <v>48</v>
      </c>
      <c r="F34" t="s">
        <v>214</v>
      </c>
      <c r="G34" s="12" t="str">
        <f t="shared" si="1"/>
        <v>Wh84-&gt;Y16;</v>
      </c>
      <c r="I34" s="8">
        <v>75</v>
      </c>
      <c r="J34" s="9">
        <v>54</v>
      </c>
      <c r="K34" s="10" t="str">
        <f t="shared" si="0"/>
        <v>yellow</v>
      </c>
      <c r="L34" s="10" t="str">
        <f t="shared" si="2"/>
        <v>orange</v>
      </c>
      <c r="N34" s="12" t="str">
        <f t="shared" si="3"/>
        <v>'Wh84' [ color='yellow', style='filled'];</v>
      </c>
      <c r="O34" s="12" t="str">
        <f t="shared" si="4"/>
        <v>'Wh84' [ color='orange', style='filled'];</v>
      </c>
    </row>
    <row r="35" spans="1:15">
      <c r="A35">
        <f>VLOOKUP(B35,'[1]lookup table sorted'!$A:$B,2,FALSE)</f>
        <v>24</v>
      </c>
      <c r="B35" s="3" t="s">
        <v>50</v>
      </c>
      <c r="C35" s="7" t="s">
        <v>213</v>
      </c>
      <c r="D35">
        <f>VLOOKUP(E35,'[1]lookup table sorted'!$A:$B,2,FALSE)</f>
        <v>218</v>
      </c>
      <c r="E35" s="3" t="s">
        <v>23</v>
      </c>
      <c r="F35" t="s">
        <v>214</v>
      </c>
      <c r="G35" s="12" t="str">
        <f t="shared" si="1"/>
        <v>Blk23-&gt;Wh1;</v>
      </c>
      <c r="I35" s="8">
        <v>71</v>
      </c>
      <c r="J35" s="9">
        <v>54</v>
      </c>
      <c r="K35" s="10" t="str">
        <f t="shared" si="0"/>
        <v>yellow</v>
      </c>
      <c r="L35" s="10" t="str">
        <f t="shared" si="2"/>
        <v>orange</v>
      </c>
      <c r="N35" s="12" t="str">
        <f t="shared" si="3"/>
        <v>'Blk23' [ color='yellow', style='filled'];</v>
      </c>
      <c r="O35" s="12" t="str">
        <f t="shared" si="4"/>
        <v>'Blk23' [ color='orange', style='filled'];</v>
      </c>
    </row>
    <row r="36" spans="1:15">
      <c r="A36">
        <f>VLOOKUP(B36,'[1]lookup table sorted'!$A:$B,2,FALSE)</f>
        <v>105</v>
      </c>
      <c r="B36" s="3" t="s">
        <v>51</v>
      </c>
      <c r="C36" s="7" t="s">
        <v>213</v>
      </c>
      <c r="D36">
        <f>VLOOKUP(E36,'[1]lookup table sorted'!$A:$B,2,FALSE)</f>
        <v>217</v>
      </c>
      <c r="E36" s="3" t="s">
        <v>40</v>
      </c>
      <c r="F36" t="s">
        <v>214</v>
      </c>
      <c r="G36" s="12" t="str">
        <f t="shared" si="1"/>
        <v>Gry31-&gt;Wh10;</v>
      </c>
      <c r="I36" s="8">
        <v>38</v>
      </c>
      <c r="J36" s="9">
        <v>54</v>
      </c>
      <c r="K36" s="10" t="str">
        <f t="shared" si="0"/>
        <v>orangered</v>
      </c>
      <c r="L36" s="10" t="str">
        <f t="shared" si="2"/>
        <v>orange</v>
      </c>
      <c r="N36" s="12" t="str">
        <f t="shared" si="3"/>
        <v>'Gry31' [ color='orangered', style='filled'];</v>
      </c>
      <c r="O36" s="12" t="str">
        <f t="shared" si="4"/>
        <v>'Gry31' [ color='orange', style='filled'];</v>
      </c>
    </row>
    <row r="37" spans="1:15">
      <c r="A37">
        <f>VLOOKUP(B37,'[1]lookup table sorted'!$A:$B,2,FALSE)</f>
        <v>42</v>
      </c>
      <c r="B37" s="3" t="s">
        <v>53</v>
      </c>
      <c r="C37" s="7" t="s">
        <v>213</v>
      </c>
      <c r="D37">
        <f>VLOOKUP(E37,'[1]lookup table sorted'!$A:$B,2,FALSE)</f>
        <v>89</v>
      </c>
      <c r="E37" s="3" t="s">
        <v>52</v>
      </c>
      <c r="F37" t="s">
        <v>214</v>
      </c>
      <c r="G37" s="12" t="str">
        <f t="shared" si="1"/>
        <v>Brn16-&gt;DG4;</v>
      </c>
      <c r="I37" s="6">
        <v>35.5</v>
      </c>
      <c r="J37" s="9">
        <v>54.5</v>
      </c>
      <c r="K37" s="10" t="str">
        <f t="shared" si="0"/>
        <v>orangered</v>
      </c>
      <c r="L37" s="10" t="str">
        <f t="shared" si="2"/>
        <v>orange</v>
      </c>
      <c r="N37" s="12" t="str">
        <f t="shared" si="3"/>
        <v>'Brn16' [ color='orangered', style='filled'];</v>
      </c>
      <c r="O37" s="12" t="str">
        <f t="shared" si="4"/>
        <v>'Brn16' [ color='orange', style='filled'];</v>
      </c>
    </row>
    <row r="38" spans="1:15">
      <c r="A38">
        <f>VLOOKUP(B38,'[1]lookup table sorted'!$A:$B,2,FALSE)</f>
        <v>82</v>
      </c>
      <c r="B38" s="3" t="s">
        <v>55</v>
      </c>
      <c r="C38" s="7" t="s">
        <v>213</v>
      </c>
      <c r="D38">
        <f>VLOOKUP(E38,'[1]lookup table sorted'!$A:$B,2,FALSE)</f>
        <v>174</v>
      </c>
      <c r="E38" s="3" t="s">
        <v>54</v>
      </c>
      <c r="F38" t="s">
        <v>214</v>
      </c>
      <c r="G38" s="12" t="str">
        <f t="shared" si="1"/>
        <v>DG23-&gt;LP4;</v>
      </c>
      <c r="I38" s="8">
        <v>68</v>
      </c>
      <c r="J38" s="9">
        <v>55</v>
      </c>
      <c r="K38" s="10" t="str">
        <f t="shared" si="0"/>
        <v>orange</v>
      </c>
      <c r="L38" s="10" t="str">
        <f t="shared" si="2"/>
        <v>orange</v>
      </c>
      <c r="N38" s="12" t="str">
        <f t="shared" si="3"/>
        <v>'DG23' [ color='orange', style='filled'];</v>
      </c>
      <c r="O38" s="12" t="str">
        <f t="shared" si="4"/>
        <v>'DG23' [ color='orange', style='filled'];</v>
      </c>
    </row>
    <row r="39" spans="1:15">
      <c r="A39">
        <f>VLOOKUP(B39,'[1]lookup table sorted'!$A:$B,2,FALSE)</f>
        <v>67</v>
      </c>
      <c r="B39" s="3" t="s">
        <v>56</v>
      </c>
      <c r="C39" s="7" t="s">
        <v>213</v>
      </c>
      <c r="D39">
        <f>VLOOKUP(E39,'[1]lookup table sorted'!$A:$B,2,FALSE)</f>
        <v>251</v>
      </c>
      <c r="E39" s="3" t="s">
        <v>20</v>
      </c>
      <c r="F39" t="s">
        <v>214</v>
      </c>
      <c r="G39" s="12" t="str">
        <f t="shared" si="1"/>
        <v>DB25-&gt;Y875;</v>
      </c>
      <c r="I39" s="8">
        <v>52.5</v>
      </c>
      <c r="J39" s="9">
        <v>55</v>
      </c>
      <c r="K39" s="10" t="str">
        <f t="shared" si="0"/>
        <v>orangered</v>
      </c>
      <c r="L39" s="10" t="str">
        <f t="shared" si="2"/>
        <v>orange</v>
      </c>
      <c r="N39" s="12" t="str">
        <f t="shared" si="3"/>
        <v>'DB25' [ color='orangered', style='filled'];</v>
      </c>
      <c r="O39" s="12" t="str">
        <f t="shared" si="4"/>
        <v>'DB25' [ color='orange', style='filled'];</v>
      </c>
    </row>
    <row r="40" spans="1:15">
      <c r="A40">
        <f>VLOOKUP(B40,'[1]lookup table sorted'!$A:$B,2,FALSE)</f>
        <v>37</v>
      </c>
      <c r="B40" s="3" t="s">
        <v>57</v>
      </c>
      <c r="C40" s="7" t="s">
        <v>213</v>
      </c>
      <c r="D40">
        <f>VLOOKUP(E40,'[1]lookup table sorted'!$A:$B,2,FALSE)</f>
        <v>218</v>
      </c>
      <c r="E40" s="3" t="s">
        <v>23</v>
      </c>
      <c r="F40" t="s">
        <v>214</v>
      </c>
      <c r="G40" s="12" t="str">
        <f t="shared" si="1"/>
        <v>Blk8-&gt;Wh1;</v>
      </c>
      <c r="I40" s="8">
        <v>45</v>
      </c>
      <c r="J40" s="9">
        <v>55</v>
      </c>
      <c r="K40" s="10" t="str">
        <f t="shared" si="0"/>
        <v>orangered</v>
      </c>
      <c r="L40" s="10" t="str">
        <f t="shared" si="2"/>
        <v>orange</v>
      </c>
      <c r="N40" s="12" t="str">
        <f t="shared" si="3"/>
        <v>'Blk8' [ color='orangered', style='filled'];</v>
      </c>
      <c r="O40" s="12" t="str">
        <f t="shared" si="4"/>
        <v>'Blk8' [ color='orange', style='filled'];</v>
      </c>
    </row>
    <row r="41" spans="1:15">
      <c r="A41">
        <f>VLOOKUP(B41,'[1]lookup table sorted'!$A:$B,2,FALSE)</f>
        <v>83</v>
      </c>
      <c r="B41" s="3" t="s">
        <v>59</v>
      </c>
      <c r="C41" s="7" t="s">
        <v>213</v>
      </c>
      <c r="D41">
        <f>VLOOKUP(E41,'[1]lookup table sorted'!$A:$B,2,FALSE)</f>
        <v>128</v>
      </c>
      <c r="E41" s="3" t="s">
        <v>58</v>
      </c>
      <c r="F41" t="s">
        <v>214</v>
      </c>
      <c r="G41" s="12" t="str">
        <f t="shared" si="1"/>
        <v>DG26-&gt;HP6;</v>
      </c>
      <c r="I41" s="8">
        <v>86</v>
      </c>
      <c r="J41" s="9">
        <v>56</v>
      </c>
      <c r="K41" s="10" t="str">
        <f t="shared" si="0"/>
        <v>green</v>
      </c>
      <c r="L41" s="10" t="str">
        <f t="shared" si="2"/>
        <v>orange</v>
      </c>
      <c r="N41" s="12" t="str">
        <f t="shared" si="3"/>
        <v>'DG26' [ color='green', style='filled'];</v>
      </c>
      <c r="O41" s="12" t="str">
        <f t="shared" si="4"/>
        <v>'DG26' [ color='orange', style='filled'];</v>
      </c>
    </row>
    <row r="42" spans="1:15">
      <c r="A42">
        <f>VLOOKUP(B42,'[1]lookup table sorted'!$A:$B,2,FALSE)</f>
        <v>151</v>
      </c>
      <c r="B42" s="3" t="s">
        <v>60</v>
      </c>
      <c r="C42" s="7" t="s">
        <v>213</v>
      </c>
      <c r="D42">
        <f>VLOOKUP(E42,'[1]lookup table sorted'!$A:$B,2,FALSE)</f>
        <v>217</v>
      </c>
      <c r="E42" s="3" t="s">
        <v>40</v>
      </c>
      <c r="F42" t="s">
        <v>214</v>
      </c>
      <c r="G42" s="12" t="str">
        <f t="shared" si="1"/>
        <v>Lime18-&gt;Wh10;</v>
      </c>
      <c r="I42" s="8">
        <v>53</v>
      </c>
      <c r="J42" s="9">
        <v>57</v>
      </c>
      <c r="K42" s="10" t="str">
        <f t="shared" si="0"/>
        <v>orangered</v>
      </c>
      <c r="L42" s="10" t="str">
        <f t="shared" si="2"/>
        <v>orange</v>
      </c>
      <c r="N42" s="12" t="str">
        <f t="shared" si="3"/>
        <v>'Lime18' [ color='orangered', style='filled'];</v>
      </c>
      <c r="O42" s="12" t="str">
        <f t="shared" si="4"/>
        <v>'Lime18' [ color='orange', style='filled'];</v>
      </c>
    </row>
    <row r="43" spans="1:15">
      <c r="A43">
        <f>VLOOKUP(B43,'[1]lookup table sorted'!$A:$B,2,FALSE)</f>
        <v>183</v>
      </c>
      <c r="B43" s="3" t="s">
        <v>62</v>
      </c>
      <c r="C43" s="7" t="s">
        <v>213</v>
      </c>
      <c r="D43">
        <f>VLOOKUP(E43,'[1]lookup table sorted'!$A:$B,2,FALSE)</f>
        <v>72</v>
      </c>
      <c r="E43" s="3" t="s">
        <v>61</v>
      </c>
      <c r="F43" t="s">
        <v>214</v>
      </c>
      <c r="G43" s="12" t="str">
        <f t="shared" si="1"/>
        <v>Or375-&gt;DB3;</v>
      </c>
      <c r="I43" s="8">
        <v>82</v>
      </c>
      <c r="J43" s="9">
        <v>57.5</v>
      </c>
      <c r="K43" s="10" t="str">
        <f t="shared" si="0"/>
        <v>yellow</v>
      </c>
      <c r="L43" s="10" t="str">
        <f t="shared" si="2"/>
        <v>orange</v>
      </c>
      <c r="N43" s="12" t="str">
        <f t="shared" si="3"/>
        <v>'Or375' [ color='yellow', style='filled'];</v>
      </c>
      <c r="O43" s="12" t="str">
        <f t="shared" si="4"/>
        <v>'Or375' [ color='orange', style='filled'];</v>
      </c>
    </row>
    <row r="44" spans="1:15">
      <c r="A44">
        <f>VLOOKUP(B44,'[1]lookup table sorted'!$A:$B,2,FALSE)</f>
        <v>194</v>
      </c>
      <c r="B44" s="3" t="s">
        <v>64</v>
      </c>
      <c r="C44" s="7" t="s">
        <v>213</v>
      </c>
      <c r="D44">
        <f>VLOOKUP(E44,'[1]lookup table sorted'!$A:$B,2,FALSE)</f>
        <v>18</v>
      </c>
      <c r="E44" s="3" t="s">
        <v>63</v>
      </c>
      <c r="F44" t="s">
        <v>214</v>
      </c>
      <c r="G44" s="12" t="str">
        <f t="shared" si="1"/>
        <v>R126-&gt;Blk11;</v>
      </c>
      <c r="I44" s="8">
        <v>93</v>
      </c>
      <c r="J44" s="9">
        <v>58</v>
      </c>
      <c r="K44" s="10" t="str">
        <f t="shared" si="0"/>
        <v>green</v>
      </c>
      <c r="L44" s="10" t="str">
        <f t="shared" si="2"/>
        <v>orange</v>
      </c>
      <c r="N44" s="12" t="str">
        <f t="shared" si="3"/>
        <v>'R126' [ color='green', style='filled'];</v>
      </c>
      <c r="O44" s="12" t="str">
        <f t="shared" si="4"/>
        <v>'R126' [ color='orange', style='filled'];</v>
      </c>
    </row>
    <row r="45" spans="1:15">
      <c r="A45">
        <f>VLOOKUP(B45,'[1]lookup table sorted'!$A:$B,2,FALSE)</f>
        <v>14</v>
      </c>
      <c r="B45" s="3" t="s">
        <v>66</v>
      </c>
      <c r="C45" s="7" t="s">
        <v>213</v>
      </c>
      <c r="D45">
        <f>VLOOKUP(E45,'[1]lookup table sorted'!$A:$B,2,FALSE)</f>
        <v>54</v>
      </c>
      <c r="E45" s="3" t="s">
        <v>65</v>
      </c>
      <c r="F45" t="s">
        <v>214</v>
      </c>
      <c r="G45" s="12" t="str">
        <f t="shared" si="1"/>
        <v>Aq46-&gt;DB1;</v>
      </c>
      <c r="I45" s="8">
        <v>78.5</v>
      </c>
      <c r="J45" s="9">
        <v>58</v>
      </c>
      <c r="K45" s="10" t="str">
        <f t="shared" si="0"/>
        <v>yellow</v>
      </c>
      <c r="L45" s="10" t="str">
        <f t="shared" si="2"/>
        <v>orange</v>
      </c>
      <c r="N45" s="12" t="str">
        <f t="shared" si="3"/>
        <v>'Aq46' [ color='yellow', style='filled'];</v>
      </c>
      <c r="O45" s="12" t="str">
        <f t="shared" si="4"/>
        <v>'Aq46' [ color='orange', style='filled'];</v>
      </c>
    </row>
    <row r="46" spans="1:15">
      <c r="A46">
        <f>VLOOKUP(B46,'[1]lookup table sorted'!$A:$B,2,FALSE)</f>
        <v>64</v>
      </c>
      <c r="B46" s="3" t="s">
        <v>67</v>
      </c>
      <c r="C46" s="7" t="s">
        <v>213</v>
      </c>
      <c r="D46">
        <f>VLOOKUP(E46,'[1]lookup table sorted'!$A:$B,2,FALSE)</f>
        <v>145</v>
      </c>
      <c r="E46" s="3" t="s">
        <v>12</v>
      </c>
      <c r="F46" t="s">
        <v>214</v>
      </c>
      <c r="G46" s="12" t="str">
        <f t="shared" si="1"/>
        <v>DB2-&gt;LG281;</v>
      </c>
      <c r="I46" s="8">
        <v>63.5</v>
      </c>
      <c r="J46" s="9">
        <v>58</v>
      </c>
      <c r="K46" s="10" t="str">
        <f t="shared" si="0"/>
        <v>orange</v>
      </c>
      <c r="L46" s="10" t="str">
        <f t="shared" si="2"/>
        <v>orange</v>
      </c>
      <c r="N46" s="12" t="str">
        <f t="shared" si="3"/>
        <v>'DB2' [ color='orange', style='filled'];</v>
      </c>
      <c r="O46" s="12" t="str">
        <f t="shared" si="4"/>
        <v>'DB2' [ color='orange', style='filled'];</v>
      </c>
    </row>
    <row r="47" spans="1:15">
      <c r="A47">
        <f>VLOOKUP(B47,'[1]lookup table sorted'!$A:$B,2,FALSE)</f>
        <v>176</v>
      </c>
      <c r="B47" s="3" t="s">
        <v>68</v>
      </c>
      <c r="C47" s="7" t="s">
        <v>213</v>
      </c>
      <c r="D47">
        <f>VLOOKUP(E47,'[1]lookup table sorted'!$A:$B,2,FALSE)</f>
        <v>68</v>
      </c>
      <c r="E47" s="3" t="s">
        <v>42</v>
      </c>
      <c r="F47" t="s">
        <v>214</v>
      </c>
      <c r="G47" s="12" t="str">
        <f t="shared" si="1"/>
        <v>LP61-&gt;DB26;</v>
      </c>
      <c r="I47" s="8">
        <v>76.5</v>
      </c>
      <c r="J47" s="9">
        <v>58.5</v>
      </c>
      <c r="K47" s="10" t="str">
        <f t="shared" si="0"/>
        <v>yellow</v>
      </c>
      <c r="L47" s="10" t="str">
        <f t="shared" si="2"/>
        <v>orange</v>
      </c>
      <c r="N47" s="12" t="str">
        <f t="shared" si="3"/>
        <v>'LP61' [ color='yellow', style='filled'];</v>
      </c>
      <c r="O47" s="12" t="str">
        <f t="shared" si="4"/>
        <v>'LP61' [ color='orange', style='filled'];</v>
      </c>
    </row>
    <row r="48" spans="1:15">
      <c r="A48">
        <f>VLOOKUP(B48,'[1]lookup table sorted'!$A:$B,2,FALSE)</f>
        <v>3</v>
      </c>
      <c r="B48" s="3" t="s">
        <v>5</v>
      </c>
      <c r="C48" s="7" t="s">
        <v>213</v>
      </c>
      <c r="D48">
        <f>VLOOKUP(E48,'[1]lookup table sorted'!$A:$B,2,FALSE)</f>
        <v>175</v>
      </c>
      <c r="E48" s="3" t="s">
        <v>25</v>
      </c>
      <c r="F48" t="s">
        <v>214</v>
      </c>
      <c r="G48" s="12" t="str">
        <f t="shared" si="1"/>
        <v>Aq12-&gt;LP5;</v>
      </c>
      <c r="I48" s="6">
        <v>21.5</v>
      </c>
      <c r="J48" s="9">
        <v>58.5</v>
      </c>
      <c r="K48" s="10" t="str">
        <f t="shared" si="0"/>
        <v>orangered</v>
      </c>
      <c r="L48" s="10" t="str">
        <f t="shared" si="2"/>
        <v>orange</v>
      </c>
      <c r="N48" s="12" t="str">
        <f t="shared" si="3"/>
        <v>'Aq12' [ color='orangered', style='filled'];</v>
      </c>
      <c r="O48" s="12" t="str">
        <f t="shared" si="4"/>
        <v>'Aq12' [ color='orange', style='filled'];</v>
      </c>
    </row>
    <row r="49" spans="1:15">
      <c r="A49">
        <f>VLOOKUP(B49,'[1]lookup table sorted'!$A:$B,2,FALSE)</f>
        <v>245</v>
      </c>
      <c r="B49" s="3" t="s">
        <v>69</v>
      </c>
      <c r="C49" s="7" t="s">
        <v>213</v>
      </c>
      <c r="D49">
        <f>VLOOKUP(E49,'[1]lookup table sorted'!$A:$B,2,FALSE)</f>
        <v>115</v>
      </c>
      <c r="E49" s="3" t="s">
        <v>15</v>
      </c>
      <c r="F49" t="s">
        <v>214</v>
      </c>
      <c r="G49" s="12" t="str">
        <f t="shared" si="1"/>
        <v>Y163-&gt;HP10;</v>
      </c>
      <c r="I49" s="8">
        <v>71</v>
      </c>
      <c r="J49" s="9">
        <v>61.5</v>
      </c>
      <c r="K49" s="10" t="str">
        <f t="shared" si="0"/>
        <v>yellow</v>
      </c>
      <c r="L49" s="10" t="str">
        <f t="shared" si="2"/>
        <v>orange</v>
      </c>
      <c r="N49" s="12" t="str">
        <f t="shared" si="3"/>
        <v>'Y163' [ color='yellow', style='filled'];</v>
      </c>
      <c r="O49" s="12" t="str">
        <f t="shared" si="4"/>
        <v>'Y163' [ color='orange', style='filled'];</v>
      </c>
    </row>
    <row r="50" spans="1:15">
      <c r="A50">
        <f>VLOOKUP(B50,'[1]lookup table sorted'!$A:$B,2,FALSE)</f>
        <v>35</v>
      </c>
      <c r="B50" s="3" t="s">
        <v>71</v>
      </c>
      <c r="C50" s="7" t="s">
        <v>213</v>
      </c>
      <c r="D50">
        <f>VLOOKUP(E50,'[1]lookup table sorted'!$A:$B,2,FALSE)</f>
        <v>195</v>
      </c>
      <c r="E50" s="3" t="s">
        <v>70</v>
      </c>
      <c r="F50" t="s">
        <v>214</v>
      </c>
      <c r="G50" s="12" t="str">
        <f t="shared" si="1"/>
        <v>Blk45-&gt;R13;</v>
      </c>
      <c r="I50" s="8">
        <v>59</v>
      </c>
      <c r="J50" s="9">
        <v>62</v>
      </c>
      <c r="K50" s="10" t="str">
        <f t="shared" si="0"/>
        <v>orange</v>
      </c>
      <c r="L50" s="10" t="str">
        <f t="shared" si="2"/>
        <v>orange</v>
      </c>
      <c r="N50" s="12" t="str">
        <f t="shared" si="3"/>
        <v>'Blk45' [ color='orange', style='filled'];</v>
      </c>
      <c r="O50" s="12" t="str">
        <f t="shared" si="4"/>
        <v>'Blk45' [ color='orange', style='filled'];</v>
      </c>
    </row>
    <row r="51" spans="1:15">
      <c r="A51">
        <f>VLOOKUP(B51,'[1]lookup table sorted'!$A:$B,2,FALSE)</f>
        <v>122</v>
      </c>
      <c r="B51" s="3" t="s">
        <v>72</v>
      </c>
      <c r="C51" s="7" t="s">
        <v>213</v>
      </c>
      <c r="D51">
        <f>VLOOKUP(E51,'[1]lookup table sorted'!$A:$B,2,FALSE)</f>
        <v>129</v>
      </c>
      <c r="E51" s="3" t="s">
        <v>33</v>
      </c>
      <c r="F51" t="s">
        <v>214</v>
      </c>
      <c r="G51" s="12" t="str">
        <f t="shared" si="1"/>
        <v>HP22-&gt;LB13;</v>
      </c>
      <c r="I51" s="8">
        <v>51</v>
      </c>
      <c r="J51" s="9">
        <v>62</v>
      </c>
      <c r="K51" s="10" t="str">
        <f t="shared" si="0"/>
        <v>orangered</v>
      </c>
      <c r="L51" s="10" t="str">
        <f t="shared" si="2"/>
        <v>orange</v>
      </c>
      <c r="N51" s="12" t="str">
        <f t="shared" si="3"/>
        <v>'HP22' [ color='orangered', style='filled'];</v>
      </c>
      <c r="O51" s="12" t="str">
        <f t="shared" si="4"/>
        <v>'HP22' [ color='orange', style='filled'];</v>
      </c>
    </row>
    <row r="52" spans="1:15">
      <c r="A52">
        <f>VLOOKUP(B52,'[1]lookup table sorted'!$A:$B,2,FALSE)</f>
        <v>8</v>
      </c>
      <c r="B52" s="3" t="s">
        <v>73</v>
      </c>
      <c r="C52" s="7" t="s">
        <v>213</v>
      </c>
      <c r="D52">
        <f>VLOOKUP(E52,'[1]lookup table sorted'!$A:$B,2,FALSE)</f>
        <v>77</v>
      </c>
      <c r="E52" s="3" t="s">
        <v>43</v>
      </c>
      <c r="F52" t="s">
        <v>214</v>
      </c>
      <c r="G52" s="12" t="str">
        <f t="shared" si="1"/>
        <v>Aq31-&gt;DG1;</v>
      </c>
      <c r="I52" s="8">
        <v>89</v>
      </c>
      <c r="J52" s="9">
        <v>63</v>
      </c>
      <c r="K52" s="10" t="str">
        <f t="shared" si="0"/>
        <v>green</v>
      </c>
      <c r="L52" s="10" t="str">
        <f t="shared" si="2"/>
        <v>orange</v>
      </c>
      <c r="N52" s="12" t="str">
        <f t="shared" si="3"/>
        <v>'Aq31' [ color='green', style='filled'];</v>
      </c>
      <c r="O52" s="12" t="str">
        <f t="shared" si="4"/>
        <v>'Aq31' [ color='orange', style='filled'];</v>
      </c>
    </row>
    <row r="53" spans="1:15">
      <c r="A53">
        <f>VLOOKUP(B53,'[1]lookup table sorted'!$A:$B,2,FALSE)</f>
        <v>164</v>
      </c>
      <c r="B53" s="3" t="s">
        <v>74</v>
      </c>
      <c r="C53" s="7" t="s">
        <v>213</v>
      </c>
      <c r="D53">
        <f>VLOOKUP(E53,'[1]lookup table sorted'!$A:$B,2,FALSE)</f>
        <v>217</v>
      </c>
      <c r="E53" s="3" t="s">
        <v>40</v>
      </c>
      <c r="F53" t="s">
        <v>214</v>
      </c>
      <c r="G53" s="12" t="str">
        <f t="shared" si="1"/>
        <v>Lime7-&gt;Wh10;</v>
      </c>
      <c r="I53" s="8">
        <v>80.5</v>
      </c>
      <c r="J53" s="9">
        <v>63</v>
      </c>
      <c r="K53" s="10" t="str">
        <f t="shared" si="0"/>
        <v>yellow</v>
      </c>
      <c r="L53" s="10" t="str">
        <f t="shared" si="2"/>
        <v>orange</v>
      </c>
      <c r="N53" s="12" t="str">
        <f t="shared" si="3"/>
        <v>'Lime7' [ color='yellow', style='filled'];</v>
      </c>
      <c r="O53" s="12" t="str">
        <f t="shared" si="4"/>
        <v>'Lime7' [ color='orange', style='filled'];</v>
      </c>
    </row>
    <row r="54" spans="1:15">
      <c r="A54">
        <f>VLOOKUP(B54,'[1]lookup table sorted'!$A:$B,2,FALSE)</f>
        <v>88</v>
      </c>
      <c r="B54" s="3" t="s">
        <v>75</v>
      </c>
      <c r="C54" s="7" t="s">
        <v>213</v>
      </c>
      <c r="D54">
        <f>VLOOKUP(E54,'[1]lookup table sorted'!$A:$B,2,FALSE)</f>
        <v>128</v>
      </c>
      <c r="E54" s="3" t="s">
        <v>58</v>
      </c>
      <c r="F54" t="s">
        <v>214</v>
      </c>
      <c r="G54" s="12" t="str">
        <f t="shared" si="1"/>
        <v>DG37-&gt;HP6;</v>
      </c>
      <c r="I54" s="8">
        <v>65.5</v>
      </c>
      <c r="J54" s="9">
        <v>63</v>
      </c>
      <c r="K54" s="10" t="str">
        <f t="shared" si="0"/>
        <v>orange</v>
      </c>
      <c r="L54" s="10" t="str">
        <f t="shared" si="2"/>
        <v>orange</v>
      </c>
      <c r="N54" s="12" t="str">
        <f t="shared" si="3"/>
        <v>'DG37' [ color='orange', style='filled'];</v>
      </c>
      <c r="O54" s="12" t="str">
        <f t="shared" si="4"/>
        <v>'DG37' [ color='orange', style='filled'];</v>
      </c>
    </row>
    <row r="55" spans="1:15">
      <c r="A55">
        <f>VLOOKUP(B55,'[1]lookup table sorted'!$A:$B,2,FALSE)</f>
        <v>63</v>
      </c>
      <c r="B55" s="3" t="s">
        <v>77</v>
      </c>
      <c r="C55" s="7" t="s">
        <v>213</v>
      </c>
      <c r="D55">
        <f>VLOOKUP(E55,'[1]lookup table sorted'!$A:$B,2,FALSE)</f>
        <v>4</v>
      </c>
      <c r="E55" s="3" t="s">
        <v>76</v>
      </c>
      <c r="F55" t="s">
        <v>214</v>
      </c>
      <c r="G55" s="12" t="str">
        <f t="shared" si="1"/>
        <v>DB17-&gt;Aq13;</v>
      </c>
      <c r="I55" s="8">
        <v>64</v>
      </c>
      <c r="J55" s="9">
        <v>63.5</v>
      </c>
      <c r="K55" s="10" t="str">
        <f t="shared" si="0"/>
        <v>orange</v>
      </c>
      <c r="L55" s="10" t="str">
        <f t="shared" si="2"/>
        <v>orange</v>
      </c>
      <c r="N55" s="12" t="str">
        <f t="shared" si="3"/>
        <v>'DB17' [ color='orange', style='filled'];</v>
      </c>
      <c r="O55" s="12" t="str">
        <f t="shared" si="4"/>
        <v>'DB17' [ color='orange', style='filled'];</v>
      </c>
    </row>
    <row r="56" spans="1:15">
      <c r="A56">
        <f>VLOOKUP(B56,'[1]lookup table sorted'!$A:$B,2,FALSE)</f>
        <v>188</v>
      </c>
      <c r="B56" s="3" t="s">
        <v>79</v>
      </c>
      <c r="C56" s="7" t="s">
        <v>213</v>
      </c>
      <c r="D56">
        <f>VLOOKUP(E56,'[1]lookup table sorted'!$A:$B,2,FALSE)</f>
        <v>53</v>
      </c>
      <c r="E56" s="3" t="s">
        <v>78</v>
      </c>
      <c r="F56" t="s">
        <v>214</v>
      </c>
      <c r="G56" s="12" t="str">
        <f t="shared" si="1"/>
        <v>Or60-&gt;Brn9;</v>
      </c>
      <c r="I56" s="8">
        <v>83</v>
      </c>
      <c r="J56" s="9">
        <v>64</v>
      </c>
      <c r="K56" s="10" t="str">
        <f t="shared" si="0"/>
        <v>yellow</v>
      </c>
      <c r="L56" s="10" t="str">
        <f t="shared" si="2"/>
        <v>orange</v>
      </c>
      <c r="N56" s="12" t="str">
        <f t="shared" si="3"/>
        <v>'Or60' [ color='yellow', style='filled'];</v>
      </c>
      <c r="O56" s="12" t="str">
        <f t="shared" si="4"/>
        <v>'Or60' [ color='orange', style='filled'];</v>
      </c>
    </row>
    <row r="57" spans="1:15">
      <c r="A57">
        <f>VLOOKUP(B57,'[1]lookup table sorted'!$A:$B,2,FALSE)</f>
        <v>72</v>
      </c>
      <c r="B57" s="3" t="s">
        <v>61</v>
      </c>
      <c r="C57" s="7" t="s">
        <v>213</v>
      </c>
      <c r="D57">
        <f>VLOOKUP(E57,'[1]lookup table sorted'!$A:$B,2,FALSE)</f>
        <v>145</v>
      </c>
      <c r="E57" s="3" t="s">
        <v>12</v>
      </c>
      <c r="F57" t="s">
        <v>214</v>
      </c>
      <c r="G57" s="12" t="str">
        <f t="shared" si="1"/>
        <v>DB3-&gt;LG281;</v>
      </c>
      <c r="I57" s="8">
        <v>72.5</v>
      </c>
      <c r="J57" s="9">
        <v>64.5</v>
      </c>
      <c r="K57" s="10" t="str">
        <f t="shared" si="0"/>
        <v>yellow</v>
      </c>
      <c r="L57" s="10" t="str">
        <f t="shared" si="2"/>
        <v>orange</v>
      </c>
      <c r="N57" s="12" t="str">
        <f t="shared" si="3"/>
        <v>'DB3' [ color='yellow', style='filled'];</v>
      </c>
      <c r="O57" s="12" t="str">
        <f t="shared" si="4"/>
        <v>'DB3' [ color='orange', style='filled'];</v>
      </c>
    </row>
    <row r="58" spans="1:15">
      <c r="A58">
        <f>VLOOKUP(B58,'[1]lookup table sorted'!$A:$B,2,FALSE)</f>
        <v>187</v>
      </c>
      <c r="B58" s="3" t="s">
        <v>80</v>
      </c>
      <c r="C58" s="7" t="s">
        <v>213</v>
      </c>
      <c r="D58">
        <f>VLOOKUP(E58,'[1]lookup table sorted'!$A:$B,2,FALSE)</f>
        <v>53</v>
      </c>
      <c r="E58" s="3" t="s">
        <v>78</v>
      </c>
      <c r="F58" t="s">
        <v>214</v>
      </c>
      <c r="G58" s="12" t="str">
        <f t="shared" si="1"/>
        <v>Or58-&gt;Brn9;</v>
      </c>
      <c r="I58" s="8">
        <v>94</v>
      </c>
      <c r="J58" s="9">
        <v>66</v>
      </c>
      <c r="K58" s="10" t="str">
        <f t="shared" si="0"/>
        <v>green</v>
      </c>
      <c r="L58" s="10" t="str">
        <f t="shared" si="2"/>
        <v>orange</v>
      </c>
      <c r="N58" s="12" t="str">
        <f t="shared" si="3"/>
        <v>'Or58' [ color='green', style='filled'];</v>
      </c>
      <c r="O58" s="12" t="str">
        <f t="shared" si="4"/>
        <v>'Or58' [ color='orange', style='filled'];</v>
      </c>
    </row>
    <row r="59" spans="1:15">
      <c r="A59">
        <f>VLOOKUP(B59,'[1]lookup table sorted'!$A:$B,2,FALSE)</f>
        <v>51</v>
      </c>
      <c r="B59" s="3" t="s">
        <v>81</v>
      </c>
      <c r="C59" s="7" t="s">
        <v>213</v>
      </c>
      <c r="D59">
        <f>VLOOKUP(E59,'[1]lookup table sorted'!$A:$B,2,FALSE)</f>
        <v>89</v>
      </c>
      <c r="E59" s="3" t="s">
        <v>52</v>
      </c>
      <c r="F59" t="s">
        <v>214</v>
      </c>
      <c r="G59" s="12" t="str">
        <f t="shared" si="1"/>
        <v>Brn8-&gt;DG4;</v>
      </c>
      <c r="I59" s="8">
        <v>53</v>
      </c>
      <c r="J59" s="9">
        <v>66</v>
      </c>
      <c r="K59" s="10" t="str">
        <f t="shared" si="0"/>
        <v>orangered</v>
      </c>
      <c r="L59" s="10" t="str">
        <f t="shared" si="2"/>
        <v>orange</v>
      </c>
      <c r="N59" s="12" t="str">
        <f t="shared" si="3"/>
        <v>'Brn8' [ color='orangered', style='filled'];</v>
      </c>
      <c r="O59" s="12" t="str">
        <f t="shared" si="4"/>
        <v>'Brn8' [ color='orange', style='filled'];</v>
      </c>
    </row>
    <row r="60" spans="1:15">
      <c r="A60">
        <f>VLOOKUP(B60,'[1]lookup table sorted'!$A:$B,2,FALSE)</f>
        <v>87</v>
      </c>
      <c r="B60" s="3" t="s">
        <v>82</v>
      </c>
      <c r="C60" s="7" t="s">
        <v>213</v>
      </c>
      <c r="D60">
        <f>VLOOKUP(E60,'[1]lookup table sorted'!$A:$B,2,FALSE)</f>
        <v>174</v>
      </c>
      <c r="E60" s="3" t="s">
        <v>54</v>
      </c>
      <c r="F60" t="s">
        <v>214</v>
      </c>
      <c r="G60" s="12" t="str">
        <f t="shared" si="1"/>
        <v>DG35-&gt;LP4;</v>
      </c>
      <c r="I60" s="8">
        <v>74</v>
      </c>
      <c r="J60" s="9">
        <v>68.5</v>
      </c>
      <c r="K60" s="10" t="str">
        <f t="shared" si="0"/>
        <v>yellow</v>
      </c>
      <c r="L60" s="10" t="str">
        <f t="shared" si="2"/>
        <v>orange</v>
      </c>
      <c r="N60" s="12" t="str">
        <f t="shared" si="3"/>
        <v>'DG35' [ color='yellow', style='filled'];</v>
      </c>
      <c r="O60" s="12" t="str">
        <f t="shared" si="4"/>
        <v>'DG35' [ color='orange', style='filled'];</v>
      </c>
    </row>
    <row r="61" spans="1:15">
      <c r="A61">
        <f>VLOOKUP(B61,'[1]lookup table sorted'!$A:$B,2,FALSE)</f>
        <v>185</v>
      </c>
      <c r="B61" s="3" t="s">
        <v>83</v>
      </c>
      <c r="C61" s="7" t="s">
        <v>213</v>
      </c>
      <c r="D61">
        <f>VLOOKUP(E61,'[1]lookup table sorted'!$A:$B,2,FALSE)</f>
        <v>72</v>
      </c>
      <c r="E61" s="3" t="s">
        <v>61</v>
      </c>
      <c r="F61" t="s">
        <v>214</v>
      </c>
      <c r="G61" s="12" t="str">
        <f t="shared" si="1"/>
        <v>Or56-&gt;DB3;</v>
      </c>
      <c r="I61" s="8">
        <v>61.5</v>
      </c>
      <c r="J61" s="9">
        <v>68.5</v>
      </c>
      <c r="K61" s="10" t="str">
        <f t="shared" si="0"/>
        <v>orange</v>
      </c>
      <c r="L61" s="10" t="str">
        <f t="shared" si="2"/>
        <v>orange</v>
      </c>
      <c r="N61" s="12" t="str">
        <f t="shared" si="3"/>
        <v>'Or56' [ color='orange', style='filled'];</v>
      </c>
      <c r="O61" s="12" t="str">
        <f t="shared" si="4"/>
        <v>'Or56' [ color='orange', style='filled'];</v>
      </c>
    </row>
    <row r="62" spans="1:15">
      <c r="A62">
        <f>VLOOKUP(B62,'[1]lookup table sorted'!$A:$B,2,FALSE)</f>
        <v>79</v>
      </c>
      <c r="B62" s="3" t="s">
        <v>85</v>
      </c>
      <c r="C62" s="7" t="s">
        <v>213</v>
      </c>
      <c r="D62">
        <f>VLOOKUP(E62,'[1]lookup table sorted'!$A:$B,2,FALSE)</f>
        <v>28</v>
      </c>
      <c r="E62" s="3" t="s">
        <v>84</v>
      </c>
      <c r="F62" t="s">
        <v>214</v>
      </c>
      <c r="G62" s="12" t="str">
        <f t="shared" si="1"/>
        <v>DG122-&gt;Blk32;</v>
      </c>
      <c r="I62" s="8">
        <v>92</v>
      </c>
      <c r="J62" s="9">
        <v>69</v>
      </c>
      <c r="K62" s="10" t="str">
        <f t="shared" si="0"/>
        <v>green</v>
      </c>
      <c r="L62" s="10" t="str">
        <f t="shared" si="2"/>
        <v>orange</v>
      </c>
      <c r="N62" s="12" t="str">
        <f t="shared" si="3"/>
        <v>'DG122' [ color='green', style='filled'];</v>
      </c>
      <c r="O62" s="12" t="str">
        <f t="shared" si="4"/>
        <v>'DG122' [ color='orange', style='filled'];</v>
      </c>
    </row>
    <row r="63" spans="1:15">
      <c r="A63">
        <f>VLOOKUP(B63,'[1]lookup table sorted'!$A:$B,2,FALSE)</f>
        <v>45</v>
      </c>
      <c r="B63" s="3" t="s">
        <v>86</v>
      </c>
      <c r="C63" s="7" t="s">
        <v>213</v>
      </c>
      <c r="D63">
        <f>VLOOKUP(E63,'[1]lookup table sorted'!$A:$B,2,FALSE)</f>
        <v>217</v>
      </c>
      <c r="E63" s="3" t="s">
        <v>40</v>
      </c>
      <c r="F63" t="s">
        <v>214</v>
      </c>
      <c r="G63" s="12" t="str">
        <f t="shared" si="1"/>
        <v>Brn20-&gt;Wh10;</v>
      </c>
      <c r="I63" s="8">
        <v>57</v>
      </c>
      <c r="J63" s="9">
        <v>70</v>
      </c>
      <c r="K63" s="10" t="str">
        <f t="shared" si="0"/>
        <v>orange</v>
      </c>
      <c r="L63" s="10" t="str">
        <f t="shared" si="2"/>
        <v>orange</v>
      </c>
      <c r="N63" s="12" t="str">
        <f t="shared" si="3"/>
        <v>'Brn20' [ color='orange', style='filled'];</v>
      </c>
      <c r="O63" s="12" t="str">
        <f t="shared" si="4"/>
        <v>'Brn20' [ color='orange', style='filled'];</v>
      </c>
    </row>
    <row r="64" spans="1:15">
      <c r="A64">
        <f>VLOOKUP(B64,'[1]lookup table sorted'!$A:$B,2,FALSE)</f>
        <v>108</v>
      </c>
      <c r="B64" s="3" t="s">
        <v>88</v>
      </c>
      <c r="C64" s="7" t="s">
        <v>213</v>
      </c>
      <c r="D64">
        <f>VLOOKUP(E64,'[1]lookup table sorted'!$A:$B,2,FALSE)</f>
        <v>98</v>
      </c>
      <c r="E64" s="3" t="s">
        <v>87</v>
      </c>
      <c r="F64" t="s">
        <v>214</v>
      </c>
      <c r="G64" s="12" t="str">
        <f t="shared" si="1"/>
        <v>Gry36-&gt;Gry12;</v>
      </c>
      <c r="I64" s="8">
        <v>51</v>
      </c>
      <c r="J64" s="9">
        <v>70</v>
      </c>
      <c r="K64" s="10" t="str">
        <f t="shared" si="0"/>
        <v>orangered</v>
      </c>
      <c r="L64" s="10" t="str">
        <f t="shared" si="2"/>
        <v>orange</v>
      </c>
      <c r="N64" s="12" t="str">
        <f t="shared" si="3"/>
        <v>'Gry36' [ color='orangered', style='filled'];</v>
      </c>
      <c r="O64" s="12" t="str">
        <f t="shared" si="4"/>
        <v>'Gry36' [ color='orange', style='filled'];</v>
      </c>
    </row>
    <row r="65" spans="1:15">
      <c r="A65">
        <f>VLOOKUP(B65,'[1]lookup table sorted'!$A:$B,2,FALSE)</f>
        <v>53</v>
      </c>
      <c r="B65" s="3" t="s">
        <v>78</v>
      </c>
      <c r="C65" s="7" t="s">
        <v>213</v>
      </c>
      <c r="D65">
        <f>VLOOKUP(E65,'[1]lookup table sorted'!$A:$B,2,FALSE)</f>
        <v>89</v>
      </c>
      <c r="E65" s="3" t="s">
        <v>52</v>
      </c>
      <c r="F65" t="s">
        <v>214</v>
      </c>
      <c r="G65" s="12" t="str">
        <f t="shared" si="1"/>
        <v>Brn9-&gt;DG4;</v>
      </c>
      <c r="I65" s="6">
        <v>32.5</v>
      </c>
      <c r="J65" s="9">
        <v>71</v>
      </c>
      <c r="K65" s="10" t="str">
        <f t="shared" si="0"/>
        <v>orangered</v>
      </c>
      <c r="L65" s="10" t="str">
        <f t="shared" si="2"/>
        <v>orange</v>
      </c>
      <c r="N65" s="12" t="str">
        <f t="shared" si="3"/>
        <v>'Brn9' [ color='orangered', style='filled'];</v>
      </c>
      <c r="O65" s="12" t="str">
        <f t="shared" si="4"/>
        <v>'Brn9' [ color='orange', style='filled'];</v>
      </c>
    </row>
    <row r="66" spans="1:15">
      <c r="A66">
        <f>VLOOKUP(B66,'[1]lookup table sorted'!$A:$B,2,FALSE)</f>
        <v>146</v>
      </c>
      <c r="B66" s="3" t="s">
        <v>89</v>
      </c>
      <c r="C66" s="7" t="s">
        <v>213</v>
      </c>
      <c r="D66">
        <f>VLOOKUP(E66,'[1]lookup table sorted'!$A:$B,2,FALSE)</f>
        <v>185</v>
      </c>
      <c r="E66" s="3" t="s">
        <v>83</v>
      </c>
      <c r="F66" t="s">
        <v>214</v>
      </c>
      <c r="G66" s="12" t="str">
        <f t="shared" si="1"/>
        <v>Lime113-&gt;Or56;</v>
      </c>
      <c r="I66" s="8">
        <v>74</v>
      </c>
      <c r="J66" s="9">
        <v>71.5</v>
      </c>
      <c r="K66" s="10" t="str">
        <f t="shared" ref="K66:K129" si="5">IF(I66&lt;53.5,"orangered",IF(I66&lt;69.5,"orange", IF(I66&lt;84.75,"yellow","green")))</f>
        <v>yellow</v>
      </c>
      <c r="L66" s="10" t="str">
        <f t="shared" si="2"/>
        <v>orange</v>
      </c>
      <c r="N66" s="12" t="str">
        <f t="shared" si="3"/>
        <v>'Lime113' [ color='yellow', style='filled'];</v>
      </c>
      <c r="O66" s="12" t="str">
        <f t="shared" si="4"/>
        <v>'Lime113' [ color='orange', style='filled'];</v>
      </c>
    </row>
    <row r="67" spans="1:15">
      <c r="A67">
        <f>VLOOKUP(B67,'[1]lookup table sorted'!$A:$B,2,FALSE)</f>
        <v>23</v>
      </c>
      <c r="B67" s="3" t="s">
        <v>91</v>
      </c>
      <c r="C67" s="7" t="s">
        <v>213</v>
      </c>
      <c r="D67">
        <f>VLOOKUP(E67,'[1]lookup table sorted'!$A:$B,2,FALSE)</f>
        <v>12</v>
      </c>
      <c r="E67" s="3" t="s">
        <v>90</v>
      </c>
      <c r="F67" t="s">
        <v>214</v>
      </c>
      <c r="G67" s="12" t="str">
        <f t="shared" ref="G67:G130" si="6">CONCATENATE(B67,C67,E67,F67)</f>
        <v>Blk17-&gt;Aq4;</v>
      </c>
      <c r="I67" s="8">
        <v>93</v>
      </c>
      <c r="J67" s="9">
        <v>72</v>
      </c>
      <c r="K67" s="10" t="str">
        <f t="shared" si="5"/>
        <v>green</v>
      </c>
      <c r="L67" s="10" t="str">
        <f t="shared" ref="L67:L130" si="7">IF(J67&lt;54,"orangered",IF(J67&lt;72,"orange", IF(J67&lt;85,"yellow","green")))</f>
        <v>yellow</v>
      </c>
      <c r="N67" s="12" t="str">
        <f t="shared" ref="N67:N130" si="8">CONCATENATE("'",B67,"' [ color='",K67,"', style='filled'];")</f>
        <v>'Blk17' [ color='green', style='filled'];</v>
      </c>
      <c r="O67" s="12" t="str">
        <f t="shared" ref="O67:O130" si="9">CONCATENATE("'",B67,"' [ color='",L67,"', style='filled'];")</f>
        <v>'Blk17' [ color='yellow', style='filled'];</v>
      </c>
    </row>
    <row r="68" spans="1:15">
      <c r="A68">
        <f>VLOOKUP(B68,'[1]lookup table sorted'!$A:$B,2,FALSE)</f>
        <v>25</v>
      </c>
      <c r="B68" s="3" t="s">
        <v>93</v>
      </c>
      <c r="C68" s="7" t="s">
        <v>213</v>
      </c>
      <c r="D68">
        <f>VLOOKUP(E68,'[1]lookup table sorted'!$A:$B,2,FALSE)</f>
        <v>130</v>
      </c>
      <c r="E68" s="3" t="s">
        <v>92</v>
      </c>
      <c r="F68" t="s">
        <v>214</v>
      </c>
      <c r="G68" s="12" t="str">
        <f t="shared" si="6"/>
        <v>Blk24-&gt;LB12;</v>
      </c>
      <c r="I68" s="8">
        <v>91</v>
      </c>
      <c r="J68" s="9">
        <v>72</v>
      </c>
      <c r="K68" s="10" t="str">
        <f t="shared" si="5"/>
        <v>green</v>
      </c>
      <c r="L68" s="10" t="str">
        <f t="shared" si="7"/>
        <v>yellow</v>
      </c>
      <c r="N68" s="12" t="str">
        <f t="shared" si="8"/>
        <v>'Blk24' [ color='green', style='filled'];</v>
      </c>
      <c r="O68" s="12" t="str">
        <f t="shared" si="9"/>
        <v>'Blk24' [ color='yellow', style='filled'];</v>
      </c>
    </row>
    <row r="69" spans="1:15">
      <c r="A69">
        <f>VLOOKUP(B69,'[1]lookup table sorted'!$A:$B,2,FALSE)</f>
        <v>54</v>
      </c>
      <c r="B69" s="3" t="s">
        <v>65</v>
      </c>
      <c r="C69" s="7" t="s">
        <v>213</v>
      </c>
      <c r="D69">
        <f>VLOOKUP(E69,'[1]lookup table sorted'!$A:$B,2,FALSE)</f>
        <v>145</v>
      </c>
      <c r="E69" s="3" t="s">
        <v>12</v>
      </c>
      <c r="F69" t="s">
        <v>214</v>
      </c>
      <c r="G69" s="12" t="str">
        <f t="shared" si="6"/>
        <v>DB1-&gt;LG281;</v>
      </c>
      <c r="I69" s="8">
        <v>70</v>
      </c>
      <c r="J69" s="9">
        <v>72</v>
      </c>
      <c r="K69" s="10" t="str">
        <f t="shared" si="5"/>
        <v>yellow</v>
      </c>
      <c r="L69" s="10" t="str">
        <f t="shared" si="7"/>
        <v>yellow</v>
      </c>
      <c r="N69" s="12" t="str">
        <f t="shared" si="8"/>
        <v>'DB1' [ color='yellow', style='filled'];</v>
      </c>
      <c r="O69" s="12" t="str">
        <f t="shared" si="9"/>
        <v>'DB1' [ color='yellow', style='filled'];</v>
      </c>
    </row>
    <row r="70" spans="1:15">
      <c r="A70">
        <f>VLOOKUP(B70,'[1]lookup table sorted'!$A:$B,2,FALSE)</f>
        <v>4</v>
      </c>
      <c r="B70" s="3" t="s">
        <v>76</v>
      </c>
      <c r="C70" s="7" t="s">
        <v>213</v>
      </c>
      <c r="D70">
        <f>VLOOKUP(E70,'[1]lookup table sorted'!$A:$B,2,FALSE)</f>
        <v>175</v>
      </c>
      <c r="E70" s="3" t="s">
        <v>25</v>
      </c>
      <c r="F70" t="s">
        <v>214</v>
      </c>
      <c r="G70" s="12" t="str">
        <f t="shared" si="6"/>
        <v>Aq13-&gt;LP5;</v>
      </c>
      <c r="I70" s="8">
        <v>94.5</v>
      </c>
      <c r="J70" s="9">
        <v>73</v>
      </c>
      <c r="K70" s="10" t="str">
        <f t="shared" si="5"/>
        <v>green</v>
      </c>
      <c r="L70" s="10" t="str">
        <f t="shared" si="7"/>
        <v>yellow</v>
      </c>
      <c r="N70" s="12" t="str">
        <f t="shared" si="8"/>
        <v>'Aq13' [ color='green', style='filled'];</v>
      </c>
      <c r="O70" s="12" t="str">
        <f t="shared" si="9"/>
        <v>'Aq13' [ color='yellow', style='filled'];</v>
      </c>
    </row>
    <row r="71" spans="1:15">
      <c r="A71">
        <f>VLOOKUP(B71,'[1]lookup table sorted'!$A:$B,2,FALSE)</f>
        <v>207</v>
      </c>
      <c r="B71" s="3" t="s">
        <v>94</v>
      </c>
      <c r="C71" s="7" t="s">
        <v>213</v>
      </c>
      <c r="D71">
        <f>VLOOKUP(E71,'[1]lookup table sorted'!$A:$B,2,FALSE)</f>
        <v>246</v>
      </c>
      <c r="E71" s="3" t="s">
        <v>35</v>
      </c>
      <c r="F71" t="s">
        <v>214</v>
      </c>
      <c r="G71" s="12" t="str">
        <f t="shared" si="6"/>
        <v>R39-&gt;Y2;</v>
      </c>
      <c r="I71" s="8">
        <v>59.75</v>
      </c>
      <c r="J71" s="9">
        <v>73</v>
      </c>
      <c r="K71" s="10" t="str">
        <f t="shared" si="5"/>
        <v>orange</v>
      </c>
      <c r="L71" s="10" t="str">
        <f t="shared" si="7"/>
        <v>yellow</v>
      </c>
      <c r="N71" s="12" t="str">
        <f t="shared" si="8"/>
        <v>'R39' [ color='orange', style='filled'];</v>
      </c>
      <c r="O71" s="12" t="str">
        <f t="shared" si="9"/>
        <v>'R39' [ color='yellow', style='filled'];</v>
      </c>
    </row>
    <row r="72" spans="1:15">
      <c r="A72">
        <f>VLOOKUP(B72,'[1]lookup table sorted'!$A:$B,2,FALSE)</f>
        <v>9</v>
      </c>
      <c r="B72" s="3" t="s">
        <v>95</v>
      </c>
      <c r="C72" s="7" t="s">
        <v>213</v>
      </c>
      <c r="D72">
        <f>VLOOKUP(E72,'[1]lookup table sorted'!$A:$B,2,FALSE)</f>
        <v>77</v>
      </c>
      <c r="E72" s="3" t="s">
        <v>43</v>
      </c>
      <c r="F72" t="s">
        <v>214</v>
      </c>
      <c r="G72" s="12" t="str">
        <f t="shared" si="6"/>
        <v>Aq32-&gt;DG1;</v>
      </c>
      <c r="I72" s="8">
        <v>75</v>
      </c>
      <c r="J72" s="9">
        <v>74</v>
      </c>
      <c r="K72" s="10" t="str">
        <f t="shared" si="5"/>
        <v>yellow</v>
      </c>
      <c r="L72" s="10" t="str">
        <f t="shared" si="7"/>
        <v>yellow</v>
      </c>
      <c r="N72" s="12" t="str">
        <f t="shared" si="8"/>
        <v>'Aq32' [ color='yellow', style='filled'];</v>
      </c>
      <c r="O72" s="12" t="str">
        <f t="shared" si="9"/>
        <v>'Aq32' [ color='yellow', style='filled'];</v>
      </c>
    </row>
    <row r="73" spans="1:15">
      <c r="A73">
        <f>VLOOKUP(B73,'[1]lookup table sorted'!$A:$B,2,FALSE)</f>
        <v>91</v>
      </c>
      <c r="B73" s="3" t="s">
        <v>97</v>
      </c>
      <c r="C73" s="7" t="s">
        <v>213</v>
      </c>
      <c r="D73">
        <f>VLOOKUP(E73,'[1]lookup table sorted'!$A:$B,2,FALSE)</f>
        <v>198</v>
      </c>
      <c r="E73" s="3" t="s">
        <v>96</v>
      </c>
      <c r="F73" t="s">
        <v>214</v>
      </c>
      <c r="G73" s="12" t="str">
        <f t="shared" si="6"/>
        <v>DG47-&gt;R17;</v>
      </c>
      <c r="I73" s="8">
        <v>81</v>
      </c>
      <c r="J73" s="9">
        <v>75</v>
      </c>
      <c r="K73" s="10" t="str">
        <f t="shared" si="5"/>
        <v>yellow</v>
      </c>
      <c r="L73" s="10" t="str">
        <f t="shared" si="7"/>
        <v>yellow</v>
      </c>
      <c r="N73" s="12" t="str">
        <f t="shared" si="8"/>
        <v>'DG47' [ color='yellow', style='filled'];</v>
      </c>
      <c r="O73" s="12" t="str">
        <f t="shared" si="9"/>
        <v>'DG47' [ color='yellow', style='filled'];</v>
      </c>
    </row>
    <row r="74" spans="1:15">
      <c r="A74">
        <f>VLOOKUP(B74,'[1]lookup table sorted'!$A:$B,2,FALSE)</f>
        <v>7</v>
      </c>
      <c r="B74" s="3" t="s">
        <v>98</v>
      </c>
      <c r="C74" s="7" t="s">
        <v>213</v>
      </c>
      <c r="D74">
        <f>VLOOKUP(E74,'[1]lookup table sorted'!$A:$B,2,FALSE)</f>
        <v>77</v>
      </c>
      <c r="E74" s="3" t="s">
        <v>43</v>
      </c>
      <c r="F74" t="s">
        <v>214</v>
      </c>
      <c r="G74" s="12" t="str">
        <f t="shared" si="6"/>
        <v>Aq30-&gt;DG1;</v>
      </c>
      <c r="I74" s="8">
        <v>95</v>
      </c>
      <c r="J74" s="9">
        <v>75.5</v>
      </c>
      <c r="K74" s="10" t="str">
        <f t="shared" si="5"/>
        <v>green</v>
      </c>
      <c r="L74" s="10" t="str">
        <f t="shared" si="7"/>
        <v>yellow</v>
      </c>
      <c r="N74" s="12" t="str">
        <f t="shared" si="8"/>
        <v>'Aq30' [ color='green', style='filled'];</v>
      </c>
      <c r="O74" s="12" t="str">
        <f t="shared" si="9"/>
        <v>'Aq30' [ color='yellow', style='filled'];</v>
      </c>
    </row>
    <row r="75" spans="1:15">
      <c r="A75">
        <f>VLOOKUP(B75,'[1]lookup table sorted'!$A:$B,2,FALSE)</f>
        <v>101</v>
      </c>
      <c r="B75" s="3" t="s">
        <v>100</v>
      </c>
      <c r="C75" s="7" t="s">
        <v>213</v>
      </c>
      <c r="D75">
        <f>VLOOKUP(E75,'[1]lookup table sorted'!$A:$B,2,FALSE)</f>
        <v>239</v>
      </c>
      <c r="E75" s="3" t="s">
        <v>99</v>
      </c>
      <c r="F75" t="s">
        <v>214</v>
      </c>
      <c r="G75" s="12" t="str">
        <f t="shared" si="6"/>
        <v>Gry21-&gt;Wh5;</v>
      </c>
      <c r="I75" s="8">
        <v>41.5</v>
      </c>
      <c r="J75" s="9">
        <v>75.5</v>
      </c>
      <c r="K75" s="10" t="str">
        <f t="shared" si="5"/>
        <v>orangered</v>
      </c>
      <c r="L75" s="10" t="str">
        <f t="shared" si="7"/>
        <v>yellow</v>
      </c>
      <c r="N75" s="12" t="str">
        <f t="shared" si="8"/>
        <v>'Gry21' [ color='orangered', style='filled'];</v>
      </c>
      <c r="O75" s="12" t="str">
        <f t="shared" si="9"/>
        <v>'Gry21' [ color='yellow', style='filled'];</v>
      </c>
    </row>
    <row r="76" spans="1:15">
      <c r="A76">
        <f>VLOOKUP(B76,'[1]lookup table sorted'!$A:$B,2,FALSE)</f>
        <v>106</v>
      </c>
      <c r="B76" s="3" t="s">
        <v>101</v>
      </c>
      <c r="C76" s="7" t="s">
        <v>213</v>
      </c>
      <c r="D76">
        <f>VLOOKUP(E76,'[1]lookup table sorted'!$A:$B,2,FALSE)</f>
        <v>98</v>
      </c>
      <c r="E76" s="3" t="s">
        <v>87</v>
      </c>
      <c r="F76" t="s">
        <v>214</v>
      </c>
      <c r="G76" s="12" t="str">
        <f t="shared" si="6"/>
        <v>Gry34-&gt;Gry12;</v>
      </c>
      <c r="I76" s="8">
        <v>39</v>
      </c>
      <c r="J76" s="9">
        <v>75.5</v>
      </c>
      <c r="K76" s="10" t="str">
        <f t="shared" si="5"/>
        <v>orangered</v>
      </c>
      <c r="L76" s="10" t="str">
        <f t="shared" si="7"/>
        <v>yellow</v>
      </c>
      <c r="N76" s="12" t="str">
        <f t="shared" si="8"/>
        <v>'Gry34' [ color='orangered', style='filled'];</v>
      </c>
      <c r="O76" s="12" t="str">
        <f t="shared" si="9"/>
        <v>'Gry34' [ color='yellow', style='filled'];</v>
      </c>
    </row>
    <row r="77" spans="1:15">
      <c r="A77">
        <f>VLOOKUP(B77,'[1]lookup table sorted'!$A:$B,2,FALSE)</f>
        <v>104</v>
      </c>
      <c r="B77" s="3" t="s">
        <v>103</v>
      </c>
      <c r="C77" s="7" t="s">
        <v>213</v>
      </c>
      <c r="D77">
        <f>VLOOKUP(E77,'[1]lookup table sorted'!$A:$B,2,FALSE)</f>
        <v>50</v>
      </c>
      <c r="E77" s="3" t="s">
        <v>102</v>
      </c>
      <c r="F77" t="s">
        <v>214</v>
      </c>
      <c r="G77" s="12" t="str">
        <f t="shared" si="6"/>
        <v>Gry30-&gt;Brn7;</v>
      </c>
      <c r="I77" s="8">
        <v>74</v>
      </c>
      <c r="J77" s="9">
        <v>76</v>
      </c>
      <c r="K77" s="10" t="str">
        <f t="shared" si="5"/>
        <v>yellow</v>
      </c>
      <c r="L77" s="10" t="str">
        <f t="shared" si="7"/>
        <v>yellow</v>
      </c>
      <c r="N77" s="12" t="str">
        <f t="shared" si="8"/>
        <v>'Gry30' [ color='yellow', style='filled'];</v>
      </c>
      <c r="O77" s="12" t="str">
        <f t="shared" si="9"/>
        <v>'Gry30' [ color='yellow', style='filled'];</v>
      </c>
    </row>
    <row r="78" spans="1:15">
      <c r="A78">
        <f>VLOOKUP(B78,'[1]lookup table sorted'!$A:$B,2,FALSE)</f>
        <v>198</v>
      </c>
      <c r="B78" s="3" t="s">
        <v>96</v>
      </c>
      <c r="C78" s="7" t="s">
        <v>213</v>
      </c>
      <c r="D78">
        <f>VLOOKUP(E78,'[1]lookup table sorted'!$A:$B,2,FALSE)</f>
        <v>246</v>
      </c>
      <c r="E78" s="3" t="s">
        <v>35</v>
      </c>
      <c r="F78" t="s">
        <v>214</v>
      </c>
      <c r="G78" s="12" t="str">
        <f t="shared" si="6"/>
        <v>R17-&gt;Y2;</v>
      </c>
      <c r="I78" s="8">
        <v>52</v>
      </c>
      <c r="J78" s="9">
        <v>76</v>
      </c>
      <c r="K78" s="10" t="str">
        <f t="shared" si="5"/>
        <v>orangered</v>
      </c>
      <c r="L78" s="10" t="str">
        <f t="shared" si="7"/>
        <v>yellow</v>
      </c>
      <c r="N78" s="12" t="str">
        <f t="shared" si="8"/>
        <v>'R17' [ color='orangered', style='filled'];</v>
      </c>
      <c r="O78" s="12" t="str">
        <f t="shared" si="9"/>
        <v>'R17' [ color='yellow', style='filled'];</v>
      </c>
    </row>
    <row r="79" spans="1:15">
      <c r="A79">
        <f>VLOOKUP(B79,'[1]lookup table sorted'!$A:$B,2,FALSE)</f>
        <v>102</v>
      </c>
      <c r="B79" s="3" t="s">
        <v>104</v>
      </c>
      <c r="C79" s="7" t="s">
        <v>213</v>
      </c>
      <c r="D79">
        <f>VLOOKUP(E79,'[1]lookup table sorted'!$A:$B,2,FALSE)</f>
        <v>98</v>
      </c>
      <c r="E79" s="3" t="s">
        <v>87</v>
      </c>
      <c r="F79" t="s">
        <v>214</v>
      </c>
      <c r="G79" s="12" t="str">
        <f t="shared" si="6"/>
        <v>Gry27-&gt;Gry12;</v>
      </c>
      <c r="I79" s="8">
        <v>85</v>
      </c>
      <c r="J79" s="9">
        <v>76.5</v>
      </c>
      <c r="K79" s="10" t="str">
        <f t="shared" si="5"/>
        <v>green</v>
      </c>
      <c r="L79" s="10" t="str">
        <f t="shared" si="7"/>
        <v>yellow</v>
      </c>
      <c r="N79" s="12" t="str">
        <f t="shared" si="8"/>
        <v>'Gry27' [ color='green', style='filled'];</v>
      </c>
      <c r="O79" s="12" t="str">
        <f t="shared" si="9"/>
        <v>'Gry27' [ color='yellow', style='filled'];</v>
      </c>
    </row>
    <row r="80" spans="1:15">
      <c r="A80">
        <f>VLOOKUP(B80,'[1]lookup table sorted'!$A:$B,2,FALSE)</f>
        <v>113</v>
      </c>
      <c r="B80" s="3" t="s">
        <v>105</v>
      </c>
      <c r="C80" s="7" t="s">
        <v>213</v>
      </c>
      <c r="D80">
        <f>VLOOKUP(E80,'[1]lookup table sorted'!$A:$B,2,FALSE)</f>
        <v>98</v>
      </c>
      <c r="E80" s="3" t="s">
        <v>87</v>
      </c>
      <c r="F80" t="s">
        <v>214</v>
      </c>
      <c r="G80" s="12" t="str">
        <f t="shared" si="6"/>
        <v>Gry49-&gt;Gry12;</v>
      </c>
      <c r="I80" s="8">
        <v>62</v>
      </c>
      <c r="J80" s="9">
        <v>77</v>
      </c>
      <c r="K80" s="10" t="str">
        <f t="shared" si="5"/>
        <v>orange</v>
      </c>
      <c r="L80" s="10" t="str">
        <f t="shared" si="7"/>
        <v>yellow</v>
      </c>
      <c r="N80" s="12" t="str">
        <f t="shared" si="8"/>
        <v>'Gry49' [ color='orange', style='filled'];</v>
      </c>
      <c r="O80" s="12" t="str">
        <f t="shared" si="9"/>
        <v>'Gry49' [ color='yellow', style='filled'];</v>
      </c>
    </row>
    <row r="81" spans="1:15">
      <c r="A81">
        <f>VLOOKUP(B81,'[1]lookup table sorted'!$A:$B,2,FALSE)</f>
        <v>213</v>
      </c>
      <c r="B81" s="3" t="s">
        <v>106</v>
      </c>
      <c r="C81" s="7" t="s">
        <v>213</v>
      </c>
      <c r="D81">
        <f>VLOOKUP(E81,'[1]lookup table sorted'!$A:$B,2,FALSE)</f>
        <v>246</v>
      </c>
      <c r="E81" s="3" t="s">
        <v>35</v>
      </c>
      <c r="F81" t="s">
        <v>214</v>
      </c>
      <c r="G81" s="12" t="str">
        <f t="shared" si="6"/>
        <v>R64-&gt;Y2;</v>
      </c>
      <c r="I81" s="8">
        <v>73</v>
      </c>
      <c r="J81" s="9">
        <v>77.5</v>
      </c>
      <c r="K81" s="10" t="str">
        <f t="shared" si="5"/>
        <v>yellow</v>
      </c>
      <c r="L81" s="10" t="str">
        <f t="shared" si="7"/>
        <v>yellow</v>
      </c>
      <c r="N81" s="12" t="str">
        <f t="shared" si="8"/>
        <v>'R64' [ color='yellow', style='filled'];</v>
      </c>
      <c r="O81" s="12" t="str">
        <f t="shared" si="9"/>
        <v>'R64' [ color='yellow', style='filled'];</v>
      </c>
    </row>
    <row r="82" spans="1:15">
      <c r="A82">
        <f>VLOOKUP(B82,'[1]lookup table sorted'!$A:$B,2,FALSE)</f>
        <v>41</v>
      </c>
      <c r="B82" s="3" t="s">
        <v>26</v>
      </c>
      <c r="C82" s="7" t="s">
        <v>213</v>
      </c>
      <c r="D82">
        <f>VLOOKUP(E82,'[1]lookup table sorted'!$A:$B,2,FALSE)</f>
        <v>164</v>
      </c>
      <c r="E82" s="3" t="s">
        <v>74</v>
      </c>
      <c r="F82" t="s">
        <v>214</v>
      </c>
      <c r="G82" s="12" t="str">
        <f t="shared" si="6"/>
        <v>Brn12-&gt;Lime7;</v>
      </c>
      <c r="I82" s="8">
        <v>56.5</v>
      </c>
      <c r="J82" s="9">
        <v>77.5</v>
      </c>
      <c r="K82" s="10" t="str">
        <f t="shared" si="5"/>
        <v>orange</v>
      </c>
      <c r="L82" s="10" t="str">
        <f t="shared" si="7"/>
        <v>yellow</v>
      </c>
      <c r="N82" s="12" t="str">
        <f t="shared" si="8"/>
        <v>'Brn12' [ color='orange', style='filled'];</v>
      </c>
      <c r="O82" s="12" t="str">
        <f t="shared" si="9"/>
        <v>'Brn12' [ color='yellow', style='filled'];</v>
      </c>
    </row>
    <row r="83" spans="1:15">
      <c r="A83">
        <f>VLOOKUP(B83,'[1]lookup table sorted'!$A:$B,2,FALSE)</f>
        <v>212</v>
      </c>
      <c r="B83" s="3" t="s">
        <v>107</v>
      </c>
      <c r="C83" s="7" t="s">
        <v>213</v>
      </c>
      <c r="D83">
        <f>VLOOKUP(E83,'[1]lookup table sorted'!$A:$B,2,FALSE)</f>
        <v>246</v>
      </c>
      <c r="E83" s="3" t="s">
        <v>35</v>
      </c>
      <c r="F83" t="s">
        <v>214</v>
      </c>
      <c r="G83" s="12" t="str">
        <f t="shared" si="6"/>
        <v>R61-&gt;Y2;</v>
      </c>
      <c r="I83" s="8">
        <v>56</v>
      </c>
      <c r="J83" s="9">
        <v>78</v>
      </c>
      <c r="K83" s="10" t="str">
        <f t="shared" si="5"/>
        <v>orange</v>
      </c>
      <c r="L83" s="10" t="str">
        <f t="shared" si="7"/>
        <v>yellow</v>
      </c>
      <c r="N83" s="12" t="str">
        <f t="shared" si="8"/>
        <v>'R61' [ color='orange', style='filled'];</v>
      </c>
      <c r="O83" s="12" t="str">
        <f t="shared" si="9"/>
        <v>'R61' [ color='yellow', style='filled'];</v>
      </c>
    </row>
    <row r="84" spans="1:15">
      <c r="A84">
        <f>VLOOKUP(B84,'[1]lookup table sorted'!$A:$B,2,FALSE)</f>
        <v>71</v>
      </c>
      <c r="B84" s="3" t="s">
        <v>108</v>
      </c>
      <c r="C84" s="7" t="s">
        <v>213</v>
      </c>
      <c r="D84">
        <f>VLOOKUP(E84,'[1]lookup table sorted'!$A:$B,2,FALSE)</f>
        <v>145</v>
      </c>
      <c r="E84" s="3" t="s">
        <v>12</v>
      </c>
      <c r="F84" t="s">
        <v>214</v>
      </c>
      <c r="G84" s="12" t="str">
        <f t="shared" si="6"/>
        <v>DB31-&gt;LG281;</v>
      </c>
      <c r="I84" s="8">
        <v>88.5</v>
      </c>
      <c r="J84" s="9">
        <v>78.5</v>
      </c>
      <c r="K84" s="10" t="str">
        <f t="shared" si="5"/>
        <v>green</v>
      </c>
      <c r="L84" s="10" t="str">
        <f t="shared" si="7"/>
        <v>yellow</v>
      </c>
      <c r="N84" s="12" t="str">
        <f t="shared" si="8"/>
        <v>'DB31' [ color='green', style='filled'];</v>
      </c>
      <c r="O84" s="12" t="str">
        <f t="shared" si="9"/>
        <v>'DB31' [ color='yellow', style='filled'];</v>
      </c>
    </row>
    <row r="85" spans="1:15">
      <c r="A85">
        <f>VLOOKUP(B85,'[1]lookup table sorted'!$A:$B,2,FALSE)</f>
        <v>186</v>
      </c>
      <c r="B85" s="3" t="s">
        <v>109</v>
      </c>
      <c r="C85" s="7" t="s">
        <v>213</v>
      </c>
      <c r="D85">
        <f>VLOOKUP(E85,'[1]lookup table sorted'!$A:$B,2,FALSE)</f>
        <v>72</v>
      </c>
      <c r="E85" s="3" t="s">
        <v>61</v>
      </c>
      <c r="F85" t="s">
        <v>214</v>
      </c>
      <c r="G85" s="12" t="str">
        <f t="shared" si="6"/>
        <v>Or57-&gt;DB3;</v>
      </c>
      <c r="I85" s="8">
        <v>64.5</v>
      </c>
      <c r="J85" s="9">
        <v>78.5</v>
      </c>
      <c r="K85" s="10" t="str">
        <f t="shared" si="5"/>
        <v>orange</v>
      </c>
      <c r="L85" s="10" t="str">
        <f t="shared" si="7"/>
        <v>yellow</v>
      </c>
      <c r="N85" s="12" t="str">
        <f t="shared" si="8"/>
        <v>'Or57' [ color='orange', style='filled'];</v>
      </c>
      <c r="O85" s="12" t="str">
        <f t="shared" si="9"/>
        <v>'Or57' [ color='yellow', style='filled'];</v>
      </c>
    </row>
    <row r="86" spans="1:15">
      <c r="A86">
        <f>VLOOKUP(B86,'[1]lookup table sorted'!$A:$B,2,FALSE)</f>
        <v>169</v>
      </c>
      <c r="B86" s="3" t="s">
        <v>111</v>
      </c>
      <c r="C86" s="7" t="s">
        <v>213</v>
      </c>
      <c r="D86">
        <f>VLOOKUP(E86,'[1]lookup table sorted'!$A:$B,2,FALSE)</f>
        <v>144</v>
      </c>
      <c r="E86" s="3" t="s">
        <v>110</v>
      </c>
      <c r="F86" t="s">
        <v>214</v>
      </c>
      <c r="G86" s="12" t="str">
        <f t="shared" si="6"/>
        <v>LP17-&gt;LG181;</v>
      </c>
      <c r="I86" s="8">
        <v>78</v>
      </c>
      <c r="J86" s="9">
        <v>79</v>
      </c>
      <c r="K86" s="10" t="str">
        <f t="shared" si="5"/>
        <v>yellow</v>
      </c>
      <c r="L86" s="10" t="str">
        <f t="shared" si="7"/>
        <v>yellow</v>
      </c>
      <c r="N86" s="12" t="str">
        <f t="shared" si="8"/>
        <v>'LP17' [ color='yellow', style='filled'];</v>
      </c>
      <c r="O86" s="12" t="str">
        <f t="shared" si="9"/>
        <v>'LP17' [ color='yellow', style='filled'];</v>
      </c>
    </row>
    <row r="87" spans="1:15">
      <c r="A87">
        <f>VLOOKUP(B87,'[1]lookup table sorted'!$A:$B,2,FALSE)</f>
        <v>12</v>
      </c>
      <c r="B87" s="3" t="s">
        <v>90</v>
      </c>
      <c r="C87" s="7" t="s">
        <v>213</v>
      </c>
      <c r="D87">
        <f>VLOOKUP(E87,'[1]lookup table sorted'!$A:$B,2,FALSE)</f>
        <v>175</v>
      </c>
      <c r="E87" s="3" t="s">
        <v>25</v>
      </c>
      <c r="F87" t="s">
        <v>214</v>
      </c>
      <c r="G87" s="12" t="str">
        <f t="shared" si="6"/>
        <v>Aq4-&gt;LP5;</v>
      </c>
      <c r="I87" s="8">
        <v>46</v>
      </c>
      <c r="J87" s="9">
        <v>79</v>
      </c>
      <c r="K87" s="10" t="str">
        <f t="shared" si="5"/>
        <v>orangered</v>
      </c>
      <c r="L87" s="10" t="str">
        <f t="shared" si="7"/>
        <v>yellow</v>
      </c>
      <c r="N87" s="12" t="str">
        <f t="shared" si="8"/>
        <v>'Aq4' [ color='orangered', style='filled'];</v>
      </c>
      <c r="O87" s="12" t="str">
        <f t="shared" si="9"/>
        <v>'Aq4' [ color='yellow', style='filled'];</v>
      </c>
    </row>
    <row r="88" spans="1:15">
      <c r="A88">
        <f>VLOOKUP(B88,'[1]lookup table sorted'!$A:$B,2,FALSE)</f>
        <v>47</v>
      </c>
      <c r="B88" s="3" t="s">
        <v>112</v>
      </c>
      <c r="C88" s="7" t="s">
        <v>213</v>
      </c>
      <c r="D88">
        <f>VLOOKUP(E88,'[1]lookup table sorted'!$A:$B,2,FALSE)</f>
        <v>50</v>
      </c>
      <c r="E88" s="3" t="s">
        <v>102</v>
      </c>
      <c r="F88" t="s">
        <v>214</v>
      </c>
      <c r="G88" s="12" t="str">
        <f t="shared" si="6"/>
        <v>Brn28-&gt;Brn7;</v>
      </c>
      <c r="I88" s="8">
        <v>73.5</v>
      </c>
      <c r="J88" s="9">
        <v>81</v>
      </c>
      <c r="K88" s="10" t="str">
        <f t="shared" si="5"/>
        <v>yellow</v>
      </c>
      <c r="L88" s="10" t="str">
        <f t="shared" si="7"/>
        <v>yellow</v>
      </c>
      <c r="N88" s="12" t="str">
        <f t="shared" si="8"/>
        <v>'Brn28' [ color='yellow', style='filled'];</v>
      </c>
      <c r="O88" s="12" t="str">
        <f t="shared" si="9"/>
        <v>'Brn28' [ color='yellow', style='filled'];</v>
      </c>
    </row>
    <row r="89" spans="1:15">
      <c r="A89">
        <f>VLOOKUP(B89,'[1]lookup table sorted'!$A:$B,2,FALSE)</f>
        <v>1</v>
      </c>
      <c r="B89" s="3" t="s">
        <v>113</v>
      </c>
      <c r="C89" s="7" t="s">
        <v>213</v>
      </c>
      <c r="D89">
        <f>VLOOKUP(E89,'[1]lookup table sorted'!$A:$B,2,FALSE)</f>
        <v>175</v>
      </c>
      <c r="E89" s="3" t="s">
        <v>25</v>
      </c>
      <c r="F89" t="s">
        <v>214</v>
      </c>
      <c r="G89" s="12" t="str">
        <f t="shared" si="6"/>
        <v>Aq1-&gt;LP5;</v>
      </c>
      <c r="I89" s="8">
        <v>68</v>
      </c>
      <c r="J89" s="9">
        <v>82.5</v>
      </c>
      <c r="K89" s="10" t="str">
        <f t="shared" si="5"/>
        <v>orange</v>
      </c>
      <c r="L89" s="10" t="str">
        <f t="shared" si="7"/>
        <v>yellow</v>
      </c>
      <c r="N89" s="12" t="str">
        <f t="shared" si="8"/>
        <v>'Aq1' [ color='orange', style='filled'];</v>
      </c>
      <c r="O89" s="12" t="str">
        <f t="shared" si="9"/>
        <v>'Aq1' [ color='yellow', style='filled'];</v>
      </c>
    </row>
    <row r="90" spans="1:15">
      <c r="A90">
        <f>VLOOKUP(B90,'[1]lookup table sorted'!$A:$B,2,FALSE)</f>
        <v>90</v>
      </c>
      <c r="B90" s="3" t="s">
        <v>114</v>
      </c>
      <c r="C90" s="7" t="s">
        <v>213</v>
      </c>
      <c r="D90">
        <f>VLOOKUP(E90,'[1]lookup table sorted'!$A:$B,2,FALSE)</f>
        <v>198</v>
      </c>
      <c r="E90" s="3" t="s">
        <v>96</v>
      </c>
      <c r="F90" t="s">
        <v>214</v>
      </c>
      <c r="G90" s="12" t="str">
        <f t="shared" si="6"/>
        <v>DG46-&gt;R17;</v>
      </c>
      <c r="I90" s="8">
        <v>96.5</v>
      </c>
      <c r="J90" s="9">
        <v>83</v>
      </c>
      <c r="K90" s="10" t="str">
        <f t="shared" si="5"/>
        <v>green</v>
      </c>
      <c r="L90" s="10" t="str">
        <f t="shared" si="7"/>
        <v>yellow</v>
      </c>
      <c r="N90" s="12" t="str">
        <f t="shared" si="8"/>
        <v>'DG46' [ color='green', style='filled'];</v>
      </c>
      <c r="O90" s="12" t="str">
        <f t="shared" si="9"/>
        <v>'DG46' [ color='yellow', style='filled'];</v>
      </c>
    </row>
    <row r="91" spans="1:15">
      <c r="A91">
        <f>VLOOKUP(B91,'[1]lookup table sorted'!$A:$B,2,FALSE)</f>
        <v>114</v>
      </c>
      <c r="B91" s="3" t="s">
        <v>116</v>
      </c>
      <c r="C91" s="7" t="s">
        <v>213</v>
      </c>
      <c r="D91">
        <f>VLOOKUP(E91,'[1]lookup table sorted'!$A:$B,2,FALSE)</f>
        <v>180</v>
      </c>
      <c r="E91" s="3" t="s">
        <v>115</v>
      </c>
      <c r="F91" t="s">
        <v>214</v>
      </c>
      <c r="G91" s="12" t="str">
        <f t="shared" si="6"/>
        <v>Gry55-&gt;Or236;</v>
      </c>
      <c r="I91" s="8">
        <v>63</v>
      </c>
      <c r="J91" s="9">
        <v>83</v>
      </c>
      <c r="K91" s="10" t="str">
        <f t="shared" si="5"/>
        <v>orange</v>
      </c>
      <c r="L91" s="10" t="str">
        <f t="shared" si="7"/>
        <v>yellow</v>
      </c>
      <c r="N91" s="12" t="str">
        <f t="shared" si="8"/>
        <v>'Gry55' [ color='orange', style='filled'];</v>
      </c>
      <c r="O91" s="12" t="str">
        <f t="shared" si="9"/>
        <v>'Gry55' [ color='yellow', style='filled'];</v>
      </c>
    </row>
    <row r="92" spans="1:15">
      <c r="A92">
        <f>VLOOKUP(B92,'[1]lookup table sorted'!$A:$B,2,FALSE)</f>
        <v>152</v>
      </c>
      <c r="B92" s="3" t="s">
        <v>117</v>
      </c>
      <c r="C92" s="7" t="s">
        <v>213</v>
      </c>
      <c r="D92">
        <f>VLOOKUP(E92,'[1]lookup table sorted'!$A:$B,2,FALSE)</f>
        <v>217</v>
      </c>
      <c r="E92" s="3" t="s">
        <v>40</v>
      </c>
      <c r="F92" t="s">
        <v>214</v>
      </c>
      <c r="G92" s="12" t="str">
        <f t="shared" si="6"/>
        <v>Lime19-&gt;Wh10;</v>
      </c>
      <c r="I92" s="8">
        <v>74</v>
      </c>
      <c r="J92" s="9">
        <v>83.5</v>
      </c>
      <c r="K92" s="10" t="str">
        <f t="shared" si="5"/>
        <v>yellow</v>
      </c>
      <c r="L92" s="10" t="str">
        <f t="shared" si="7"/>
        <v>yellow</v>
      </c>
      <c r="N92" s="12" t="str">
        <f t="shared" si="8"/>
        <v>'Lime19' [ color='yellow', style='filled'];</v>
      </c>
      <c r="O92" s="12" t="str">
        <f t="shared" si="9"/>
        <v>'Lime19' [ color='yellow', style='filled'];</v>
      </c>
    </row>
    <row r="93" spans="1:15">
      <c r="A93">
        <f>VLOOKUP(B93,'[1]lookup table sorted'!$A:$B,2,FALSE)</f>
        <v>78</v>
      </c>
      <c r="B93" s="3" t="s">
        <v>119</v>
      </c>
      <c r="C93" s="7" t="s">
        <v>213</v>
      </c>
      <c r="D93">
        <f>VLOOKUP(E93,'[1]lookup table sorted'!$A:$B,2,FALSE)</f>
        <v>27</v>
      </c>
      <c r="E93" s="3" t="s">
        <v>118</v>
      </c>
      <c r="F93" t="s">
        <v>214</v>
      </c>
      <c r="G93" s="12" t="str">
        <f t="shared" si="6"/>
        <v>DG107-&gt;Blk30;</v>
      </c>
      <c r="I93" s="8">
        <v>98</v>
      </c>
      <c r="J93" s="9">
        <v>84</v>
      </c>
      <c r="K93" s="10" t="str">
        <f t="shared" si="5"/>
        <v>green</v>
      </c>
      <c r="L93" s="10" t="str">
        <f t="shared" si="7"/>
        <v>yellow</v>
      </c>
      <c r="N93" s="12" t="str">
        <f t="shared" si="8"/>
        <v>'DG107' [ color='green', style='filled'];</v>
      </c>
      <c r="O93" s="12" t="str">
        <f t="shared" si="9"/>
        <v>'DG107' [ color='yellow', style='filled'];</v>
      </c>
    </row>
    <row r="94" spans="1:15">
      <c r="A94">
        <f>VLOOKUP(B94,'[1]lookup table sorted'!$A:$B,2,FALSE)</f>
        <v>59</v>
      </c>
      <c r="B94" s="3" t="s">
        <v>120</v>
      </c>
      <c r="C94" s="7" t="s">
        <v>213</v>
      </c>
      <c r="D94">
        <f>VLOOKUP(E94,'[1]lookup table sorted'!$A:$B,2,FALSE)</f>
        <v>4</v>
      </c>
      <c r="E94" s="3" t="s">
        <v>76</v>
      </c>
      <c r="F94" t="s">
        <v>214</v>
      </c>
      <c r="G94" s="12" t="str">
        <f t="shared" si="6"/>
        <v>DB13-&gt;Aq13;</v>
      </c>
      <c r="I94" s="8">
        <v>74</v>
      </c>
      <c r="J94" s="9">
        <v>84.5</v>
      </c>
      <c r="K94" s="10" t="str">
        <f t="shared" si="5"/>
        <v>yellow</v>
      </c>
      <c r="L94" s="10" t="str">
        <f t="shared" si="7"/>
        <v>yellow</v>
      </c>
      <c r="N94" s="12" t="str">
        <f t="shared" si="8"/>
        <v>'DB13' [ color='yellow', style='filled'];</v>
      </c>
      <c r="O94" s="12" t="str">
        <f t="shared" si="9"/>
        <v>'DB13' [ color='yellow', style='filled'];</v>
      </c>
    </row>
    <row r="95" spans="1:15">
      <c r="A95">
        <f>VLOOKUP(B95,'[1]lookup table sorted'!$A:$B,2,FALSE)</f>
        <v>168</v>
      </c>
      <c r="B95" s="3" t="s">
        <v>121</v>
      </c>
      <c r="C95" s="7" t="s">
        <v>213</v>
      </c>
      <c r="D95">
        <f>VLOOKUP(E95,'[1]lookup table sorted'!$A:$B,2,FALSE)</f>
        <v>144</v>
      </c>
      <c r="E95" s="3" t="s">
        <v>110</v>
      </c>
      <c r="F95" t="s">
        <v>214</v>
      </c>
      <c r="G95" s="12" t="str">
        <f t="shared" si="6"/>
        <v>LP16-&gt;LG181;</v>
      </c>
      <c r="I95" s="8">
        <v>67.5</v>
      </c>
      <c r="J95" s="9">
        <v>84.5</v>
      </c>
      <c r="K95" s="10" t="str">
        <f t="shared" si="5"/>
        <v>orange</v>
      </c>
      <c r="L95" s="10" t="str">
        <f t="shared" si="7"/>
        <v>yellow</v>
      </c>
      <c r="N95" s="12" t="str">
        <f t="shared" si="8"/>
        <v>'LP16' [ color='orange', style='filled'];</v>
      </c>
      <c r="O95" s="12" t="str">
        <f t="shared" si="9"/>
        <v>'LP16' [ color='yellow', style='filled'];</v>
      </c>
    </row>
    <row r="96" spans="1:15">
      <c r="A96">
        <f>VLOOKUP(B96,'[1]lookup table sorted'!$A:$B,2,FALSE)</f>
        <v>103</v>
      </c>
      <c r="B96" s="3" t="s">
        <v>122</v>
      </c>
      <c r="C96" s="7" t="s">
        <v>213</v>
      </c>
      <c r="D96">
        <f>VLOOKUP(E96,'[1]lookup table sorted'!$A:$B,2,FALSE)</f>
        <v>98</v>
      </c>
      <c r="E96" s="3" t="s">
        <v>87</v>
      </c>
      <c r="F96" t="s">
        <v>214</v>
      </c>
      <c r="G96" s="12" t="str">
        <f t="shared" si="6"/>
        <v>Gry28-&gt;Gry12;</v>
      </c>
      <c r="I96" s="8">
        <v>58</v>
      </c>
      <c r="J96" s="9">
        <v>84.5</v>
      </c>
      <c r="K96" s="10" t="str">
        <f t="shared" si="5"/>
        <v>orange</v>
      </c>
      <c r="L96" s="10" t="str">
        <f t="shared" si="7"/>
        <v>yellow</v>
      </c>
      <c r="N96" s="12" t="str">
        <f t="shared" si="8"/>
        <v>'Gry28' [ color='orange', style='filled'];</v>
      </c>
      <c r="O96" s="12" t="str">
        <f t="shared" si="9"/>
        <v>'Gry28' [ color='yellow', style='filled'];</v>
      </c>
    </row>
    <row r="97" spans="1:15">
      <c r="A97">
        <f>VLOOKUP(B97,'[1]lookup table sorted'!$A:$B,2,FALSE)</f>
        <v>15</v>
      </c>
      <c r="B97" s="3" t="s">
        <v>123</v>
      </c>
      <c r="C97" s="7" t="s">
        <v>213</v>
      </c>
      <c r="D97">
        <f>VLOOKUP(E97,'[1]lookup table sorted'!$A:$B,2,FALSE)</f>
        <v>77</v>
      </c>
      <c r="E97" s="3" t="s">
        <v>43</v>
      </c>
      <c r="F97" t="s">
        <v>214</v>
      </c>
      <c r="G97" s="12" t="str">
        <f t="shared" si="6"/>
        <v>Aq51-&gt;DG1;</v>
      </c>
      <c r="I97" s="8">
        <v>88</v>
      </c>
      <c r="J97" s="9">
        <v>85</v>
      </c>
      <c r="K97" s="10" t="str">
        <f t="shared" si="5"/>
        <v>green</v>
      </c>
      <c r="L97" s="10" t="str">
        <f t="shared" si="7"/>
        <v>green</v>
      </c>
      <c r="N97" s="12" t="str">
        <f t="shared" si="8"/>
        <v>'Aq51' [ color='green', style='filled'];</v>
      </c>
      <c r="O97" s="12" t="str">
        <f t="shared" si="9"/>
        <v>'Aq51' [ color='green', style='filled'];</v>
      </c>
    </row>
    <row r="98" spans="1:15">
      <c r="A98">
        <f>VLOOKUP(B98,'[1]lookup table sorted'!$A:$B,2,FALSE)</f>
        <v>56</v>
      </c>
      <c r="B98" s="3" t="s">
        <v>124</v>
      </c>
      <c r="C98" s="7" t="s">
        <v>213</v>
      </c>
      <c r="D98">
        <f>VLOOKUP(E98,'[1]lookup table sorted'!$A:$B,2,FALSE)</f>
        <v>244</v>
      </c>
      <c r="E98" s="3" t="s">
        <v>48</v>
      </c>
      <c r="F98" t="s">
        <v>214</v>
      </c>
      <c r="G98" s="12" t="str">
        <f t="shared" si="6"/>
        <v>DB109-&gt;Y16;</v>
      </c>
      <c r="I98" s="8">
        <v>89</v>
      </c>
      <c r="J98" s="9">
        <v>86</v>
      </c>
      <c r="K98" s="10" t="str">
        <f t="shared" si="5"/>
        <v>green</v>
      </c>
      <c r="L98" s="10" t="str">
        <f t="shared" si="7"/>
        <v>green</v>
      </c>
      <c r="N98" s="12" t="str">
        <f t="shared" si="8"/>
        <v>'DB109' [ color='green', style='filled'];</v>
      </c>
      <c r="O98" s="12" t="str">
        <f t="shared" si="9"/>
        <v>'DB109' [ color='green', style='filled'];</v>
      </c>
    </row>
    <row r="99" spans="1:15">
      <c r="A99">
        <f>VLOOKUP(B99,'[1]lookup table sorted'!$A:$B,2,FALSE)</f>
        <v>107</v>
      </c>
      <c r="B99" s="3" t="s">
        <v>125</v>
      </c>
      <c r="C99" s="7" t="s">
        <v>213</v>
      </c>
      <c r="D99">
        <f>VLOOKUP(E99,'[1]lookup table sorted'!$A:$B,2,FALSE)</f>
        <v>98</v>
      </c>
      <c r="E99" s="3" t="s">
        <v>87</v>
      </c>
      <c r="F99" t="s">
        <v>214</v>
      </c>
      <c r="G99" s="12" t="str">
        <f t="shared" si="6"/>
        <v>Gry35-&gt;Gry12;</v>
      </c>
      <c r="I99" s="8">
        <v>76</v>
      </c>
      <c r="J99" s="9">
        <v>86.5</v>
      </c>
      <c r="K99" s="10" t="str">
        <f t="shared" si="5"/>
        <v>yellow</v>
      </c>
      <c r="L99" s="10" t="str">
        <f t="shared" si="7"/>
        <v>green</v>
      </c>
      <c r="N99" s="12" t="str">
        <f t="shared" si="8"/>
        <v>'Gry35' [ color='yellow', style='filled'];</v>
      </c>
      <c r="O99" s="12" t="str">
        <f t="shared" si="9"/>
        <v>'Gry35' [ color='green', style='filled'];</v>
      </c>
    </row>
    <row r="100" spans="1:15">
      <c r="A100">
        <f>VLOOKUP(B100,'[1]lookup table sorted'!$A:$B,2,FALSE)</f>
        <v>170</v>
      </c>
      <c r="B100" s="3" t="s">
        <v>126</v>
      </c>
      <c r="C100" s="7" t="s">
        <v>213</v>
      </c>
      <c r="D100">
        <f>VLOOKUP(E100,'[1]lookup table sorted'!$A:$B,2,FALSE)</f>
        <v>144</v>
      </c>
      <c r="E100" s="3" t="s">
        <v>110</v>
      </c>
      <c r="F100" t="s">
        <v>214</v>
      </c>
      <c r="G100" s="12" t="str">
        <f t="shared" si="6"/>
        <v>LP19-&gt;LG181;</v>
      </c>
      <c r="I100" s="8">
        <v>61.5</v>
      </c>
      <c r="J100" s="9">
        <v>86.5</v>
      </c>
      <c r="K100" s="10" t="str">
        <f t="shared" si="5"/>
        <v>orange</v>
      </c>
      <c r="L100" s="10" t="str">
        <f t="shared" si="7"/>
        <v>green</v>
      </c>
      <c r="N100" s="12" t="str">
        <f t="shared" si="8"/>
        <v>'LP19' [ color='orange', style='filled'];</v>
      </c>
      <c r="O100" s="12" t="str">
        <f t="shared" si="9"/>
        <v>'LP19' [ color='green', style='filled'];</v>
      </c>
    </row>
    <row r="101" spans="1:15">
      <c r="A101">
        <f>VLOOKUP(B101,'[1]lookup table sorted'!$A:$B,2,FALSE)</f>
        <v>97</v>
      </c>
      <c r="B101" s="3" t="s">
        <v>127</v>
      </c>
      <c r="C101" s="7" t="s">
        <v>213</v>
      </c>
      <c r="D101">
        <f>VLOOKUP(E101,'[1]lookup table sorted'!$A:$B,2,FALSE)</f>
        <v>98</v>
      </c>
      <c r="E101" s="3" t="s">
        <v>87</v>
      </c>
      <c r="F101" t="s">
        <v>214</v>
      </c>
      <c r="G101" s="12" t="str">
        <f t="shared" si="6"/>
        <v>Gry112-&gt;Gry12;</v>
      </c>
      <c r="I101" s="8">
        <v>72</v>
      </c>
      <c r="J101" s="9">
        <v>87</v>
      </c>
      <c r="K101" s="10" t="str">
        <f t="shared" si="5"/>
        <v>yellow</v>
      </c>
      <c r="L101" s="10" t="str">
        <f t="shared" si="7"/>
        <v>green</v>
      </c>
      <c r="N101" s="12" t="str">
        <f t="shared" si="8"/>
        <v>'Gry112' [ color='yellow', style='filled'];</v>
      </c>
      <c r="O101" s="12" t="str">
        <f t="shared" si="9"/>
        <v>'Gry112' [ color='green', style='filled'];</v>
      </c>
    </row>
    <row r="102" spans="1:15">
      <c r="A102">
        <f>VLOOKUP(B102,'[1]lookup table sorted'!$A:$B,2,FALSE)</f>
        <v>172</v>
      </c>
      <c r="B102" s="3" t="s">
        <v>128</v>
      </c>
      <c r="C102" s="7" t="s">
        <v>213</v>
      </c>
      <c r="D102">
        <f>VLOOKUP(E102,'[1]lookup table sorted'!$A:$B,2,FALSE)</f>
        <v>144</v>
      </c>
      <c r="E102" s="3" t="s">
        <v>110</v>
      </c>
      <c r="F102" t="s">
        <v>214</v>
      </c>
      <c r="G102" s="12" t="str">
        <f t="shared" si="6"/>
        <v>LP23-&gt;LG181;</v>
      </c>
      <c r="I102" s="8">
        <v>71.5</v>
      </c>
      <c r="J102" s="9">
        <v>87.5</v>
      </c>
      <c r="K102" s="10" t="str">
        <f t="shared" si="5"/>
        <v>yellow</v>
      </c>
      <c r="L102" s="10" t="str">
        <f t="shared" si="7"/>
        <v>green</v>
      </c>
      <c r="N102" s="12" t="str">
        <f t="shared" si="8"/>
        <v>'LP23' [ color='yellow', style='filled'];</v>
      </c>
      <c r="O102" s="12" t="str">
        <f t="shared" si="9"/>
        <v>'LP23' [ color='green', style='filled'];</v>
      </c>
    </row>
    <row r="103" spans="1:15">
      <c r="A103">
        <f>VLOOKUP(B103,'[1]lookup table sorted'!$A:$B,2,FALSE)</f>
        <v>109</v>
      </c>
      <c r="B103" s="3" t="s">
        <v>129</v>
      </c>
      <c r="C103" s="7" t="s">
        <v>213</v>
      </c>
      <c r="D103">
        <f>VLOOKUP(E103,'[1]lookup table sorted'!$A:$B,2,FALSE)</f>
        <v>98</v>
      </c>
      <c r="E103" s="3" t="s">
        <v>87</v>
      </c>
      <c r="F103" t="s">
        <v>214</v>
      </c>
      <c r="G103" s="12" t="str">
        <f t="shared" si="6"/>
        <v>Gry37-&gt;Gry12;</v>
      </c>
      <c r="I103" s="8">
        <v>65.5</v>
      </c>
      <c r="J103" s="9">
        <v>87.5</v>
      </c>
      <c r="K103" s="10" t="str">
        <f t="shared" si="5"/>
        <v>orange</v>
      </c>
      <c r="L103" s="10" t="str">
        <f t="shared" si="7"/>
        <v>green</v>
      </c>
      <c r="N103" s="12" t="str">
        <f t="shared" si="8"/>
        <v>'Gry37' [ color='orange', style='filled'];</v>
      </c>
      <c r="O103" s="12" t="str">
        <f t="shared" si="9"/>
        <v>'Gry37' [ color='green', style='filled'];</v>
      </c>
    </row>
    <row r="104" spans="1:15">
      <c r="A104">
        <f>VLOOKUP(B104,'[1]lookup table sorted'!$A:$B,2,FALSE)</f>
        <v>74</v>
      </c>
      <c r="B104" s="3" t="s">
        <v>130</v>
      </c>
      <c r="C104" s="7" t="s">
        <v>213</v>
      </c>
      <c r="D104">
        <f>VLOOKUP(E104,'[1]lookup table sorted'!$A:$B,2,FALSE)</f>
        <v>4</v>
      </c>
      <c r="E104" s="3" t="s">
        <v>76</v>
      </c>
      <c r="F104" t="s">
        <v>214</v>
      </c>
      <c r="G104" s="12" t="str">
        <f t="shared" si="6"/>
        <v>DB48-&gt;Aq13;</v>
      </c>
      <c r="I104" s="8">
        <v>72</v>
      </c>
      <c r="J104" s="9">
        <v>88</v>
      </c>
      <c r="K104" s="10" t="str">
        <f t="shared" si="5"/>
        <v>yellow</v>
      </c>
      <c r="L104" s="10" t="str">
        <f t="shared" si="7"/>
        <v>green</v>
      </c>
      <c r="N104" s="12" t="str">
        <f t="shared" si="8"/>
        <v>'DB48' [ color='yellow', style='filled'];</v>
      </c>
      <c r="O104" s="12" t="str">
        <f t="shared" si="9"/>
        <v>'DB48' [ color='green', style='filled'];</v>
      </c>
    </row>
    <row r="105" spans="1:15">
      <c r="A105">
        <f>VLOOKUP(B105,'[1]lookup table sorted'!$A:$B,2,FALSE)</f>
        <v>43</v>
      </c>
      <c r="B105" s="3" t="s">
        <v>131</v>
      </c>
      <c r="C105" s="7" t="s">
        <v>213</v>
      </c>
      <c r="D105">
        <f>VLOOKUP(E105,'[1]lookup table sorted'!$A:$B,2,FALSE)</f>
        <v>89</v>
      </c>
      <c r="E105" s="3" t="s">
        <v>52</v>
      </c>
      <c r="F105" t="s">
        <v>214</v>
      </c>
      <c r="G105" s="12" t="str">
        <f t="shared" si="6"/>
        <v>Brn17-&gt;DG4;</v>
      </c>
      <c r="I105" s="8">
        <v>53</v>
      </c>
      <c r="J105" s="9">
        <v>88.5</v>
      </c>
      <c r="K105" s="10" t="str">
        <f t="shared" si="5"/>
        <v>orangered</v>
      </c>
      <c r="L105" s="10" t="str">
        <f t="shared" si="7"/>
        <v>green</v>
      </c>
      <c r="N105" s="12" t="str">
        <f t="shared" si="8"/>
        <v>'Brn17' [ color='orangered', style='filled'];</v>
      </c>
      <c r="O105" s="12" t="str">
        <f t="shared" si="9"/>
        <v>'Brn17' [ color='green', style='filled'];</v>
      </c>
    </row>
    <row r="106" spans="1:15">
      <c r="A106">
        <f>VLOOKUP(B106,'[1]lookup table sorted'!$A:$B,2,FALSE)</f>
        <v>30</v>
      </c>
      <c r="B106" s="3" t="s">
        <v>132</v>
      </c>
      <c r="C106" s="7" t="s">
        <v>213</v>
      </c>
      <c r="D106">
        <f>VLOOKUP(E106,'[1]lookup table sorted'!$A:$B,2,FALSE)</f>
        <v>12</v>
      </c>
      <c r="E106" s="3" t="s">
        <v>90</v>
      </c>
      <c r="F106" t="s">
        <v>214</v>
      </c>
      <c r="G106" s="12" t="str">
        <f t="shared" si="6"/>
        <v>Blk37-&gt;Aq4;</v>
      </c>
      <c r="I106" s="8">
        <v>83</v>
      </c>
      <c r="J106" s="9">
        <v>89</v>
      </c>
      <c r="K106" s="10" t="str">
        <f t="shared" si="5"/>
        <v>yellow</v>
      </c>
      <c r="L106" s="10" t="str">
        <f t="shared" si="7"/>
        <v>green</v>
      </c>
      <c r="N106" s="12" t="str">
        <f t="shared" si="8"/>
        <v>'Blk37' [ color='yellow', style='filled'];</v>
      </c>
      <c r="O106" s="12" t="str">
        <f t="shared" si="9"/>
        <v>'Blk37' [ color='green', style='filled'];</v>
      </c>
    </row>
    <row r="107" spans="1:15">
      <c r="A107">
        <f>VLOOKUP(B107,'[1]lookup table sorted'!$A:$B,2,FALSE)</f>
        <v>66</v>
      </c>
      <c r="B107" s="3" t="s">
        <v>133</v>
      </c>
      <c r="C107" s="7" t="s">
        <v>213</v>
      </c>
      <c r="D107">
        <f>VLOOKUP(E107,'[1]lookup table sorted'!$A:$B,2,FALSE)</f>
        <v>4</v>
      </c>
      <c r="E107" s="3" t="s">
        <v>76</v>
      </c>
      <c r="F107" t="s">
        <v>214</v>
      </c>
      <c r="G107" s="12" t="str">
        <f t="shared" si="6"/>
        <v>DB24-&gt;Aq13;</v>
      </c>
      <c r="I107" s="8">
        <v>70</v>
      </c>
      <c r="J107" s="9">
        <v>89</v>
      </c>
      <c r="K107" s="10" t="str">
        <f t="shared" si="5"/>
        <v>yellow</v>
      </c>
      <c r="L107" s="10" t="str">
        <f t="shared" si="7"/>
        <v>green</v>
      </c>
      <c r="N107" s="12" t="str">
        <f t="shared" si="8"/>
        <v>'DB24' [ color='yellow', style='filled'];</v>
      </c>
      <c r="O107" s="12" t="str">
        <f t="shared" si="9"/>
        <v>'DB24' [ color='green', style='filled'];</v>
      </c>
    </row>
    <row r="108" spans="1:15">
      <c r="A108">
        <f>VLOOKUP(B108,'[1]lookup table sorted'!$A:$B,2,FALSE)</f>
        <v>22</v>
      </c>
      <c r="B108" s="3" t="s">
        <v>134</v>
      </c>
      <c r="C108" s="7" t="s">
        <v>213</v>
      </c>
      <c r="D108">
        <f>VLOOKUP(E108,'[1]lookup table sorted'!$A:$B,2,FALSE)</f>
        <v>130</v>
      </c>
      <c r="E108" s="3" t="s">
        <v>92</v>
      </c>
      <c r="F108" t="s">
        <v>214</v>
      </c>
      <c r="G108" s="12" t="str">
        <f t="shared" si="6"/>
        <v>Blk16-&gt;LB12;</v>
      </c>
      <c r="I108" s="8">
        <v>70</v>
      </c>
      <c r="J108" s="9">
        <v>89</v>
      </c>
      <c r="K108" s="10" t="str">
        <f t="shared" si="5"/>
        <v>yellow</v>
      </c>
      <c r="L108" s="10" t="str">
        <f t="shared" si="7"/>
        <v>green</v>
      </c>
      <c r="N108" s="12" t="str">
        <f t="shared" si="8"/>
        <v>'Blk16' [ color='yellow', style='filled'];</v>
      </c>
      <c r="O108" s="12" t="str">
        <f t="shared" si="9"/>
        <v>'Blk16' [ color='green', style='filled'];</v>
      </c>
    </row>
    <row r="109" spans="1:15">
      <c r="A109">
        <f>VLOOKUP(B109,'[1]lookup table sorted'!$A:$B,2,FALSE)</f>
        <v>32</v>
      </c>
      <c r="B109" s="3" t="s">
        <v>135</v>
      </c>
      <c r="C109" s="7" t="s">
        <v>213</v>
      </c>
      <c r="D109">
        <f>VLOOKUP(E109,'[1]lookup table sorted'!$A:$B,2,FALSE)</f>
        <v>12</v>
      </c>
      <c r="E109" s="3" t="s">
        <v>90</v>
      </c>
      <c r="F109" t="s">
        <v>214</v>
      </c>
      <c r="G109" s="12" t="str">
        <f t="shared" si="6"/>
        <v>Blk40-&gt;Aq4;</v>
      </c>
      <c r="I109" s="8">
        <v>48</v>
      </c>
      <c r="J109" s="9">
        <v>91</v>
      </c>
      <c r="K109" s="10" t="str">
        <f t="shared" si="5"/>
        <v>orangered</v>
      </c>
      <c r="L109" s="10" t="str">
        <f t="shared" si="7"/>
        <v>green</v>
      </c>
      <c r="N109" s="12" t="str">
        <f t="shared" si="8"/>
        <v>'Blk40' [ color='orangered', style='filled'];</v>
      </c>
      <c r="O109" s="12" t="str">
        <f t="shared" si="9"/>
        <v>'Blk40' [ color='green', style='filled'];</v>
      </c>
    </row>
    <row r="110" spans="1:15">
      <c r="A110">
        <f>VLOOKUP(B110,'[1]lookup table sorted'!$A:$B,2,FALSE)</f>
        <v>171</v>
      </c>
      <c r="B110" s="3" t="s">
        <v>136</v>
      </c>
      <c r="C110" s="7" t="s">
        <v>213</v>
      </c>
      <c r="D110">
        <f>VLOOKUP(E110,'[1]lookup table sorted'!$A:$B,2,FALSE)</f>
        <v>164</v>
      </c>
      <c r="E110" s="3" t="s">
        <v>74</v>
      </c>
      <c r="F110" t="s">
        <v>214</v>
      </c>
      <c r="G110" s="12" t="str">
        <f t="shared" si="6"/>
        <v>LP20-&gt;Lime7;</v>
      </c>
      <c r="I110" s="8">
        <v>56</v>
      </c>
      <c r="J110" s="9">
        <v>92</v>
      </c>
      <c r="K110" s="10" t="str">
        <f t="shared" si="5"/>
        <v>orange</v>
      </c>
      <c r="L110" s="10" t="str">
        <f t="shared" si="7"/>
        <v>green</v>
      </c>
      <c r="N110" s="12" t="str">
        <f t="shared" si="8"/>
        <v>'LP20' [ color='orange', style='filled'];</v>
      </c>
      <c r="O110" s="12" t="str">
        <f t="shared" si="9"/>
        <v>'LP20' [ color='green', style='filled'];</v>
      </c>
    </row>
    <row r="111" spans="1:15">
      <c r="A111">
        <f>VLOOKUP(B111,'[1]lookup table sorted'!$A:$B,2,FALSE)</f>
        <v>65</v>
      </c>
      <c r="B111" s="3" t="s">
        <v>137</v>
      </c>
      <c r="C111" s="7" t="s">
        <v>213</v>
      </c>
      <c r="D111">
        <f>VLOOKUP(E111,'[1]lookup table sorted'!$A:$B,2,FALSE)</f>
        <v>4</v>
      </c>
      <c r="E111" s="3" t="s">
        <v>76</v>
      </c>
      <c r="F111" t="s">
        <v>214</v>
      </c>
      <c r="G111" s="12" t="str">
        <f t="shared" si="6"/>
        <v>DB21-&gt;Aq13;</v>
      </c>
      <c r="I111" s="8">
        <v>64.5</v>
      </c>
      <c r="J111" s="9">
        <v>93.5</v>
      </c>
      <c r="K111" s="10" t="str">
        <f t="shared" si="5"/>
        <v>orange</v>
      </c>
      <c r="L111" s="10" t="str">
        <f t="shared" si="7"/>
        <v>green</v>
      </c>
      <c r="N111" s="12" t="str">
        <f t="shared" si="8"/>
        <v>'DB21' [ color='orange', style='filled'];</v>
      </c>
      <c r="O111" s="12" t="str">
        <f t="shared" si="9"/>
        <v>'DB21' [ color='green', style='filled'];</v>
      </c>
    </row>
    <row r="112" spans="1:15">
      <c r="A112">
        <f>VLOOKUP(B112,'[1]lookup table sorted'!$A:$B,2,FALSE)</f>
        <v>205</v>
      </c>
      <c r="B112" s="3" t="s">
        <v>138</v>
      </c>
      <c r="C112" s="7" t="s">
        <v>213</v>
      </c>
      <c r="D112">
        <f>VLOOKUP(E112,'[1]lookup table sorted'!$A:$B,2,FALSE)</f>
        <v>145</v>
      </c>
      <c r="E112" s="3" t="s">
        <v>12</v>
      </c>
      <c r="F112" t="s">
        <v>214</v>
      </c>
      <c r="G112" s="12" t="str">
        <f t="shared" si="6"/>
        <v>R36-&gt;LG281;</v>
      </c>
      <c r="I112" s="8">
        <v>70.5</v>
      </c>
      <c r="J112" s="9">
        <v>94.5</v>
      </c>
      <c r="K112" s="10" t="str">
        <f t="shared" si="5"/>
        <v>yellow</v>
      </c>
      <c r="L112" s="10" t="str">
        <f t="shared" si="7"/>
        <v>green</v>
      </c>
      <c r="N112" s="12" t="str">
        <f t="shared" si="8"/>
        <v>'R36' [ color='yellow', style='filled'];</v>
      </c>
      <c r="O112" s="12" t="str">
        <f t="shared" si="9"/>
        <v>'R36' [ color='green', style='filled'];</v>
      </c>
    </row>
    <row r="113" spans="1:15">
      <c r="A113">
        <f>VLOOKUP(B113,'[1]lookup table sorted'!$A:$B,2,FALSE)</f>
        <v>6</v>
      </c>
      <c r="B113" s="3" t="s">
        <v>139</v>
      </c>
      <c r="C113" s="7" t="s">
        <v>213</v>
      </c>
      <c r="D113">
        <f>VLOOKUP(E113,'[1]lookup table sorted'!$A:$B,2,FALSE)</f>
        <v>77</v>
      </c>
      <c r="E113" s="3" t="s">
        <v>43</v>
      </c>
      <c r="F113" t="s">
        <v>214</v>
      </c>
      <c r="G113" s="12" t="str">
        <f t="shared" si="6"/>
        <v>Aq26-&gt;DG1;</v>
      </c>
      <c r="I113" s="8">
        <v>88</v>
      </c>
      <c r="J113" s="9">
        <v>95</v>
      </c>
      <c r="K113" s="10" t="str">
        <f t="shared" si="5"/>
        <v>green</v>
      </c>
      <c r="L113" s="10" t="str">
        <f t="shared" si="7"/>
        <v>green</v>
      </c>
      <c r="N113" s="12" t="str">
        <f t="shared" si="8"/>
        <v>'Aq26' [ color='green', style='filled'];</v>
      </c>
      <c r="O113" s="12" t="str">
        <f t="shared" si="9"/>
        <v>'Aq26' [ color='green', style='filled'];</v>
      </c>
    </row>
    <row r="114" spans="1:15">
      <c r="A114">
        <f>VLOOKUP(B114,'[1]lookup table sorted'!$A:$B,2,FALSE)</f>
        <v>162</v>
      </c>
      <c r="B114" s="3" t="s">
        <v>140</v>
      </c>
      <c r="C114" s="7" t="s">
        <v>213</v>
      </c>
      <c r="D114">
        <f>VLOOKUP(E114,'[1]lookup table sorted'!$A:$B,2,FALSE)</f>
        <v>251</v>
      </c>
      <c r="E114" s="3" t="s">
        <v>20</v>
      </c>
      <c r="F114" t="s">
        <v>214</v>
      </c>
      <c r="G114" s="12" t="str">
        <f t="shared" si="6"/>
        <v>Lime38-&gt;Y875;</v>
      </c>
      <c r="I114" s="8">
        <v>63</v>
      </c>
      <c r="J114" s="9">
        <v>96</v>
      </c>
      <c r="K114" s="10" t="str">
        <f t="shared" si="5"/>
        <v>orange</v>
      </c>
      <c r="L114" s="10" t="str">
        <f t="shared" si="7"/>
        <v>green</v>
      </c>
      <c r="N114" s="12" t="str">
        <f t="shared" si="8"/>
        <v>'Lime38' [ color='orange', style='filled'];</v>
      </c>
      <c r="O114" s="12" t="str">
        <f t="shared" si="9"/>
        <v>'Lime38' [ color='green', style='filled'];</v>
      </c>
    </row>
    <row r="115" spans="1:15">
      <c r="A115">
        <f>VLOOKUP(B115,'[1]lookup table sorted'!$A:$B,2,FALSE)</f>
        <v>48</v>
      </c>
      <c r="B115" s="3" t="s">
        <v>141</v>
      </c>
      <c r="C115" s="7" t="s">
        <v>213</v>
      </c>
      <c r="D115">
        <f>VLOOKUP(E115,'[1]lookup table sorted'!$A:$B,2,FALSE)</f>
        <v>50</v>
      </c>
      <c r="E115" s="3" t="s">
        <v>102</v>
      </c>
      <c r="F115" t="s">
        <v>214</v>
      </c>
      <c r="G115" s="12" t="str">
        <f t="shared" si="6"/>
        <v>Brn29-&gt;Brn7;</v>
      </c>
      <c r="I115" s="8">
        <v>88</v>
      </c>
      <c r="J115" s="9">
        <v>96.5</v>
      </c>
      <c r="K115" s="10" t="str">
        <f t="shared" si="5"/>
        <v>green</v>
      </c>
      <c r="L115" s="10" t="str">
        <f t="shared" si="7"/>
        <v>green</v>
      </c>
      <c r="N115" s="12" t="str">
        <f t="shared" si="8"/>
        <v>'Brn29' [ color='green', style='filled'];</v>
      </c>
      <c r="O115" s="12" t="str">
        <f t="shared" si="9"/>
        <v>'Brn29' [ color='green', style='filled'];</v>
      </c>
    </row>
    <row r="116" spans="1:15">
      <c r="A116">
        <f>VLOOKUP(B116,'[1]lookup table sorted'!$A:$B,2,FALSE)</f>
        <v>208</v>
      </c>
      <c r="B116" s="3" t="s">
        <v>143</v>
      </c>
      <c r="C116" s="7" t="s">
        <v>213</v>
      </c>
      <c r="D116">
        <f>VLOOKUP(E116,'[1]lookup table sorted'!$A:$B,2,FALSE)</f>
        <v>92</v>
      </c>
      <c r="E116" s="3" t="s">
        <v>142</v>
      </c>
      <c r="F116" t="s">
        <v>214</v>
      </c>
      <c r="G116" s="12" t="str">
        <f t="shared" si="6"/>
        <v>R42-&gt;DG5;</v>
      </c>
      <c r="I116" s="8">
        <v>54</v>
      </c>
      <c r="J116" s="9">
        <v>97</v>
      </c>
      <c r="K116" s="10" t="str">
        <f t="shared" si="5"/>
        <v>orange</v>
      </c>
      <c r="L116" s="10" t="str">
        <f t="shared" si="7"/>
        <v>green</v>
      </c>
      <c r="N116" s="12" t="str">
        <f t="shared" si="8"/>
        <v>'R42' [ color='orange', style='filled'];</v>
      </c>
      <c r="O116" s="12" t="str">
        <f t="shared" si="9"/>
        <v>'R42' [ color='green', style='filled'];</v>
      </c>
    </row>
    <row r="117" spans="1:15">
      <c r="A117">
        <f>VLOOKUP(B117,'[1]lookup table sorted'!$A:$B,2,FALSE)</f>
        <v>158</v>
      </c>
      <c r="B117" s="3" t="s">
        <v>144</v>
      </c>
      <c r="C117" s="7" t="s">
        <v>213</v>
      </c>
      <c r="D117">
        <f>VLOOKUP(E117,'[1]lookup table sorted'!$A:$B,2,FALSE)</f>
        <v>77</v>
      </c>
      <c r="E117" s="3" t="s">
        <v>43</v>
      </c>
      <c r="F117" t="s">
        <v>214</v>
      </c>
      <c r="G117" s="12" t="str">
        <f t="shared" si="6"/>
        <v>Lime29-&gt;DG1;</v>
      </c>
      <c r="I117" s="8">
        <v>74</v>
      </c>
      <c r="J117" s="9">
        <v>98</v>
      </c>
      <c r="K117" s="10" t="str">
        <f t="shared" si="5"/>
        <v>yellow</v>
      </c>
      <c r="L117" s="10" t="str">
        <f t="shared" si="7"/>
        <v>green</v>
      </c>
      <c r="N117" s="12" t="str">
        <f t="shared" si="8"/>
        <v>'Lime29' [ color='yellow', style='filled'];</v>
      </c>
      <c r="O117" s="12" t="str">
        <f t="shared" si="9"/>
        <v>'Lime29' [ color='green', style='filled'];</v>
      </c>
    </row>
    <row r="118" spans="1:15">
      <c r="A118">
        <f>VLOOKUP(B118,'[1]lookup table sorted'!$A:$B,2,FALSE)</f>
        <v>61</v>
      </c>
      <c r="B118" s="3" t="s">
        <v>145</v>
      </c>
      <c r="C118" s="7" t="s">
        <v>213</v>
      </c>
      <c r="D118">
        <f>VLOOKUP(E118,'[1]lookup table sorted'!$A:$B,2,FALSE)</f>
        <v>4</v>
      </c>
      <c r="E118" s="3" t="s">
        <v>76</v>
      </c>
      <c r="F118" t="s">
        <v>214</v>
      </c>
      <c r="G118" s="12" t="str">
        <f t="shared" si="6"/>
        <v>DB15-&gt;Aq13;</v>
      </c>
      <c r="I118" s="8">
        <v>93.5</v>
      </c>
      <c r="J118" s="9">
        <v>99</v>
      </c>
      <c r="K118" s="10" t="str">
        <f t="shared" si="5"/>
        <v>green</v>
      </c>
      <c r="L118" s="10" t="str">
        <f t="shared" si="7"/>
        <v>green</v>
      </c>
      <c r="N118" s="12" t="str">
        <f t="shared" si="8"/>
        <v>'DB15' [ color='green', style='filled'];</v>
      </c>
      <c r="O118" s="12" t="str">
        <f t="shared" si="9"/>
        <v>'DB15' [ color='green', style='filled'];</v>
      </c>
    </row>
    <row r="119" spans="1:15">
      <c r="A119">
        <f>VLOOKUP(B119,'[1]lookup table sorted'!$A:$B,2,FALSE)</f>
        <v>10</v>
      </c>
      <c r="B119" s="3" t="s">
        <v>146</v>
      </c>
      <c r="C119" s="7" t="s">
        <v>213</v>
      </c>
      <c r="D119">
        <f>VLOOKUP(E119,'[1]lookup table sorted'!$A:$B,2,FALSE)</f>
        <v>77</v>
      </c>
      <c r="E119" s="3" t="s">
        <v>43</v>
      </c>
      <c r="F119" t="s">
        <v>214</v>
      </c>
      <c r="G119" s="12" t="str">
        <f t="shared" si="6"/>
        <v>Aq33-&gt;DG1;</v>
      </c>
      <c r="I119" s="8">
        <v>92.5</v>
      </c>
      <c r="J119" s="9">
        <v>99</v>
      </c>
      <c r="K119" s="10" t="str">
        <f t="shared" si="5"/>
        <v>green</v>
      </c>
      <c r="L119" s="10" t="str">
        <f t="shared" si="7"/>
        <v>green</v>
      </c>
      <c r="N119" s="12" t="str">
        <f t="shared" si="8"/>
        <v>'Aq33' [ color='green', style='filled'];</v>
      </c>
      <c r="O119" s="12" t="str">
        <f t="shared" si="9"/>
        <v>'Aq33' [ color='green', style='filled'];</v>
      </c>
    </row>
    <row r="120" spans="1:15">
      <c r="A120">
        <f>VLOOKUP(B120,'[1]lookup table sorted'!$A:$B,2,FALSE)</f>
        <v>147</v>
      </c>
      <c r="B120" s="3" t="s">
        <v>148</v>
      </c>
      <c r="C120" s="7" t="s">
        <v>213</v>
      </c>
      <c r="D120">
        <f>VLOOKUP(E120,'[1]lookup table sorted'!$A:$B,2,FALSE)</f>
        <v>36</v>
      </c>
      <c r="E120" s="3" t="s">
        <v>147</v>
      </c>
      <c r="F120" t="s">
        <v>214</v>
      </c>
      <c r="G120" s="12" t="str">
        <f t="shared" si="6"/>
        <v>Lime132-&gt;Blk4RU;</v>
      </c>
      <c r="I120" s="8">
        <v>99.5</v>
      </c>
      <c r="J120" s="9">
        <v>100</v>
      </c>
      <c r="K120" s="10" t="str">
        <f t="shared" si="5"/>
        <v>green</v>
      </c>
      <c r="L120" s="10" t="str">
        <f t="shared" si="7"/>
        <v>green</v>
      </c>
      <c r="N120" s="12" t="str">
        <f t="shared" si="8"/>
        <v>'Lime132' [ color='green', style='filled'];</v>
      </c>
      <c r="O120" s="12" t="str">
        <f t="shared" si="9"/>
        <v>'Lime132' [ color='green', style='filled'];</v>
      </c>
    </row>
    <row r="121" spans="1:15">
      <c r="A121">
        <f>VLOOKUP(B121,'[1]lookup table sorted'!$A:$B,2,FALSE)</f>
        <v>57</v>
      </c>
      <c r="B121" s="3" t="s">
        <v>149</v>
      </c>
      <c r="C121" s="7" t="s">
        <v>213</v>
      </c>
      <c r="D121">
        <f>VLOOKUP(E121,'[1]lookup table sorted'!$A:$B,2,FALSE)</f>
        <v>10</v>
      </c>
      <c r="E121" s="3" t="s">
        <v>146</v>
      </c>
      <c r="F121" t="s">
        <v>214</v>
      </c>
      <c r="G121" s="12" t="str">
        <f t="shared" si="6"/>
        <v>DB116-&gt;Aq33;</v>
      </c>
      <c r="I121" s="8">
        <v>98</v>
      </c>
      <c r="J121" s="9">
        <v>72</v>
      </c>
      <c r="K121" s="10" t="str">
        <f t="shared" si="5"/>
        <v>green</v>
      </c>
      <c r="L121" s="10" t="str">
        <f t="shared" si="7"/>
        <v>yellow</v>
      </c>
      <c r="N121" s="12" t="str">
        <f t="shared" si="8"/>
        <v>'DB116' [ color='green', style='filled'];</v>
      </c>
      <c r="O121" s="12" t="str">
        <f t="shared" si="9"/>
        <v>'DB116' [ color='yellow', style='filled'];</v>
      </c>
    </row>
    <row r="122" spans="1:15">
      <c r="A122">
        <f>VLOOKUP(B122,'[1]lookup table sorted'!$A:$B,2,FALSE)</f>
        <v>40</v>
      </c>
      <c r="B122" s="3" t="s">
        <v>150</v>
      </c>
      <c r="C122" s="7" t="s">
        <v>213</v>
      </c>
      <c r="D122">
        <f>VLOOKUP(E122,'[1]lookup table sorted'!$A:$B,2,FALSE)</f>
        <v>87</v>
      </c>
      <c r="E122" s="3" t="s">
        <v>82</v>
      </c>
      <c r="F122" t="s">
        <v>214</v>
      </c>
      <c r="G122" s="12" t="str">
        <f t="shared" si="6"/>
        <v>Brn119-&gt;DG35;</v>
      </c>
      <c r="I122" s="8">
        <v>98</v>
      </c>
      <c r="J122" s="9">
        <v>91.5</v>
      </c>
      <c r="K122" s="10" t="str">
        <f t="shared" si="5"/>
        <v>green</v>
      </c>
      <c r="L122" s="10" t="str">
        <f t="shared" si="7"/>
        <v>green</v>
      </c>
      <c r="N122" s="12" t="str">
        <f t="shared" si="8"/>
        <v>'Brn119' [ color='green', style='filled'];</v>
      </c>
      <c r="O122" s="12" t="str">
        <f t="shared" si="9"/>
        <v>'Brn119' [ color='green', style='filled'];</v>
      </c>
    </row>
    <row r="123" spans="1:15">
      <c r="A123">
        <f>VLOOKUP(B123,'[1]lookup table sorted'!$A:$B,2,FALSE)</f>
        <v>150</v>
      </c>
      <c r="B123" s="3" t="s">
        <v>152</v>
      </c>
      <c r="C123" s="7" t="s">
        <v>213</v>
      </c>
      <c r="D123">
        <f>VLOOKUP(E123,'[1]lookup table sorted'!$A:$B,2,FALSE)</f>
        <v>85</v>
      </c>
      <c r="E123" s="3" t="s">
        <v>151</v>
      </c>
      <c r="F123" t="s">
        <v>214</v>
      </c>
      <c r="G123" s="12" t="str">
        <f t="shared" si="6"/>
        <v>Lime158-&gt;DG32;</v>
      </c>
      <c r="I123" s="8">
        <v>97</v>
      </c>
      <c r="J123" s="9">
        <v>100</v>
      </c>
      <c r="K123" s="10" t="str">
        <f t="shared" si="5"/>
        <v>green</v>
      </c>
      <c r="L123" s="10" t="str">
        <f t="shared" si="7"/>
        <v>green</v>
      </c>
      <c r="N123" s="12" t="str">
        <f t="shared" si="8"/>
        <v>'Lime158' [ color='green', style='filled'];</v>
      </c>
      <c r="O123" s="12" t="str">
        <f t="shared" si="9"/>
        <v>'Lime158' [ color='green', style='filled'];</v>
      </c>
    </row>
    <row r="124" spans="1:15">
      <c r="A124">
        <f>VLOOKUP(B124,'[1]lookup table sorted'!$A:$B,2,FALSE)</f>
        <v>46</v>
      </c>
      <c r="B124" s="3" t="s">
        <v>154</v>
      </c>
      <c r="C124" s="7" t="s">
        <v>213</v>
      </c>
      <c r="D124">
        <f>VLOOKUP(E124,'[1]lookup table sorted'!$A:$B,2,FALSE)</f>
        <v>248</v>
      </c>
      <c r="E124" s="3" t="s">
        <v>153</v>
      </c>
      <c r="F124" t="s">
        <v>214</v>
      </c>
      <c r="G124" s="12" t="str">
        <f t="shared" si="6"/>
        <v>Brn26-&gt;Y266;</v>
      </c>
      <c r="I124" s="8">
        <v>96</v>
      </c>
      <c r="J124" s="9">
        <v>85</v>
      </c>
      <c r="K124" s="10" t="str">
        <f t="shared" si="5"/>
        <v>green</v>
      </c>
      <c r="L124" s="10" t="str">
        <f t="shared" si="7"/>
        <v>green</v>
      </c>
      <c r="N124" s="12" t="str">
        <f t="shared" si="8"/>
        <v>'Brn26' [ color='green', style='filled'];</v>
      </c>
      <c r="O124" s="12" t="str">
        <f t="shared" si="9"/>
        <v>'Brn26' [ color='green', style='filled'];</v>
      </c>
    </row>
    <row r="125" spans="1:15">
      <c r="A125">
        <f>VLOOKUP(B125,'[1]lookup table sorted'!$A:$B,2,FALSE)</f>
        <v>136</v>
      </c>
      <c r="B125" s="3" t="s">
        <v>155</v>
      </c>
      <c r="C125" s="7" t="s">
        <v>213</v>
      </c>
      <c r="D125">
        <f>VLOOKUP(E125,'[1]lookup table sorted'!$A:$B,2,FALSE)</f>
        <v>251</v>
      </c>
      <c r="E125" s="3" t="s">
        <v>20</v>
      </c>
      <c r="F125" t="s">
        <v>214</v>
      </c>
      <c r="G125" s="12" t="str">
        <f t="shared" si="6"/>
        <v>LB218-&gt;Y875;</v>
      </c>
      <c r="I125" s="8">
        <v>96</v>
      </c>
      <c r="J125" s="9">
        <v>98</v>
      </c>
      <c r="K125" s="10" t="str">
        <f t="shared" si="5"/>
        <v>green</v>
      </c>
      <c r="L125" s="10" t="str">
        <f t="shared" si="7"/>
        <v>green</v>
      </c>
      <c r="N125" s="12" t="str">
        <f t="shared" si="8"/>
        <v>'LB218' [ color='green', style='filled'];</v>
      </c>
      <c r="O125" s="12" t="str">
        <f t="shared" si="9"/>
        <v>'LB218' [ color='green', style='filled'];</v>
      </c>
    </row>
    <row r="126" spans="1:15">
      <c r="A126">
        <f>VLOOKUP(B126,'[1]lookup table sorted'!$A:$B,2,FALSE)</f>
        <v>20</v>
      </c>
      <c r="B126" s="3" t="s">
        <v>157</v>
      </c>
      <c r="C126" s="7" t="s">
        <v>213</v>
      </c>
      <c r="D126">
        <f>VLOOKUP(E126,'[1]lookup table sorted'!$A:$B,2,FALSE)</f>
        <v>84</v>
      </c>
      <c r="E126" s="3" t="s">
        <v>156</v>
      </c>
      <c r="F126" t="s">
        <v>214</v>
      </c>
      <c r="G126" s="12" t="str">
        <f t="shared" si="6"/>
        <v>Blk149-&gt;DG31;</v>
      </c>
      <c r="I126" s="8">
        <v>95</v>
      </c>
      <c r="J126" s="9">
        <v>94.5</v>
      </c>
      <c r="K126" s="10" t="str">
        <f t="shared" si="5"/>
        <v>green</v>
      </c>
      <c r="L126" s="10" t="str">
        <f t="shared" si="7"/>
        <v>green</v>
      </c>
      <c r="N126" s="12" t="str">
        <f t="shared" si="8"/>
        <v>'Blk149' [ color='green', style='filled'];</v>
      </c>
      <c r="O126" s="12" t="str">
        <f t="shared" si="9"/>
        <v>'Blk149' [ color='green', style='filled'];</v>
      </c>
    </row>
    <row r="127" spans="1:15">
      <c r="A127">
        <f>VLOOKUP(B127,'[1]lookup table sorted'!$A:$B,2,FALSE)</f>
        <v>255</v>
      </c>
      <c r="B127" s="3" t="s">
        <v>158</v>
      </c>
      <c r="C127" s="7" t="s">
        <v>213</v>
      </c>
      <c r="D127">
        <f>VLOOKUP(E127,'[1]lookup table sorted'!$A:$B,2,FALSE)</f>
        <v>201</v>
      </c>
      <c r="E127" s="3" t="s">
        <v>29</v>
      </c>
      <c r="F127" t="s">
        <v>214</v>
      </c>
      <c r="G127" s="12" t="str">
        <f t="shared" si="6"/>
        <v>R66Y-&gt;R28;</v>
      </c>
      <c r="I127" s="8">
        <v>95</v>
      </c>
      <c r="J127" s="9">
        <v>96</v>
      </c>
      <c r="K127" s="10" t="str">
        <f t="shared" si="5"/>
        <v>green</v>
      </c>
      <c r="L127" s="10" t="str">
        <f t="shared" si="7"/>
        <v>green</v>
      </c>
      <c r="N127" s="12" t="str">
        <f t="shared" si="8"/>
        <v>'R66Y' [ color='green', style='filled'];</v>
      </c>
      <c r="O127" s="12" t="str">
        <f t="shared" si="9"/>
        <v>'R66Y' [ color='green', style='filled'];</v>
      </c>
    </row>
    <row r="128" spans="1:15">
      <c r="A128">
        <f>VLOOKUP(B128,'[1]lookup table sorted'!$A:$B,2,FALSE)</f>
        <v>190</v>
      </c>
      <c r="B128" s="3" t="s">
        <v>160</v>
      </c>
      <c r="C128" s="7" t="s">
        <v>213</v>
      </c>
      <c r="D128">
        <f>VLOOKUP(E128,'[1]lookup table sorted'!$A:$B,2,FALSE)</f>
        <v>227</v>
      </c>
      <c r="E128" s="3" t="s">
        <v>159</v>
      </c>
      <c r="F128" t="s">
        <v>214</v>
      </c>
      <c r="G128" s="12" t="str">
        <f t="shared" si="6"/>
        <v>Or75Blk-&gt;Wh21;</v>
      </c>
      <c r="I128" s="8">
        <v>94.5</v>
      </c>
      <c r="J128" s="9">
        <v>88</v>
      </c>
      <c r="K128" s="10" t="str">
        <f t="shared" si="5"/>
        <v>green</v>
      </c>
      <c r="L128" s="10" t="str">
        <f t="shared" si="7"/>
        <v>green</v>
      </c>
      <c r="N128" s="12" t="str">
        <f t="shared" si="8"/>
        <v>'Or75Blk' [ color='green', style='filled'];</v>
      </c>
      <c r="O128" s="12" t="str">
        <f t="shared" si="9"/>
        <v>'Or75Blk' [ color='green', style='filled'];</v>
      </c>
    </row>
    <row r="129" spans="1:15">
      <c r="A129">
        <f>VLOOKUP(B129,'[1]lookup table sorted'!$A:$B,2,FALSE)</f>
        <v>173</v>
      </c>
      <c r="B129" s="3" t="s">
        <v>161</v>
      </c>
      <c r="C129" s="7" t="s">
        <v>213</v>
      </c>
      <c r="D129">
        <f>VLOOKUP(E129,'[1]lookup table sorted'!$A:$B,2,FALSE)</f>
        <v>51</v>
      </c>
      <c r="E129" s="3" t="s">
        <v>81</v>
      </c>
      <c r="F129" t="s">
        <v>214</v>
      </c>
      <c r="G129" s="12" t="str">
        <f t="shared" si="6"/>
        <v>LP32-&gt;Brn8;</v>
      </c>
      <c r="I129" s="8">
        <v>93</v>
      </c>
      <c r="J129" s="9">
        <v>92</v>
      </c>
      <c r="K129" s="10" t="str">
        <f t="shared" si="5"/>
        <v>green</v>
      </c>
      <c r="L129" s="10" t="str">
        <f t="shared" si="7"/>
        <v>green</v>
      </c>
      <c r="N129" s="12" t="str">
        <f t="shared" si="8"/>
        <v>'LP32' [ color='green', style='filled'];</v>
      </c>
      <c r="O129" s="12" t="str">
        <f t="shared" si="9"/>
        <v>'LP32' [ color='green', style='filled'];</v>
      </c>
    </row>
    <row r="130" spans="1:15">
      <c r="A130">
        <f>VLOOKUP(B130,'[1]lookup table sorted'!$A:$B,2,FALSE)</f>
        <v>149</v>
      </c>
      <c r="B130" s="3" t="s">
        <v>163</v>
      </c>
      <c r="C130" s="7" t="s">
        <v>213</v>
      </c>
      <c r="D130">
        <f>VLOOKUP(E130,'[1]lookup table sorted'!$A:$B,2,FALSE)</f>
        <v>182</v>
      </c>
      <c r="E130" s="3" t="s">
        <v>162</v>
      </c>
      <c r="F130" t="s">
        <v>214</v>
      </c>
      <c r="G130" s="12" t="str">
        <f t="shared" si="6"/>
        <v>Lime148-&gt;Or35;</v>
      </c>
      <c r="I130" s="8">
        <v>93</v>
      </c>
      <c r="J130" s="9">
        <v>90.5</v>
      </c>
      <c r="K130" s="10" t="str">
        <f t="shared" ref="K130:K161" si="10">IF(I130&lt;53.5,"orangered",IF(I130&lt;69.5,"orange", IF(I130&lt;84.75,"yellow","green")))</f>
        <v>green</v>
      </c>
      <c r="L130" s="10" t="str">
        <f t="shared" si="7"/>
        <v>green</v>
      </c>
      <c r="N130" s="12" t="str">
        <f t="shared" si="8"/>
        <v>'Lime148' [ color='green', style='filled'];</v>
      </c>
      <c r="O130" s="12" t="str">
        <f t="shared" si="9"/>
        <v>'Lime148' [ color='green', style='filled'];</v>
      </c>
    </row>
    <row r="131" spans="1:15">
      <c r="A131">
        <f>VLOOKUP(B131,'[1]lookup table sorted'!$A:$B,2,FALSE)</f>
        <v>148</v>
      </c>
      <c r="B131" s="3" t="s">
        <v>164</v>
      </c>
      <c r="C131" s="7" t="s">
        <v>213</v>
      </c>
      <c r="D131">
        <f>VLOOKUP(E131,'[1]lookup table sorted'!$A:$B,2,FALSE)</f>
        <v>182</v>
      </c>
      <c r="E131" s="3" t="s">
        <v>162</v>
      </c>
      <c r="F131" t="s">
        <v>214</v>
      </c>
      <c r="G131" s="12" t="str">
        <f t="shared" ref="G131:G161" si="11">CONCATENATE(B131,C131,E131,F131)</f>
        <v>Lime146-&gt;Or35;</v>
      </c>
      <c r="I131" s="8">
        <v>93</v>
      </c>
      <c r="J131" s="9">
        <v>98</v>
      </c>
      <c r="K131" s="10" t="str">
        <f t="shared" si="10"/>
        <v>green</v>
      </c>
      <c r="L131" s="10" t="str">
        <f t="shared" ref="L131:L161" si="12">IF(J131&lt;54,"orangered",IF(J131&lt;72,"orange", IF(J131&lt;85,"yellow","green")))</f>
        <v>green</v>
      </c>
      <c r="N131" s="12" t="str">
        <f t="shared" ref="N131:N161" si="13">CONCATENATE("'",B131,"' [ color='",K131,"', style='filled'];")</f>
        <v>'Lime146' [ color='green', style='filled'];</v>
      </c>
      <c r="O131" s="12" t="str">
        <f t="shared" ref="O131:O161" si="14">CONCATENATE("'",B131,"' [ color='",L131,"', style='filled'];")</f>
        <v>'Lime146' [ color='green', style='filled'];</v>
      </c>
    </row>
    <row r="132" spans="1:15">
      <c r="A132">
        <f>VLOOKUP(B132,'[1]lookup table sorted'!$A:$B,2,FALSE)</f>
        <v>181</v>
      </c>
      <c r="B132" s="3" t="s">
        <v>165</v>
      </c>
      <c r="C132" s="7" t="s">
        <v>213</v>
      </c>
      <c r="D132">
        <f>VLOOKUP(E132,'[1]lookup table sorted'!$A:$B,2,FALSE)</f>
        <v>53</v>
      </c>
      <c r="E132" s="3" t="s">
        <v>78</v>
      </c>
      <c r="F132" t="s">
        <v>214</v>
      </c>
      <c r="G132" s="12" t="str">
        <f t="shared" si="11"/>
        <v>Or28-&gt;Brn9;</v>
      </c>
      <c r="I132" s="8">
        <v>92</v>
      </c>
      <c r="J132" s="9">
        <v>74</v>
      </c>
      <c r="K132" s="10" t="str">
        <f t="shared" si="10"/>
        <v>green</v>
      </c>
      <c r="L132" s="10" t="str">
        <f t="shared" si="12"/>
        <v>yellow</v>
      </c>
      <c r="N132" s="12" t="str">
        <f t="shared" si="13"/>
        <v>'Or28' [ color='green', style='filled'];</v>
      </c>
      <c r="O132" s="12" t="str">
        <f t="shared" si="14"/>
        <v>'Or28' [ color='yellow', style='filled'];</v>
      </c>
    </row>
    <row r="133" spans="1:15">
      <c r="A133">
        <f>VLOOKUP(B133,'[1]lookup table sorted'!$A:$B,2,FALSE)</f>
        <v>257</v>
      </c>
      <c r="B133" s="3" t="s">
        <v>166</v>
      </c>
      <c r="C133" s="7" t="s">
        <v>213</v>
      </c>
      <c r="D133">
        <f>VLOOKUP(E133,'[1]lookup table sorted'!$A:$B,2,FALSE)</f>
        <v>88</v>
      </c>
      <c r="E133" s="3" t="s">
        <v>75</v>
      </c>
      <c r="F133" t="s">
        <v>214</v>
      </c>
      <c r="G133" s="12" t="str">
        <f t="shared" si="11"/>
        <v>Wh289-&gt;DG37;</v>
      </c>
      <c r="I133" s="8">
        <v>92</v>
      </c>
      <c r="J133" s="9">
        <v>93</v>
      </c>
      <c r="K133" s="10" t="str">
        <f t="shared" si="10"/>
        <v>green</v>
      </c>
      <c r="L133" s="10" t="str">
        <f t="shared" si="12"/>
        <v>green</v>
      </c>
      <c r="N133" s="12" t="str">
        <f t="shared" si="13"/>
        <v>'Wh289' [ color='green', style='filled'];</v>
      </c>
      <c r="O133" s="12" t="str">
        <f t="shared" si="14"/>
        <v>'Wh289' [ color='green', style='filled'];</v>
      </c>
    </row>
    <row r="134" spans="1:15">
      <c r="A134">
        <f>VLOOKUP(B134,'[1]lookup table sorted'!$A:$B,2,FALSE)</f>
        <v>261</v>
      </c>
      <c r="B134" s="3" t="s">
        <v>168</v>
      </c>
      <c r="C134" s="7" t="s">
        <v>213</v>
      </c>
      <c r="D134">
        <f>VLOOKUP(E134,'[1]lookup table sorted'!$A:$B,2,FALSE)</f>
        <v>43</v>
      </c>
      <c r="E134" s="3" t="s">
        <v>167</v>
      </c>
      <c r="F134" t="s">
        <v>214</v>
      </c>
      <c r="G134" s="12" t="str">
        <f t="shared" si="11"/>
        <v>Y40-&gt;brn17;</v>
      </c>
      <c r="I134" s="8">
        <v>91</v>
      </c>
      <c r="J134" s="9">
        <v>78</v>
      </c>
      <c r="K134" s="10" t="str">
        <f t="shared" si="10"/>
        <v>green</v>
      </c>
      <c r="L134" s="10" t="str">
        <f t="shared" si="12"/>
        <v>yellow</v>
      </c>
      <c r="N134" s="12" t="str">
        <f t="shared" si="13"/>
        <v>'Y40' [ color='green', style='filled'];</v>
      </c>
      <c r="O134" s="12" t="str">
        <f t="shared" si="14"/>
        <v>'Y40' [ color='yellow', style='filled'];</v>
      </c>
    </row>
    <row r="135" spans="1:15">
      <c r="A135">
        <f>VLOOKUP(B135,'[1]lookup table sorted'!$A:$B,2,FALSE)</f>
        <v>52</v>
      </c>
      <c r="B135" s="3" t="s">
        <v>169</v>
      </c>
      <c r="C135" s="7" t="s">
        <v>213</v>
      </c>
      <c r="D135">
        <f>VLOOKUP(E135,'[1]lookup table sorted'!$A:$B,2,FALSE)</f>
        <v>176</v>
      </c>
      <c r="E135" s="3" t="s">
        <v>68</v>
      </c>
      <c r="F135" t="s">
        <v>214</v>
      </c>
      <c r="G135" s="12" t="str">
        <f t="shared" si="11"/>
        <v>Brn94-&gt;LP61;</v>
      </c>
      <c r="I135" s="8">
        <v>91</v>
      </c>
      <c r="J135" s="9">
        <v>92</v>
      </c>
      <c r="K135" s="10" t="str">
        <f t="shared" si="10"/>
        <v>green</v>
      </c>
      <c r="L135" s="10" t="str">
        <f t="shared" si="12"/>
        <v>green</v>
      </c>
      <c r="N135" s="12" t="str">
        <f t="shared" si="13"/>
        <v>'Brn94' [ color='green', style='filled'];</v>
      </c>
      <c r="O135" s="12" t="str">
        <f t="shared" si="14"/>
        <v>'Brn94' [ color='green', style='filled'];</v>
      </c>
    </row>
    <row r="136" spans="1:15">
      <c r="A136">
        <f>VLOOKUP(B136,'[1]lookup table sorted'!$A:$B,2,FALSE)</f>
        <v>167</v>
      </c>
      <c r="B136" s="3" t="s">
        <v>170</v>
      </c>
      <c r="C136" s="7" t="s">
        <v>213</v>
      </c>
      <c r="D136">
        <f>VLOOKUP(E136,'[1]lookup table sorted'!$A:$B,2,FALSE)</f>
        <v>202</v>
      </c>
      <c r="E136" s="3" t="s">
        <v>19</v>
      </c>
      <c r="F136" t="s">
        <v>214</v>
      </c>
      <c r="G136" s="12" t="str">
        <f t="shared" si="11"/>
        <v>LP138-&gt;R29;</v>
      </c>
      <c r="I136" s="8">
        <v>90</v>
      </c>
      <c r="J136" s="9">
        <v>58.5</v>
      </c>
      <c r="K136" s="10" t="str">
        <f t="shared" si="10"/>
        <v>green</v>
      </c>
      <c r="L136" s="10" t="str">
        <f t="shared" si="12"/>
        <v>orange</v>
      </c>
      <c r="N136" s="12" t="str">
        <f t="shared" si="13"/>
        <v>'LP138' [ color='green', style='filled'];</v>
      </c>
      <c r="O136" s="12" t="str">
        <f t="shared" si="14"/>
        <v>'LP138' [ color='orange', style='filled'];</v>
      </c>
    </row>
    <row r="137" spans="1:15">
      <c r="A137">
        <f>VLOOKUP(B137,'[1]lookup table sorted'!$A:$B,2,FALSE)</f>
        <v>249</v>
      </c>
      <c r="B137" s="3" t="s">
        <v>171</v>
      </c>
      <c r="C137" s="7" t="s">
        <v>213</v>
      </c>
      <c r="D137">
        <f>VLOOKUP(E137,'[1]lookup table sorted'!$A:$B,2,FALSE)</f>
        <v>8</v>
      </c>
      <c r="E137" s="3" t="s">
        <v>73</v>
      </c>
      <c r="F137" t="s">
        <v>214</v>
      </c>
      <c r="G137" s="12" t="str">
        <f t="shared" si="11"/>
        <v>Y46-&gt;Aq31;</v>
      </c>
      <c r="I137" s="8">
        <v>89</v>
      </c>
      <c r="J137" s="9">
        <v>82</v>
      </c>
      <c r="K137" s="10" t="str">
        <f t="shared" si="10"/>
        <v>green</v>
      </c>
      <c r="L137" s="10" t="str">
        <f t="shared" si="12"/>
        <v>yellow</v>
      </c>
      <c r="N137" s="12" t="str">
        <f t="shared" si="13"/>
        <v>'Y46' [ color='green', style='filled'];</v>
      </c>
      <c r="O137" s="12" t="str">
        <f t="shared" si="14"/>
        <v>'Y46' [ color='yellow', style='filled'];</v>
      </c>
    </row>
    <row r="138" spans="1:15">
      <c r="A138">
        <f>VLOOKUP(B138,'[1]lookup table sorted'!$A:$B,2,FALSE)</f>
        <v>240</v>
      </c>
      <c r="B138" s="3" t="s">
        <v>173</v>
      </c>
      <c r="C138" s="7" t="s">
        <v>213</v>
      </c>
      <c r="D138">
        <f>VLOOKUP(E138,'[1]lookup table sorted'!$A:$B,2,FALSE)</f>
        <v>210</v>
      </c>
      <c r="E138" s="3" t="s">
        <v>172</v>
      </c>
      <c r="F138" t="s">
        <v>214</v>
      </c>
      <c r="G138" s="12" t="str">
        <f t="shared" si="11"/>
        <v>Wh73Wh74-&gt;R46;</v>
      </c>
      <c r="I138" s="8">
        <v>88</v>
      </c>
      <c r="J138" s="9">
        <v>52.5</v>
      </c>
      <c r="K138" s="10" t="str">
        <f t="shared" si="10"/>
        <v>green</v>
      </c>
      <c r="L138" s="10" t="str">
        <f t="shared" si="12"/>
        <v>orangered</v>
      </c>
      <c r="N138" s="12" t="str">
        <f t="shared" si="13"/>
        <v>'Wh73Wh74' [ color='green', style='filled'];</v>
      </c>
      <c r="O138" s="12" t="str">
        <f t="shared" si="14"/>
        <v>'Wh73Wh74' [ color='orangered', style='filled'];</v>
      </c>
    </row>
    <row r="139" spans="1:15">
      <c r="A139">
        <f>VLOOKUP(B139,'[1]lookup table sorted'!$A:$B,2,FALSE)</f>
        <v>58</v>
      </c>
      <c r="B139" s="3" t="s">
        <v>174</v>
      </c>
      <c r="C139" s="7" t="s">
        <v>213</v>
      </c>
      <c r="D139">
        <f>VLOOKUP(E139,'[1]lookup table sorted'!$A:$B,2,FALSE)</f>
        <v>10</v>
      </c>
      <c r="E139" s="3" t="s">
        <v>146</v>
      </c>
      <c r="F139" t="s">
        <v>214</v>
      </c>
      <c r="G139" s="12" t="str">
        <f t="shared" si="11"/>
        <v>DB118-&gt;Aq33;</v>
      </c>
      <c r="I139" s="8">
        <v>85</v>
      </c>
      <c r="J139" s="9">
        <v>35</v>
      </c>
      <c r="K139" s="10" t="str">
        <f t="shared" si="10"/>
        <v>green</v>
      </c>
      <c r="L139" s="10" t="str">
        <f t="shared" si="12"/>
        <v>orangered</v>
      </c>
      <c r="N139" s="12" t="str">
        <f t="shared" si="13"/>
        <v>'DB118' [ color='green', style='filled'];</v>
      </c>
      <c r="O139" s="12" t="str">
        <f t="shared" si="14"/>
        <v>'DB118' [ color='orangered', style='filled'];</v>
      </c>
    </row>
    <row r="140" spans="1:15">
      <c r="A140">
        <f>VLOOKUP(B140,'[1]lookup table sorted'!$A:$B,2,FALSE)</f>
        <v>241</v>
      </c>
      <c r="B140" s="3" t="s">
        <v>175</v>
      </c>
      <c r="C140" s="7" t="s">
        <v>213</v>
      </c>
      <c r="D140">
        <f>VLOOKUP(E140,'[1]lookup table sorted'!$A:$B,2,FALSE)</f>
        <v>210</v>
      </c>
      <c r="E140" s="3" t="s">
        <v>172</v>
      </c>
      <c r="F140" t="s">
        <v>214</v>
      </c>
      <c r="G140" s="12" t="str">
        <f t="shared" si="11"/>
        <v>Wh75-&gt;R46;</v>
      </c>
      <c r="I140" s="8">
        <v>84.5</v>
      </c>
      <c r="J140" s="9">
        <v>37.5</v>
      </c>
      <c r="K140" s="10" t="str">
        <f t="shared" si="10"/>
        <v>yellow</v>
      </c>
      <c r="L140" s="10" t="str">
        <f t="shared" si="12"/>
        <v>orangered</v>
      </c>
      <c r="N140" s="12" t="str">
        <f t="shared" si="13"/>
        <v>'Wh75' [ color='yellow', style='filled'];</v>
      </c>
      <c r="O140" s="12" t="str">
        <f t="shared" si="14"/>
        <v>'Wh75' [ color='orangered', style='filled'];</v>
      </c>
    </row>
    <row r="141" spans="1:15">
      <c r="A141">
        <f>VLOOKUP(B141,'[1]lookup table sorted'!$A:$B,2,FALSE)</f>
        <v>76</v>
      </c>
      <c r="B141" s="3" t="s">
        <v>177</v>
      </c>
      <c r="C141" s="7" t="s">
        <v>213</v>
      </c>
      <c r="D141">
        <f>VLOOKUP(E141,'[1]lookup table sorted'!$A:$B,2,FALSE)</f>
        <v>236</v>
      </c>
      <c r="E141" s="3" t="s">
        <v>176</v>
      </c>
      <c r="F141" t="s">
        <v>214</v>
      </c>
      <c r="G141" s="12" t="str">
        <f t="shared" si="11"/>
        <v>DB87-&gt;Wh33R;</v>
      </c>
      <c r="I141" s="8">
        <v>84.5</v>
      </c>
      <c r="J141" s="9">
        <v>65</v>
      </c>
      <c r="K141" s="10" t="str">
        <f t="shared" si="10"/>
        <v>yellow</v>
      </c>
      <c r="L141" s="10" t="str">
        <f t="shared" si="12"/>
        <v>orange</v>
      </c>
      <c r="N141" s="12" t="str">
        <f t="shared" si="13"/>
        <v>'DB87' [ color='yellow', style='filled'];</v>
      </c>
      <c r="O141" s="12" t="str">
        <f t="shared" si="14"/>
        <v>'DB87' [ color='orange', style='filled'];</v>
      </c>
    </row>
    <row r="142" spans="1:15">
      <c r="A142">
        <f>VLOOKUP(B142,'[1]lookup table sorted'!$A:$B,2,FALSE)</f>
        <v>117</v>
      </c>
      <c r="B142" s="3" t="s">
        <v>179</v>
      </c>
      <c r="C142" s="7" t="s">
        <v>213</v>
      </c>
      <c r="D142">
        <f>VLOOKUP(E142,'[1]lookup table sorted'!$A:$B,2,FALSE)</f>
        <v>168</v>
      </c>
      <c r="E142" s="3" t="s">
        <v>178</v>
      </c>
      <c r="F142" t="s">
        <v>214</v>
      </c>
      <c r="G142" s="12" t="str">
        <f t="shared" si="11"/>
        <v>HP106-&gt;lp16;</v>
      </c>
      <c r="I142" s="8">
        <v>84</v>
      </c>
      <c r="J142" s="9">
        <v>80.5</v>
      </c>
      <c r="K142" s="10" t="str">
        <f t="shared" si="10"/>
        <v>yellow</v>
      </c>
      <c r="L142" s="10" t="str">
        <f t="shared" si="12"/>
        <v>yellow</v>
      </c>
      <c r="N142" s="12" t="str">
        <f t="shared" si="13"/>
        <v>'HP106' [ color='yellow', style='filled'];</v>
      </c>
      <c r="O142" s="12" t="str">
        <f t="shared" si="14"/>
        <v>'HP106' [ color='yellow', style='filled'];</v>
      </c>
    </row>
    <row r="143" spans="1:15">
      <c r="A143">
        <f>VLOOKUP(B143,'[1]lookup table sorted'!$A:$B,2,FALSE)</f>
        <v>178</v>
      </c>
      <c r="B143" s="3" t="s">
        <v>180</v>
      </c>
      <c r="C143" s="7" t="s">
        <v>213</v>
      </c>
      <c r="D143">
        <f>VLOOKUP(E143,'[1]lookup table sorted'!$A:$B,2,FALSE)</f>
        <v>172</v>
      </c>
      <c r="E143" s="3" t="s">
        <v>128</v>
      </c>
      <c r="F143" t="s">
        <v>214</v>
      </c>
      <c r="G143" s="12" t="str">
        <f t="shared" si="11"/>
        <v>Or101-&gt;LP23;</v>
      </c>
      <c r="I143" s="8">
        <v>84</v>
      </c>
      <c r="J143" s="9">
        <v>94.5</v>
      </c>
      <c r="K143" s="10" t="str">
        <f t="shared" si="10"/>
        <v>yellow</v>
      </c>
      <c r="L143" s="10" t="str">
        <f t="shared" si="12"/>
        <v>green</v>
      </c>
      <c r="N143" s="12" t="str">
        <f t="shared" si="13"/>
        <v>'Or101' [ color='yellow', style='filled'];</v>
      </c>
      <c r="O143" s="12" t="str">
        <f t="shared" si="14"/>
        <v>'Or101' [ color='green', style='filled'];</v>
      </c>
    </row>
    <row r="144" spans="1:15">
      <c r="A144">
        <f>VLOOKUP(B144,'[1]lookup table sorted'!$A:$B,2,FALSE)</f>
        <v>49</v>
      </c>
      <c r="B144" s="3" t="s">
        <v>181</v>
      </c>
      <c r="C144" s="7" t="s">
        <v>213</v>
      </c>
      <c r="D144">
        <f>VLOOKUP(E144,'[1]lookup table sorted'!$A:$B,2,FALSE)</f>
        <v>248</v>
      </c>
      <c r="E144" s="3" t="s">
        <v>153</v>
      </c>
      <c r="F144" t="s">
        <v>214</v>
      </c>
      <c r="G144" s="12" t="str">
        <f t="shared" si="11"/>
        <v>Brn33-&gt;Y266;</v>
      </c>
      <c r="I144" s="8">
        <v>81</v>
      </c>
      <c r="J144" s="9">
        <v>79</v>
      </c>
      <c r="K144" s="10" t="str">
        <f t="shared" si="10"/>
        <v>yellow</v>
      </c>
      <c r="L144" s="10" t="str">
        <f t="shared" si="12"/>
        <v>yellow</v>
      </c>
      <c r="N144" s="12" t="str">
        <f t="shared" si="13"/>
        <v>'Brn33' [ color='yellow', style='filled'];</v>
      </c>
      <c r="O144" s="12" t="str">
        <f t="shared" si="14"/>
        <v>'Brn33' [ color='yellow', style='filled'];</v>
      </c>
    </row>
    <row r="145" spans="1:15">
      <c r="A145">
        <f>VLOOKUP(B145,'[1]lookup table sorted'!$A:$B,2,FALSE)</f>
        <v>232</v>
      </c>
      <c r="B145" s="3" t="s">
        <v>182</v>
      </c>
      <c r="C145" s="7" t="s">
        <v>213</v>
      </c>
      <c r="D145">
        <f>VLOOKUP(E145,'[1]lookup table sorted'!$A:$B,2,FALSE)</f>
        <v>54</v>
      </c>
      <c r="E145" s="3" t="s">
        <v>65</v>
      </c>
      <c r="F145" t="s">
        <v>214</v>
      </c>
      <c r="G145" s="12" t="str">
        <f t="shared" si="11"/>
        <v>Wh276-&gt;DB1;</v>
      </c>
      <c r="I145" s="8">
        <v>80</v>
      </c>
      <c r="J145" s="9">
        <v>83.5</v>
      </c>
      <c r="K145" s="10" t="str">
        <f t="shared" si="10"/>
        <v>yellow</v>
      </c>
      <c r="L145" s="10" t="str">
        <f t="shared" si="12"/>
        <v>yellow</v>
      </c>
      <c r="N145" s="12" t="str">
        <f t="shared" si="13"/>
        <v>'Wh276' [ color='yellow', style='filled'];</v>
      </c>
      <c r="O145" s="12" t="str">
        <f t="shared" si="14"/>
        <v>'Wh276' [ color='yellow', style='filled'];</v>
      </c>
    </row>
    <row r="146" spans="1:15">
      <c r="A146">
        <f>VLOOKUP(B146,'[1]lookup table sorted'!$A:$B,2,FALSE)</f>
        <v>116</v>
      </c>
      <c r="B146" s="3" t="s">
        <v>183</v>
      </c>
      <c r="C146" s="7" t="s">
        <v>213</v>
      </c>
      <c r="D146">
        <f>VLOOKUP(E146,'[1]lookup table sorted'!$A:$B,2,FALSE)</f>
        <v>216</v>
      </c>
      <c r="E146" s="3" t="s">
        <v>27</v>
      </c>
      <c r="F146" t="s">
        <v>214</v>
      </c>
      <c r="G146" s="12" t="str">
        <f t="shared" si="11"/>
        <v>HP101-&gt;Wh28;</v>
      </c>
      <c r="I146" s="8">
        <v>78</v>
      </c>
      <c r="J146" s="9">
        <v>90.5</v>
      </c>
      <c r="K146" s="10" t="str">
        <f t="shared" si="10"/>
        <v>yellow</v>
      </c>
      <c r="L146" s="10" t="str">
        <f t="shared" si="12"/>
        <v>green</v>
      </c>
      <c r="N146" s="12" t="str">
        <f t="shared" si="13"/>
        <v>'HP101' [ color='yellow', style='filled'];</v>
      </c>
      <c r="O146" s="12" t="str">
        <f t="shared" si="14"/>
        <v>'HP101' [ color='green', style='filled'];</v>
      </c>
    </row>
    <row r="147" spans="1:15">
      <c r="A147">
        <f>VLOOKUP(B147,'[1]lookup table sorted'!$A:$B,2,FALSE)</f>
        <v>256</v>
      </c>
      <c r="B147" s="3" t="s">
        <v>184</v>
      </c>
      <c r="C147" s="7" t="s">
        <v>213</v>
      </c>
      <c r="D147">
        <f>VLOOKUP(E147,'[1]lookup table sorted'!$A:$B,2,FALSE)</f>
        <v>23</v>
      </c>
      <c r="E147" s="3" t="s">
        <v>91</v>
      </c>
      <c r="F147" t="s">
        <v>214</v>
      </c>
      <c r="G147" s="12" t="str">
        <f t="shared" si="11"/>
        <v>Wh244-&gt;Blk17;</v>
      </c>
      <c r="I147" s="8">
        <v>77</v>
      </c>
      <c r="J147" s="9">
        <v>36</v>
      </c>
      <c r="K147" s="10" t="str">
        <f t="shared" si="10"/>
        <v>yellow</v>
      </c>
      <c r="L147" s="10" t="str">
        <f t="shared" si="12"/>
        <v>orangered</v>
      </c>
      <c r="N147" s="12" t="str">
        <f t="shared" si="13"/>
        <v>'Wh244' [ color='yellow', style='filled'];</v>
      </c>
      <c r="O147" s="12" t="str">
        <f t="shared" si="14"/>
        <v>'Wh244' [ color='orangered', style='filled'];</v>
      </c>
    </row>
    <row r="148" spans="1:15">
      <c r="A148">
        <f>VLOOKUP(B148,'[1]lookup table sorted'!$A:$B,2,FALSE)</f>
        <v>235</v>
      </c>
      <c r="B148" s="3" t="s">
        <v>185</v>
      </c>
      <c r="C148" s="7" t="s">
        <v>213</v>
      </c>
      <c r="D148">
        <f>VLOOKUP(E148,'[1]lookup table sorted'!$A:$B,2,FALSE)</f>
        <v>207</v>
      </c>
      <c r="E148" s="3" t="s">
        <v>94</v>
      </c>
      <c r="F148" t="s">
        <v>214</v>
      </c>
      <c r="G148" s="12" t="str">
        <f t="shared" si="11"/>
        <v>Wh331-&gt;R39;</v>
      </c>
      <c r="I148" s="8">
        <v>73</v>
      </c>
      <c r="J148" s="9">
        <v>44</v>
      </c>
      <c r="K148" s="10" t="str">
        <f t="shared" si="10"/>
        <v>yellow</v>
      </c>
      <c r="L148" s="10" t="str">
        <f t="shared" si="12"/>
        <v>orangered</v>
      </c>
      <c r="N148" s="12" t="str">
        <f t="shared" si="13"/>
        <v>'Wh331' [ color='yellow', style='filled'];</v>
      </c>
      <c r="O148" s="12" t="str">
        <f t="shared" si="14"/>
        <v>'Wh331' [ color='orangered', style='filled'];</v>
      </c>
    </row>
    <row r="149" spans="1:15">
      <c r="A149">
        <f>VLOOKUP(B149,'[1]lookup table sorted'!$A:$B,2,FALSE)</f>
        <v>253</v>
      </c>
      <c r="B149" s="3" t="s">
        <v>186</v>
      </c>
      <c r="C149" s="7" t="s">
        <v>213</v>
      </c>
      <c r="D149">
        <f>VLOOKUP(E149,'[1]lookup table sorted'!$A:$B,2,FALSE)</f>
        <v>245</v>
      </c>
      <c r="E149" s="3" t="s">
        <v>69</v>
      </c>
      <c r="F149" t="s">
        <v>214</v>
      </c>
      <c r="G149" s="12" t="str">
        <f t="shared" si="11"/>
        <v>DB44-&gt;Y163;</v>
      </c>
      <c r="I149" s="8">
        <v>73</v>
      </c>
      <c r="J149" s="9">
        <v>58</v>
      </c>
      <c r="K149" s="10" t="str">
        <f t="shared" si="10"/>
        <v>yellow</v>
      </c>
      <c r="L149" s="10" t="str">
        <f t="shared" si="12"/>
        <v>orange</v>
      </c>
      <c r="N149" s="12" t="str">
        <f t="shared" si="13"/>
        <v>'DB44' [ color='yellow', style='filled'];</v>
      </c>
      <c r="O149" s="12" t="str">
        <f t="shared" si="14"/>
        <v>'DB44' [ color='orange', style='filled'];</v>
      </c>
    </row>
    <row r="150" spans="1:15">
      <c r="A150">
        <f>VLOOKUP(B150,'[1]lookup table sorted'!$A:$B,2,FALSE)</f>
        <v>219</v>
      </c>
      <c r="B150" s="3" t="s">
        <v>187</v>
      </c>
      <c r="C150" s="7" t="s">
        <v>213</v>
      </c>
      <c r="D150">
        <f>VLOOKUP(E150,'[1]lookup table sorted'!$A:$B,2,FALSE)</f>
        <v>207</v>
      </c>
      <c r="E150" s="3" t="s">
        <v>94</v>
      </c>
      <c r="F150" t="s">
        <v>214</v>
      </c>
      <c r="G150" s="12" t="str">
        <f t="shared" si="11"/>
        <v>Wh111-&gt;R39;</v>
      </c>
      <c r="I150" s="8">
        <v>69</v>
      </c>
      <c r="J150" s="9">
        <v>90</v>
      </c>
      <c r="K150" s="10" t="str">
        <f t="shared" si="10"/>
        <v>orange</v>
      </c>
      <c r="L150" s="10" t="str">
        <f t="shared" si="12"/>
        <v>green</v>
      </c>
      <c r="N150" s="12" t="str">
        <f t="shared" si="13"/>
        <v>'Wh111' [ color='orange', style='filled'];</v>
      </c>
      <c r="O150" s="12" t="str">
        <f t="shared" si="14"/>
        <v>'Wh111' [ color='green', style='filled'];</v>
      </c>
    </row>
    <row r="151" spans="1:15">
      <c r="A151">
        <f>VLOOKUP(B151,'[1]lookup table sorted'!$A:$B,2,FALSE)</f>
        <v>193</v>
      </c>
      <c r="B151" s="3" t="s">
        <v>189</v>
      </c>
      <c r="C151" s="7" t="s">
        <v>213</v>
      </c>
      <c r="D151">
        <f>VLOOKUP(E151,'[1]lookup table sorted'!$A:$B,2,FALSE)</f>
        <v>228</v>
      </c>
      <c r="E151" s="3" t="s">
        <v>188</v>
      </c>
      <c r="F151" t="s">
        <v>214</v>
      </c>
      <c r="G151" s="12" t="str">
        <f t="shared" si="11"/>
        <v>R104R-&gt;Wh22;</v>
      </c>
      <c r="I151" s="8">
        <v>69</v>
      </c>
      <c r="J151" s="9">
        <v>74</v>
      </c>
      <c r="K151" s="10" t="str">
        <f t="shared" si="10"/>
        <v>orange</v>
      </c>
      <c r="L151" s="10" t="str">
        <f t="shared" si="12"/>
        <v>yellow</v>
      </c>
      <c r="N151" s="12" t="str">
        <f t="shared" si="13"/>
        <v>'R104R' [ color='orange', style='filled'];</v>
      </c>
      <c r="O151" s="12" t="str">
        <f t="shared" si="14"/>
        <v>'R104R' [ color='yellow', style='filled'];</v>
      </c>
    </row>
    <row r="152" spans="1:15">
      <c r="A152">
        <f>VLOOKUP(B152,'[1]lookup table sorted'!$A:$B,2,FALSE)</f>
        <v>118</v>
      </c>
      <c r="B152" s="3" t="s">
        <v>190</v>
      </c>
      <c r="C152" s="7" t="s">
        <v>213</v>
      </c>
      <c r="D152">
        <f>VLOOKUP(E152,'[1]lookup table sorted'!$A:$B,2,FALSE)</f>
        <v>60</v>
      </c>
      <c r="E152" s="3" t="s">
        <v>37</v>
      </c>
      <c r="F152" t="s">
        <v>214</v>
      </c>
      <c r="G152" s="12" t="str">
        <f t="shared" si="11"/>
        <v>HP148RU-&gt;DB14;</v>
      </c>
      <c r="I152" s="8">
        <v>68</v>
      </c>
      <c r="J152" s="9">
        <v>76</v>
      </c>
      <c r="K152" s="10" t="str">
        <f t="shared" si="10"/>
        <v>orange</v>
      </c>
      <c r="L152" s="10" t="str">
        <f t="shared" si="12"/>
        <v>yellow</v>
      </c>
      <c r="N152" s="12" t="str">
        <f t="shared" si="13"/>
        <v>'HP148RU' [ color='orange', style='filled'];</v>
      </c>
      <c r="O152" s="12" t="str">
        <f t="shared" si="14"/>
        <v>'HP148RU' [ color='yellow', style='filled'];</v>
      </c>
    </row>
    <row r="153" spans="1:15">
      <c r="A153">
        <f>VLOOKUP(B153,'[1]lookup table sorted'!$A:$B,2,FALSE)</f>
        <v>197</v>
      </c>
      <c r="B153" s="3" t="s">
        <v>192</v>
      </c>
      <c r="C153" s="7" t="s">
        <v>213</v>
      </c>
      <c r="D153">
        <f>VLOOKUP(E153,'[1]lookup table sorted'!$A:$B,2,FALSE)</f>
        <v>260</v>
      </c>
      <c r="E153" s="3" t="s">
        <v>191</v>
      </c>
      <c r="F153" t="s">
        <v>214</v>
      </c>
      <c r="G153" s="12" t="str">
        <f t="shared" si="11"/>
        <v>R171Gry-&gt;Wh47;</v>
      </c>
      <c r="I153" s="8">
        <v>68</v>
      </c>
      <c r="J153" s="9">
        <v>74.5</v>
      </c>
      <c r="K153" s="10" t="str">
        <f t="shared" si="10"/>
        <v>orange</v>
      </c>
      <c r="L153" s="10" t="str">
        <f t="shared" si="12"/>
        <v>yellow</v>
      </c>
      <c r="N153" s="12" t="str">
        <f t="shared" si="13"/>
        <v>'R171Gry' [ color='orange', style='filled'];</v>
      </c>
      <c r="O153" s="12" t="str">
        <f t="shared" si="14"/>
        <v>'R171Gry' [ color='yellow', style='filled'];</v>
      </c>
    </row>
    <row r="154" spans="1:15">
      <c r="A154">
        <f>VLOOKUP(B154,'[1]lookup table sorted'!$A:$B,2,FALSE)</f>
        <v>259</v>
      </c>
      <c r="B154" s="3" t="s">
        <v>193</v>
      </c>
      <c r="C154" s="7" t="s">
        <v>213</v>
      </c>
      <c r="D154">
        <f>VLOOKUP(E154,'[1]lookup table sorted'!$A:$B,2,FALSE)</f>
        <v>156</v>
      </c>
      <c r="E154" s="3" t="s">
        <v>6</v>
      </c>
      <c r="F154" t="s">
        <v>214</v>
      </c>
      <c r="G154" s="12" t="str">
        <f t="shared" si="11"/>
        <v>Wh366-&gt;Lime24;</v>
      </c>
      <c r="I154" s="8">
        <v>66</v>
      </c>
      <c r="J154" s="9">
        <v>65.5</v>
      </c>
      <c r="K154" s="10" t="str">
        <f t="shared" si="10"/>
        <v>orange</v>
      </c>
      <c r="L154" s="10" t="str">
        <f t="shared" si="12"/>
        <v>orange</v>
      </c>
      <c r="N154" s="12" t="str">
        <f t="shared" si="13"/>
        <v>'Wh366' [ color='orange', style='filled'];</v>
      </c>
      <c r="O154" s="12" t="str">
        <f t="shared" si="14"/>
        <v>'Wh366' [ color='orange', style='filled'];</v>
      </c>
    </row>
    <row r="155" spans="1:15">
      <c r="A155">
        <f>VLOOKUP(B155,'[1]lookup table sorted'!$A:$B,2,FALSE)</f>
        <v>81</v>
      </c>
      <c r="B155" s="3" t="s">
        <v>194</v>
      </c>
      <c r="C155" s="7" t="s">
        <v>213</v>
      </c>
      <c r="D155">
        <f>VLOOKUP(E155,'[1]lookup table sorted'!$A:$B,2,FALSE)</f>
        <v>82</v>
      </c>
      <c r="E155" s="3" t="s">
        <v>55</v>
      </c>
      <c r="F155" t="s">
        <v>214</v>
      </c>
      <c r="G155" s="12" t="str">
        <f t="shared" si="11"/>
        <v>DG152-&gt;DG23;</v>
      </c>
      <c r="I155" s="8">
        <v>65</v>
      </c>
      <c r="J155" s="9">
        <v>77</v>
      </c>
      <c r="K155" s="10" t="str">
        <f t="shared" si="10"/>
        <v>orange</v>
      </c>
      <c r="L155" s="10" t="str">
        <f t="shared" si="12"/>
        <v>yellow</v>
      </c>
      <c r="N155" s="12" t="str">
        <f t="shared" si="13"/>
        <v>'DG152' [ color='orange', style='filled'];</v>
      </c>
      <c r="O155" s="12" t="str">
        <f t="shared" si="14"/>
        <v>'DG152' [ color='yellow', style='filled'];</v>
      </c>
    </row>
    <row r="156" spans="1:15">
      <c r="A156">
        <f>VLOOKUP(B156,'[1]lookup table sorted'!$A:$B,2,FALSE)</f>
        <v>254</v>
      </c>
      <c r="B156" s="3" t="s">
        <v>195</v>
      </c>
      <c r="C156" s="7" t="s">
        <v>213</v>
      </c>
      <c r="D156">
        <f>VLOOKUP(E156,'[1]lookup table sorted'!$A:$B,2,FALSE)</f>
        <v>260</v>
      </c>
      <c r="E156" s="3" t="s">
        <v>191</v>
      </c>
      <c r="F156" t="s">
        <v>214</v>
      </c>
      <c r="G156" s="12" t="str">
        <f t="shared" si="11"/>
        <v>R172-&gt;Wh47;</v>
      </c>
      <c r="I156" s="8">
        <v>59</v>
      </c>
      <c r="J156" s="9">
        <v>85</v>
      </c>
      <c r="K156" s="10" t="str">
        <f t="shared" si="10"/>
        <v>orange</v>
      </c>
      <c r="L156" s="10" t="str">
        <f t="shared" si="12"/>
        <v>green</v>
      </c>
      <c r="N156" s="12" t="str">
        <f t="shared" si="13"/>
        <v>'R172' [ color='orange', style='filled'];</v>
      </c>
      <c r="O156" s="12" t="str">
        <f t="shared" si="14"/>
        <v>'R172' [ color='green', style='filled'];</v>
      </c>
    </row>
    <row r="157" spans="1:15">
      <c r="A157">
        <f>VLOOKUP(B157,'[1]lookup table sorted'!$A:$B,2,FALSE)</f>
        <v>99</v>
      </c>
      <c r="B157" s="3" t="s">
        <v>196</v>
      </c>
      <c r="C157" s="7" t="s">
        <v>213</v>
      </c>
      <c r="D157">
        <f>VLOOKUP(E157,'[1]lookup table sorted'!$A:$B,2,FALSE)</f>
        <v>43</v>
      </c>
      <c r="E157" s="3" t="s">
        <v>131</v>
      </c>
      <c r="F157" t="s">
        <v>214</v>
      </c>
      <c r="G157" s="12" t="str">
        <f t="shared" si="11"/>
        <v>Gry125-&gt;Brn17;</v>
      </c>
      <c r="I157" s="8">
        <v>56.5</v>
      </c>
      <c r="J157" s="9">
        <v>68.5</v>
      </c>
      <c r="K157" s="10" t="str">
        <f t="shared" si="10"/>
        <v>orange</v>
      </c>
      <c r="L157" s="10" t="str">
        <f t="shared" si="12"/>
        <v>orange</v>
      </c>
      <c r="N157" s="12" t="str">
        <f t="shared" si="13"/>
        <v>'Gry125' [ color='orange', style='filled'];</v>
      </c>
      <c r="O157" s="12" t="str">
        <f t="shared" si="14"/>
        <v>'Gry125' [ color='orange', style='filled'];</v>
      </c>
    </row>
    <row r="158" spans="1:15">
      <c r="A158">
        <f>VLOOKUP(B158,'[1]lookup table sorted'!$A:$B,2,FALSE)</f>
        <v>163</v>
      </c>
      <c r="B158" s="3" t="s">
        <v>197</v>
      </c>
      <c r="C158" s="7" t="s">
        <v>213</v>
      </c>
      <c r="D158">
        <f>VLOOKUP(E158,'[1]lookup table sorted'!$A:$B,2,FALSE)</f>
        <v>107</v>
      </c>
      <c r="E158" s="3" t="s">
        <v>125</v>
      </c>
      <c r="F158" t="s">
        <v>214</v>
      </c>
      <c r="G158" s="12" t="str">
        <f t="shared" si="11"/>
        <v>Lime63DB-&gt;Gry35;</v>
      </c>
      <c r="I158" s="8">
        <v>55.5</v>
      </c>
      <c r="J158" s="9">
        <v>45</v>
      </c>
      <c r="K158" s="10" t="str">
        <f t="shared" si="10"/>
        <v>orange</v>
      </c>
      <c r="L158" s="10" t="str">
        <f t="shared" si="12"/>
        <v>orangered</v>
      </c>
      <c r="N158" s="12" t="str">
        <f t="shared" si="13"/>
        <v>'Lime63DB' [ color='orange', style='filled'];</v>
      </c>
      <c r="O158" s="12" t="str">
        <f t="shared" si="14"/>
        <v>'Lime63DB' [ color='orangered', style='filled'];</v>
      </c>
    </row>
    <row r="159" spans="1:15">
      <c r="A159">
        <f>VLOOKUP(B159,'[1]lookup table sorted'!$A:$B,2,FALSE)</f>
        <v>143</v>
      </c>
      <c r="B159" s="3" t="s">
        <v>198</v>
      </c>
      <c r="C159" s="7" t="s">
        <v>213</v>
      </c>
      <c r="D159">
        <f>VLOOKUP(E159,'[1]lookup table sorted'!$A:$B,2,FALSE)</f>
        <v>199</v>
      </c>
      <c r="E159" s="3" t="s">
        <v>36</v>
      </c>
      <c r="F159" t="s">
        <v>214</v>
      </c>
      <c r="G159" s="12" t="str">
        <f t="shared" si="11"/>
        <v>LB81-&gt;R19;</v>
      </c>
      <c r="I159" s="8">
        <v>53</v>
      </c>
      <c r="J159" s="9">
        <v>55</v>
      </c>
      <c r="K159" s="10" t="str">
        <f t="shared" si="10"/>
        <v>orangered</v>
      </c>
      <c r="L159" s="10" t="str">
        <f t="shared" si="12"/>
        <v>orange</v>
      </c>
      <c r="N159" s="12" t="str">
        <f t="shared" si="13"/>
        <v>'LB81' [ color='orangered', style='filled'];</v>
      </c>
      <c r="O159" s="12" t="str">
        <f t="shared" si="14"/>
        <v>'LB81' [ color='orange', style='filled'];</v>
      </c>
    </row>
    <row r="160" spans="1:15">
      <c r="A160">
        <f>VLOOKUP(B160,'[1]lookup table sorted'!$A:$B,2,FALSE)</f>
        <v>127</v>
      </c>
      <c r="B160" s="3" t="s">
        <v>199</v>
      </c>
      <c r="C160" s="7" t="s">
        <v>213</v>
      </c>
      <c r="D160">
        <f>VLOOKUP(E160,'[1]lookup table sorted'!$A:$B,2,FALSE)</f>
        <v>22</v>
      </c>
      <c r="E160" s="3" t="s">
        <v>134</v>
      </c>
      <c r="F160" t="s">
        <v>214</v>
      </c>
      <c r="G160" s="12" t="str">
        <f t="shared" si="11"/>
        <v>HP39-&gt;Blk16;</v>
      </c>
      <c r="I160" s="8">
        <v>51</v>
      </c>
      <c r="J160" s="9">
        <v>62</v>
      </c>
      <c r="K160" s="10" t="str">
        <f t="shared" si="10"/>
        <v>orangered</v>
      </c>
      <c r="L160" s="10" t="str">
        <f t="shared" si="12"/>
        <v>orange</v>
      </c>
      <c r="N160" s="12" t="str">
        <f t="shared" si="13"/>
        <v>'HP39' [ color='orangered', style='filled'];</v>
      </c>
      <c r="O160" s="12" t="str">
        <f t="shared" si="14"/>
        <v>'HP39' [ color='orange', style='filled'];</v>
      </c>
    </row>
    <row r="161" spans="1:15">
      <c r="A161">
        <f>VLOOKUP(B161,'[1]lookup table sorted'!$A:$B,2,FALSE)</f>
        <v>258</v>
      </c>
      <c r="B161" s="3" t="s">
        <v>201</v>
      </c>
      <c r="C161" s="7" t="s">
        <v>213</v>
      </c>
      <c r="D161">
        <f>VLOOKUP(E161,'[1]lookup table sorted'!$A:$B,2,FALSE)</f>
        <v>184</v>
      </c>
      <c r="E161" s="3" t="s">
        <v>200</v>
      </c>
      <c r="F161" t="s">
        <v>214</v>
      </c>
      <c r="G161" s="12" t="str">
        <f t="shared" si="11"/>
        <v>Wh293-&gt;Or51;</v>
      </c>
      <c r="I161" s="8">
        <v>36</v>
      </c>
      <c r="J161" s="9">
        <v>92.5</v>
      </c>
      <c r="K161" s="10" t="str">
        <f t="shared" si="10"/>
        <v>orangered</v>
      </c>
      <c r="L161" s="10" t="str">
        <f t="shared" si="12"/>
        <v>green</v>
      </c>
      <c r="N161" s="12" t="str">
        <f t="shared" si="13"/>
        <v>'Wh293' [ color='orangered', style='filled'];</v>
      </c>
      <c r="O161" s="12" t="str">
        <f t="shared" si="14"/>
        <v>'Wh293' [ color='green', style='filled'];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1D3-8EE1-814D-961D-5FD00BE3FB85}">
  <dimension ref="A1:N98"/>
  <sheetViews>
    <sheetView workbookViewId="0">
      <selection activeCell="O10" sqref="O10"/>
    </sheetView>
  </sheetViews>
  <sheetFormatPr baseColWidth="10" defaultRowHeight="16"/>
  <cols>
    <col min="2" max="3" width="14" customWidth="1"/>
    <col min="4" max="4" width="15.83203125" customWidth="1"/>
    <col min="5" max="5" width="23.6640625" style="25" customWidth="1"/>
    <col min="6" max="6" width="17.83203125" style="25" customWidth="1"/>
    <col min="7" max="7" width="26.1640625" style="25" customWidth="1"/>
    <col min="8" max="8" width="16.83203125" style="25" customWidth="1"/>
    <col min="9" max="9" width="22.33203125" customWidth="1"/>
    <col min="10" max="10" width="18.33203125" customWidth="1"/>
    <col min="11" max="11" width="24.33203125" customWidth="1"/>
    <col min="12" max="12" width="23.1640625" customWidth="1"/>
  </cols>
  <sheetData>
    <row r="1" spans="1:14">
      <c r="A1" s="13" t="s">
        <v>215</v>
      </c>
      <c r="B1" s="14" t="s">
        <v>216</v>
      </c>
      <c r="C1" s="14" t="s">
        <v>217</v>
      </c>
      <c r="D1" s="14" t="s">
        <v>218</v>
      </c>
      <c r="E1" s="15" t="s">
        <v>219</v>
      </c>
      <c r="F1" s="15" t="s">
        <v>220</v>
      </c>
      <c r="G1" s="15" t="s">
        <v>221</v>
      </c>
      <c r="H1" s="15" t="s">
        <v>222</v>
      </c>
      <c r="I1" s="16" t="s">
        <v>223</v>
      </c>
      <c r="J1" s="16" t="s">
        <v>224</v>
      </c>
      <c r="K1" s="16" t="s">
        <v>225</v>
      </c>
      <c r="L1" s="16" t="s">
        <v>226</v>
      </c>
      <c r="M1" s="14" t="s">
        <v>203</v>
      </c>
    </row>
    <row r="2" spans="1:14">
      <c r="A2" s="17">
        <v>3</v>
      </c>
      <c r="B2" s="18" t="s">
        <v>5</v>
      </c>
      <c r="C2" s="17">
        <v>166</v>
      </c>
      <c r="D2" s="18" t="s">
        <v>30</v>
      </c>
      <c r="E2" s="19">
        <v>1.6719649342623999</v>
      </c>
      <c r="F2" s="19">
        <v>2.7863947859870799</v>
      </c>
      <c r="G2" s="19">
        <v>3.6802726538389199</v>
      </c>
      <c r="H2" s="19">
        <v>2.5841495206621299</v>
      </c>
      <c r="I2" s="18">
        <v>2.33108487727237</v>
      </c>
      <c r="J2" s="18">
        <v>3.5198348998297102</v>
      </c>
      <c r="K2" s="18">
        <v>3.6986528083147499</v>
      </c>
      <c r="L2" s="18">
        <v>2.36654530905265</v>
      </c>
      <c r="M2" s="18">
        <v>39</v>
      </c>
    </row>
    <row r="3" spans="1:14">
      <c r="A3" s="17">
        <v>3</v>
      </c>
      <c r="B3" s="18" t="s">
        <v>5</v>
      </c>
      <c r="C3" s="17">
        <v>156</v>
      </c>
      <c r="D3" s="18" t="s">
        <v>6</v>
      </c>
      <c r="E3" s="19">
        <v>1.6719649342623999</v>
      </c>
      <c r="F3" s="19">
        <v>2.7863947859870799</v>
      </c>
      <c r="G3" s="19">
        <v>3.6802726538389199</v>
      </c>
      <c r="H3" s="19">
        <v>2.5841495206621299</v>
      </c>
      <c r="I3" s="18">
        <v>2.7472274535741099</v>
      </c>
      <c r="J3" s="18">
        <v>3.6347349696710198</v>
      </c>
      <c r="K3" s="18">
        <v>3.3628587865466102</v>
      </c>
      <c r="L3" s="18">
        <v>2.9339195964248099</v>
      </c>
      <c r="M3" s="18">
        <v>42</v>
      </c>
    </row>
    <row r="4" spans="1:14">
      <c r="A4" s="17">
        <v>3</v>
      </c>
      <c r="B4" s="18" t="s">
        <v>5</v>
      </c>
      <c r="C4" s="17">
        <v>161</v>
      </c>
      <c r="D4" s="18" t="s">
        <v>7</v>
      </c>
      <c r="E4" s="19">
        <v>1.6719649342623999</v>
      </c>
      <c r="F4" s="19">
        <v>2.7863947859870799</v>
      </c>
      <c r="G4" s="19">
        <v>3.6802726538389199</v>
      </c>
      <c r="H4" s="19">
        <v>2.5841495206621299</v>
      </c>
      <c r="I4" s="18">
        <v>2.19036678105694</v>
      </c>
      <c r="J4" s="18">
        <v>2.9126313522149601</v>
      </c>
      <c r="K4" s="18">
        <v>2.4439757645091</v>
      </c>
      <c r="L4" s="18">
        <v>2.8960288510013101</v>
      </c>
      <c r="M4" s="18">
        <v>46</v>
      </c>
    </row>
    <row r="5" spans="1:14">
      <c r="A5" s="18">
        <v>3</v>
      </c>
      <c r="B5" s="18" t="s">
        <v>5</v>
      </c>
      <c r="C5" s="18">
        <v>155</v>
      </c>
      <c r="D5" s="18" t="s">
        <v>10</v>
      </c>
      <c r="E5" s="19">
        <v>1.6719649342623999</v>
      </c>
      <c r="F5" s="19">
        <v>2.7863947859870799</v>
      </c>
      <c r="G5" s="19">
        <v>3.6802726538389199</v>
      </c>
      <c r="H5" s="19">
        <v>2.5841495206621299</v>
      </c>
      <c r="I5" s="18">
        <v>2.9700632930683999</v>
      </c>
      <c r="J5" s="18">
        <v>5.1012598461922503</v>
      </c>
      <c r="K5" s="18">
        <v>4.9381189915858901</v>
      </c>
      <c r="L5" s="18">
        <v>2.6807289574834998</v>
      </c>
      <c r="M5" s="18">
        <v>48</v>
      </c>
    </row>
    <row r="6" spans="1:14">
      <c r="A6" s="18">
        <v>3</v>
      </c>
      <c r="B6" s="18" t="s">
        <v>5</v>
      </c>
      <c r="C6" s="18">
        <v>153</v>
      </c>
      <c r="D6" s="18" t="s">
        <v>14</v>
      </c>
      <c r="E6" s="19">
        <v>1.6719649342623999</v>
      </c>
      <c r="F6" s="19">
        <v>2.7863947859870799</v>
      </c>
      <c r="G6" s="19">
        <v>3.6802726538389199</v>
      </c>
      <c r="H6" s="19">
        <v>2.5841495206621299</v>
      </c>
      <c r="I6" s="18">
        <v>2.5305087297079201</v>
      </c>
      <c r="J6" s="18">
        <v>3.7363706567925599</v>
      </c>
      <c r="K6" s="18">
        <v>3.66551598640892</v>
      </c>
      <c r="L6" s="18">
        <v>2.5549985989881998</v>
      </c>
      <c r="M6" s="18">
        <v>52</v>
      </c>
    </row>
    <row r="7" spans="1:14">
      <c r="A7" s="18">
        <v>3</v>
      </c>
      <c r="B7" s="18" t="s">
        <v>5</v>
      </c>
      <c r="C7" s="18">
        <v>165</v>
      </c>
      <c r="D7" s="18" t="s">
        <v>17</v>
      </c>
      <c r="E7" s="19">
        <v>1.6719649342623999</v>
      </c>
      <c r="F7" s="19">
        <v>2.7863947859870799</v>
      </c>
      <c r="G7" s="19">
        <v>3.6802726538389199</v>
      </c>
      <c r="H7" s="19">
        <v>2.5841495206621299</v>
      </c>
      <c r="I7" s="18">
        <v>2.4170808736670901</v>
      </c>
      <c r="J7" s="18">
        <v>3.2657272177323899</v>
      </c>
      <c r="K7" s="18">
        <v>2.9201173323663099</v>
      </c>
      <c r="L7" s="18">
        <v>3.1650765207575899</v>
      </c>
      <c r="M7" s="18">
        <v>66</v>
      </c>
    </row>
    <row r="8" spans="1:14">
      <c r="A8" s="18">
        <v>4</v>
      </c>
      <c r="B8" s="18" t="s">
        <v>76</v>
      </c>
      <c r="C8" s="18">
        <v>66</v>
      </c>
      <c r="D8" s="18" t="s">
        <v>133</v>
      </c>
      <c r="E8" s="19">
        <v>2.6372515191000598</v>
      </c>
      <c r="F8" s="19">
        <v>3.5903291231646102</v>
      </c>
      <c r="G8" s="19">
        <v>3.3227550074174301</v>
      </c>
      <c r="H8" s="19">
        <v>3.12011944045797</v>
      </c>
      <c r="I8" s="18">
        <v>2.6512425846334202</v>
      </c>
      <c r="J8" s="18">
        <v>5.1681871296608</v>
      </c>
      <c r="K8" s="18">
        <v>5.2081088591962796</v>
      </c>
      <c r="L8" s="18">
        <v>2.9626657897325499</v>
      </c>
      <c r="M8" s="18">
        <v>70</v>
      </c>
    </row>
    <row r="9" spans="1:14">
      <c r="A9" s="18">
        <v>4</v>
      </c>
      <c r="B9" s="18" t="s">
        <v>76</v>
      </c>
      <c r="C9" s="18">
        <v>61</v>
      </c>
      <c r="D9" s="18" t="s">
        <v>145</v>
      </c>
      <c r="E9" s="19">
        <v>2.6372515191000598</v>
      </c>
      <c r="F9" s="19">
        <v>3.5903291231646102</v>
      </c>
      <c r="G9" s="19">
        <v>3.3227550074174301</v>
      </c>
      <c r="H9" s="19">
        <v>3.12011944045797</v>
      </c>
      <c r="I9" s="18">
        <v>2.8108228823454402</v>
      </c>
      <c r="J9" s="18">
        <v>3.98202190699417</v>
      </c>
      <c r="K9" s="18">
        <v>3.6836913544513501</v>
      </c>
      <c r="L9" s="18">
        <v>3.2261531554986802</v>
      </c>
      <c r="M9" s="18">
        <v>93.5</v>
      </c>
      <c r="N9" s="18"/>
    </row>
    <row r="10" spans="1:14">
      <c r="A10" s="18">
        <v>5</v>
      </c>
      <c r="B10" s="18" t="s">
        <v>8</v>
      </c>
      <c r="C10" s="18">
        <v>140</v>
      </c>
      <c r="D10" s="18" t="s">
        <v>9</v>
      </c>
      <c r="E10" s="19">
        <v>2.8595532547208999</v>
      </c>
      <c r="F10" s="19">
        <v>4.0995937812847103</v>
      </c>
      <c r="G10" s="19">
        <v>3.8380904402718201</v>
      </c>
      <c r="H10" s="19">
        <v>2.5871352743149298</v>
      </c>
      <c r="I10" s="18">
        <v>2.8104707356666401</v>
      </c>
      <c r="J10" s="18">
        <v>3.7164776343703498</v>
      </c>
      <c r="K10" s="18">
        <v>3.43482053256617</v>
      </c>
      <c r="L10" s="18">
        <v>3.1710002044935601</v>
      </c>
      <c r="M10" s="18">
        <v>36.5</v>
      </c>
      <c r="N10" s="18"/>
    </row>
    <row r="11" spans="1:14">
      <c r="A11" s="18">
        <v>5</v>
      </c>
      <c r="B11" s="18" t="s">
        <v>8</v>
      </c>
      <c r="C11" s="18">
        <v>139</v>
      </c>
      <c r="D11" s="18" t="s">
        <v>45</v>
      </c>
      <c r="E11" s="19">
        <v>2.8595532547208999</v>
      </c>
      <c r="F11" s="19">
        <v>4.0995937812847103</v>
      </c>
      <c r="G11" s="19">
        <v>3.8380904402718201</v>
      </c>
      <c r="H11" s="19">
        <v>2.5871352743149298</v>
      </c>
      <c r="I11" s="18">
        <v>2.8408108010007398</v>
      </c>
      <c r="J11" s="18">
        <v>3.4724850441985899</v>
      </c>
      <c r="K11" s="18">
        <v>3.2185402626371902</v>
      </c>
      <c r="L11" s="18">
        <v>2.83475291151654</v>
      </c>
      <c r="M11" s="18">
        <v>57</v>
      </c>
      <c r="N11" s="18"/>
    </row>
    <row r="12" spans="1:14">
      <c r="A12" s="18">
        <v>5</v>
      </c>
      <c r="B12" s="18" t="s">
        <v>8</v>
      </c>
      <c r="C12" s="18">
        <v>135</v>
      </c>
      <c r="D12" s="18" t="s">
        <v>11</v>
      </c>
      <c r="E12" s="19">
        <v>2.8595532547208999</v>
      </c>
      <c r="F12" s="19">
        <v>4.0995937812847103</v>
      </c>
      <c r="G12" s="19">
        <v>3.8380904402718201</v>
      </c>
      <c r="H12" s="19">
        <v>2.5871352743149298</v>
      </c>
      <c r="I12" s="18">
        <v>2.7979171504743001</v>
      </c>
      <c r="J12" s="18">
        <v>3.4130876236458598</v>
      </c>
      <c r="K12" s="18">
        <v>3.19018641750954</v>
      </c>
      <c r="L12" s="18">
        <v>3.1183370521246698</v>
      </c>
      <c r="M12" s="18">
        <v>58</v>
      </c>
      <c r="N12" s="18"/>
    </row>
    <row r="13" spans="1:14">
      <c r="A13" s="18">
        <v>10</v>
      </c>
      <c r="B13" s="18" t="s">
        <v>146</v>
      </c>
      <c r="C13" s="18">
        <v>58</v>
      </c>
      <c r="D13" s="18" t="s">
        <v>174</v>
      </c>
      <c r="E13" s="19">
        <v>2.55782015093751</v>
      </c>
      <c r="F13" s="19">
        <v>3.1239849989905499</v>
      </c>
      <c r="G13" s="19">
        <v>3.03840720408376</v>
      </c>
      <c r="H13" s="19">
        <v>3.2696273810447698</v>
      </c>
      <c r="I13" s="18">
        <v>2.7897639150451399</v>
      </c>
      <c r="J13" s="18">
        <v>4.1455531783999904</v>
      </c>
      <c r="K13" s="18">
        <v>3.7757115324215902</v>
      </c>
      <c r="L13" s="18">
        <v>3.0536819332403198</v>
      </c>
      <c r="M13" s="18">
        <v>85</v>
      </c>
      <c r="N13" s="18"/>
    </row>
    <row r="14" spans="1:14">
      <c r="A14" s="18">
        <v>10</v>
      </c>
      <c r="B14" s="18" t="s">
        <v>146</v>
      </c>
      <c r="C14" s="18">
        <v>57</v>
      </c>
      <c r="D14" s="18" t="s">
        <v>149</v>
      </c>
      <c r="E14" s="19">
        <v>2.55782015093751</v>
      </c>
      <c r="F14" s="19">
        <v>3.1239849989905499</v>
      </c>
      <c r="G14" s="19">
        <v>3.03840720408376</v>
      </c>
      <c r="H14" s="19">
        <v>3.2696273810447698</v>
      </c>
      <c r="I14" s="18">
        <v>2.8015250548944999</v>
      </c>
      <c r="J14" s="18">
        <v>3.7890893007169901</v>
      </c>
      <c r="K14" s="18">
        <v>3.389121533</v>
      </c>
      <c r="L14" s="18">
        <v>3.26679854511204</v>
      </c>
      <c r="M14" s="18">
        <v>98</v>
      </c>
      <c r="N14" s="18"/>
    </row>
    <row r="15" spans="1:14">
      <c r="A15" s="18">
        <v>12</v>
      </c>
      <c r="B15" s="18" t="s">
        <v>90</v>
      </c>
      <c r="C15" s="18">
        <v>32</v>
      </c>
      <c r="D15" s="18" t="s">
        <v>135</v>
      </c>
      <c r="E15" s="19">
        <v>1.77216361462275</v>
      </c>
      <c r="F15" s="19">
        <v>2.4149437828151901</v>
      </c>
      <c r="G15" s="19">
        <v>2.05405367684049</v>
      </c>
      <c r="H15" s="19">
        <v>3.1636997700674301</v>
      </c>
      <c r="I15" s="18">
        <v>0.67618731486972705</v>
      </c>
      <c r="J15" s="18">
        <v>0.99357378855090905</v>
      </c>
      <c r="K15" s="18">
        <v>3.90775674561272</v>
      </c>
      <c r="L15" s="18">
        <v>2.6664484485976301</v>
      </c>
      <c r="M15" s="18">
        <v>48</v>
      </c>
      <c r="N15" s="18"/>
    </row>
    <row r="16" spans="1:14">
      <c r="A16" s="18">
        <v>12</v>
      </c>
      <c r="B16" s="18" t="s">
        <v>90</v>
      </c>
      <c r="C16" s="18">
        <v>30</v>
      </c>
      <c r="D16" s="18" t="s">
        <v>132</v>
      </c>
      <c r="E16" s="19">
        <v>1.77216361462275</v>
      </c>
      <c r="F16" s="19">
        <v>2.4149437828151901</v>
      </c>
      <c r="G16" s="19">
        <v>2.05405367684049</v>
      </c>
      <c r="H16" s="19">
        <v>3.1636997700674301</v>
      </c>
      <c r="I16" s="18">
        <v>2.5453268174600399</v>
      </c>
      <c r="J16" s="18">
        <v>3.3234716597407599</v>
      </c>
      <c r="K16" s="18">
        <v>2.9212998510871402</v>
      </c>
      <c r="L16" s="18">
        <v>3.08097687526777</v>
      </c>
      <c r="M16" s="18">
        <v>83</v>
      </c>
      <c r="N16" s="18"/>
    </row>
    <row r="17" spans="1:14">
      <c r="A17" s="18">
        <v>12</v>
      </c>
      <c r="B17" s="18" t="s">
        <v>90</v>
      </c>
      <c r="C17" s="18">
        <v>23</v>
      </c>
      <c r="D17" s="18" t="s">
        <v>91</v>
      </c>
      <c r="E17" s="19">
        <v>1.77216361462275</v>
      </c>
      <c r="F17" s="19">
        <v>2.4149437828151901</v>
      </c>
      <c r="G17" s="19">
        <v>2.05405367684049</v>
      </c>
      <c r="H17" s="19">
        <v>3.1636997700674301</v>
      </c>
      <c r="I17" s="18">
        <v>2.9833903317841299</v>
      </c>
      <c r="J17" s="18">
        <v>4.4145332608376302</v>
      </c>
      <c r="K17" s="18">
        <v>4.1598732199405797</v>
      </c>
      <c r="L17" s="18">
        <v>3.1135480680000001</v>
      </c>
      <c r="M17" s="18">
        <v>93</v>
      </c>
      <c r="N17" s="18"/>
    </row>
    <row r="18" spans="1:14">
      <c r="A18" s="18">
        <v>18</v>
      </c>
      <c r="B18" s="18" t="s">
        <v>63</v>
      </c>
      <c r="C18" s="18">
        <v>194</v>
      </c>
      <c r="D18" s="18" t="s">
        <v>64</v>
      </c>
      <c r="E18" s="19">
        <v>2.5617353551104198</v>
      </c>
      <c r="F18" s="19">
        <v>3.5564290872821398</v>
      </c>
      <c r="G18" s="19">
        <v>3.2543178306557499</v>
      </c>
      <c r="H18" s="19">
        <v>3.1627848377699701</v>
      </c>
      <c r="I18" s="18">
        <v>2.5437573460246599</v>
      </c>
      <c r="J18" s="18">
        <v>3.3197265672315801</v>
      </c>
      <c r="K18" s="18">
        <v>3.34791351766571</v>
      </c>
      <c r="L18" s="18">
        <v>3.1726143413323999</v>
      </c>
      <c r="M18" s="18">
        <v>93</v>
      </c>
      <c r="N18" s="18"/>
    </row>
    <row r="19" spans="1:14">
      <c r="A19" s="18">
        <v>22</v>
      </c>
      <c r="B19" s="18" t="s">
        <v>134</v>
      </c>
      <c r="C19" s="18">
        <v>127</v>
      </c>
      <c r="D19" s="18" t="s">
        <v>199</v>
      </c>
      <c r="E19" s="19">
        <v>2.6529743818009099</v>
      </c>
      <c r="F19" s="19">
        <v>3.4212108764635198</v>
      </c>
      <c r="G19" s="19">
        <v>3.15570047575777</v>
      </c>
      <c r="H19" s="19">
        <v>3.22804391790392</v>
      </c>
      <c r="I19" s="18">
        <v>2.66385369316877</v>
      </c>
      <c r="J19" s="18">
        <v>3.2341926284034699</v>
      </c>
      <c r="K19" s="18">
        <v>3.1604755143773402</v>
      </c>
      <c r="L19" s="18">
        <v>3.1986591517534699</v>
      </c>
      <c r="M19" s="18">
        <v>51</v>
      </c>
      <c r="N19" s="18"/>
    </row>
    <row r="20" spans="1:14">
      <c r="A20" s="18">
        <v>27</v>
      </c>
      <c r="B20" s="18" t="s">
        <v>118</v>
      </c>
      <c r="C20" s="18">
        <v>78</v>
      </c>
      <c r="D20" s="18" t="s">
        <v>119</v>
      </c>
      <c r="E20" s="19">
        <v>2.267585639</v>
      </c>
      <c r="F20" s="19">
        <v>3.6706110750818999</v>
      </c>
      <c r="G20" s="19">
        <v>3.57509958970721</v>
      </c>
      <c r="H20" s="19">
        <v>3.2358795469914399</v>
      </c>
      <c r="I20" s="18">
        <v>2.5534450626786001</v>
      </c>
      <c r="J20" s="18">
        <v>3.5069164659510199</v>
      </c>
      <c r="K20" s="18">
        <v>3.2400863168116598</v>
      </c>
      <c r="L20" s="18">
        <v>3.2593452268552601</v>
      </c>
      <c r="M20" s="18">
        <v>98</v>
      </c>
      <c r="N20" s="18"/>
    </row>
    <row r="21" spans="1:14">
      <c r="A21" s="18">
        <v>28</v>
      </c>
      <c r="B21" s="18" t="s">
        <v>84</v>
      </c>
      <c r="C21" s="18">
        <v>79</v>
      </c>
      <c r="D21" s="18" t="s">
        <v>85</v>
      </c>
      <c r="E21" s="19">
        <v>2.3749785020997898</v>
      </c>
      <c r="F21" s="19">
        <v>3.4257299614693602</v>
      </c>
      <c r="G21" s="19">
        <v>3.66686820158669</v>
      </c>
      <c r="H21" s="19">
        <v>3.16034570542244</v>
      </c>
      <c r="I21" s="18">
        <v>2.48044356209612</v>
      </c>
      <c r="J21" s="18">
        <v>3.1263519992811499</v>
      </c>
      <c r="K21" s="18">
        <v>2.9722783053827202</v>
      </c>
      <c r="L21" s="18">
        <v>3.2974839366031801</v>
      </c>
      <c r="M21" s="18">
        <v>92</v>
      </c>
      <c r="N21" s="18"/>
    </row>
    <row r="22" spans="1:14">
      <c r="A22" s="18">
        <v>36</v>
      </c>
      <c r="B22" s="18" t="s">
        <v>147</v>
      </c>
      <c r="C22" s="18">
        <v>147</v>
      </c>
      <c r="D22" s="18" t="s">
        <v>148</v>
      </c>
      <c r="E22" s="19">
        <v>2.6388666310395501</v>
      </c>
      <c r="F22" s="19">
        <v>3.1582803662333299</v>
      </c>
      <c r="G22" s="19">
        <v>2.8300537141672399</v>
      </c>
      <c r="H22" s="19">
        <v>3.1315860661997301</v>
      </c>
      <c r="I22" s="18">
        <v>2.6445354234057898</v>
      </c>
      <c r="J22" s="18">
        <v>3.6497336380245802</v>
      </c>
      <c r="K22" s="18">
        <v>3.2595098259316702</v>
      </c>
      <c r="L22" s="18">
        <v>3.1493171915268401</v>
      </c>
      <c r="M22" s="18">
        <v>99.5</v>
      </c>
      <c r="N22" s="18"/>
    </row>
    <row r="23" spans="1:14">
      <c r="A23" s="18">
        <v>41</v>
      </c>
      <c r="B23" s="18" t="s">
        <v>26</v>
      </c>
      <c r="C23" s="18">
        <v>216</v>
      </c>
      <c r="D23" s="18" t="s">
        <v>27</v>
      </c>
      <c r="E23" s="19">
        <v>2.3028564920875598</v>
      </c>
      <c r="F23" s="19">
        <v>3.0624881660774501</v>
      </c>
      <c r="G23" s="19">
        <v>2.85915792449812</v>
      </c>
      <c r="H23" s="19">
        <v>3.0955841358752001</v>
      </c>
      <c r="I23" s="18">
        <v>2.7170747752464601</v>
      </c>
      <c r="J23" s="18">
        <v>3.35870803783705</v>
      </c>
      <c r="K23" s="18">
        <v>3.1780099816040499</v>
      </c>
      <c r="L23" s="18">
        <v>3.0623744303777598</v>
      </c>
      <c r="M23" s="18">
        <v>51</v>
      </c>
      <c r="N23" s="18"/>
    </row>
    <row r="24" spans="1:14">
      <c r="A24" s="18">
        <v>43</v>
      </c>
      <c r="B24" s="18" t="s">
        <v>131</v>
      </c>
      <c r="C24" s="18">
        <v>99</v>
      </c>
      <c r="D24" s="18" t="s">
        <v>196</v>
      </c>
      <c r="E24" s="19">
        <v>2.5084820216016399</v>
      </c>
      <c r="F24" s="19">
        <v>3.2465493766863598</v>
      </c>
      <c r="G24" s="19">
        <v>2.9860210611853701</v>
      </c>
      <c r="H24" s="19">
        <v>2.93241976427002</v>
      </c>
      <c r="I24" s="18">
        <v>2.3600841900567602</v>
      </c>
      <c r="J24" s="18">
        <v>3.7157320853143001</v>
      </c>
      <c r="K24" s="18">
        <v>3.43643465350292</v>
      </c>
      <c r="L24" s="18">
        <v>2.8274188958977602</v>
      </c>
      <c r="M24" s="18">
        <v>56.5</v>
      </c>
      <c r="N24" s="18"/>
    </row>
    <row r="25" spans="1:14">
      <c r="A25" s="18">
        <v>43</v>
      </c>
      <c r="B25" s="18" t="s">
        <v>131</v>
      </c>
      <c r="C25" s="18">
        <v>261</v>
      </c>
      <c r="D25" s="18" t="s">
        <v>168</v>
      </c>
      <c r="E25" s="19">
        <v>2.5084820216016399</v>
      </c>
      <c r="F25" s="19">
        <v>3.2465493766863598</v>
      </c>
      <c r="G25" s="19">
        <v>2.9860210611853701</v>
      </c>
      <c r="H25" s="19">
        <v>2.93241976427002</v>
      </c>
      <c r="I25" s="18">
        <v>2.1803481192485599</v>
      </c>
      <c r="J25" s="18">
        <v>2.89394527488985</v>
      </c>
      <c r="K25" s="18">
        <v>2.8389252639940499</v>
      </c>
      <c r="L25" s="18">
        <v>3.0850281394352299</v>
      </c>
      <c r="M25" s="18">
        <v>91</v>
      </c>
      <c r="N25" s="18"/>
    </row>
    <row r="26" spans="1:14">
      <c r="A26" s="18">
        <v>50</v>
      </c>
      <c r="B26" s="18" t="s">
        <v>102</v>
      </c>
      <c r="C26" s="18">
        <v>104</v>
      </c>
      <c r="D26" s="18" t="s">
        <v>103</v>
      </c>
      <c r="E26" s="19">
        <v>2.7939461674816499</v>
      </c>
      <c r="F26" s="19">
        <v>3.7540315541331299</v>
      </c>
      <c r="G26" s="19">
        <v>3.3646406705735599</v>
      </c>
      <c r="H26" s="19">
        <v>3.2434228816514699</v>
      </c>
      <c r="I26" s="18">
        <v>2.8778550460545298</v>
      </c>
      <c r="J26" s="18">
        <v>3.2822541574886399</v>
      </c>
      <c r="K26" s="18">
        <v>3.20169945229665</v>
      </c>
      <c r="L26" s="18">
        <v>3.0026942136253201</v>
      </c>
      <c r="M26" s="18">
        <v>74</v>
      </c>
      <c r="N26" s="18"/>
    </row>
    <row r="27" spans="1:14">
      <c r="A27" s="18">
        <v>50</v>
      </c>
      <c r="B27" s="18" t="s">
        <v>102</v>
      </c>
      <c r="C27" s="18">
        <v>48</v>
      </c>
      <c r="D27" s="18" t="s">
        <v>141</v>
      </c>
      <c r="E27" s="19">
        <v>2.7939461674816499</v>
      </c>
      <c r="F27" s="19">
        <v>3.7540315541331299</v>
      </c>
      <c r="G27" s="19">
        <v>3.3646406705735599</v>
      </c>
      <c r="H27" s="19">
        <v>3.2434228816514699</v>
      </c>
      <c r="I27" s="18">
        <v>2.7684721034152302</v>
      </c>
      <c r="J27" s="18">
        <v>3.6140521610298002</v>
      </c>
      <c r="K27" s="18">
        <v>3.4552449510109602</v>
      </c>
      <c r="L27" s="18">
        <v>3.1726788070502301</v>
      </c>
      <c r="M27" s="18">
        <v>88</v>
      </c>
      <c r="N27" s="18"/>
    </row>
    <row r="28" spans="1:14">
      <c r="A28" s="18">
        <v>51</v>
      </c>
      <c r="B28" s="18" t="s">
        <v>81</v>
      </c>
      <c r="C28" s="18">
        <v>173</v>
      </c>
      <c r="D28" s="18" t="s">
        <v>161</v>
      </c>
      <c r="E28" s="19">
        <v>2.9372392563821301</v>
      </c>
      <c r="F28" s="19">
        <v>3.8143521760976702</v>
      </c>
      <c r="G28" s="19">
        <v>3.62799312004472</v>
      </c>
      <c r="H28" s="19">
        <v>3.0682495580000002</v>
      </c>
      <c r="I28" s="18">
        <v>2.90856353337713</v>
      </c>
      <c r="J28" s="18">
        <v>3.34646693667769</v>
      </c>
      <c r="K28" s="18">
        <v>3.0563765300263301</v>
      </c>
      <c r="L28" s="18">
        <v>3.1229436188806199</v>
      </c>
      <c r="M28" s="18">
        <v>93</v>
      </c>
      <c r="N28" s="18"/>
    </row>
    <row r="29" spans="1:14">
      <c r="A29" s="18">
        <v>53</v>
      </c>
      <c r="B29" s="18" t="s">
        <v>78</v>
      </c>
      <c r="C29" s="18">
        <v>188</v>
      </c>
      <c r="D29" s="18" t="s">
        <v>79</v>
      </c>
      <c r="E29" s="19">
        <v>2.7498011715241599</v>
      </c>
      <c r="F29" s="19">
        <v>3.7139217502199302</v>
      </c>
      <c r="G29" s="19">
        <v>3.2615644948941598</v>
      </c>
      <c r="H29" s="19">
        <v>2.7849538150000002</v>
      </c>
      <c r="I29" s="18">
        <v>2.3136792706857801</v>
      </c>
      <c r="J29" s="18">
        <v>2.7985518298852599</v>
      </c>
      <c r="K29" s="18">
        <v>2.47301801550572</v>
      </c>
      <c r="L29" s="18">
        <v>3.0134595277782599</v>
      </c>
      <c r="M29" s="18">
        <v>83</v>
      </c>
      <c r="N29" s="18"/>
    </row>
    <row r="30" spans="1:14">
      <c r="A30" s="18">
        <v>53</v>
      </c>
      <c r="B30" s="18" t="s">
        <v>78</v>
      </c>
      <c r="C30" s="18">
        <v>181</v>
      </c>
      <c r="D30" s="18" t="s">
        <v>165</v>
      </c>
      <c r="E30" s="19">
        <v>2.7498011715241599</v>
      </c>
      <c r="F30" s="19">
        <v>3.7139217502199302</v>
      </c>
      <c r="G30" s="19">
        <v>3.2615644948941598</v>
      </c>
      <c r="H30" s="19">
        <v>2.7849538150000002</v>
      </c>
      <c r="I30" s="18">
        <v>2.71899452085459</v>
      </c>
      <c r="J30" s="18">
        <v>3.1891126669882901</v>
      </c>
      <c r="K30" s="18">
        <v>3.0241845747899698</v>
      </c>
      <c r="L30" s="18">
        <v>2.8800070653474901</v>
      </c>
      <c r="M30" s="18">
        <v>92</v>
      </c>
      <c r="N30" s="18"/>
    </row>
    <row r="31" spans="1:14">
      <c r="A31" s="18">
        <v>53</v>
      </c>
      <c r="B31" s="18" t="s">
        <v>78</v>
      </c>
      <c r="C31" s="18">
        <v>187</v>
      </c>
      <c r="D31" s="18" t="s">
        <v>80</v>
      </c>
      <c r="E31" s="19">
        <v>2.7498011715241599</v>
      </c>
      <c r="F31" s="19">
        <v>3.7139217502199302</v>
      </c>
      <c r="G31" s="19">
        <v>3.2615644948941598</v>
      </c>
      <c r="H31" s="19">
        <v>2.7849538150000002</v>
      </c>
      <c r="I31" s="18">
        <v>2.4139515287261899</v>
      </c>
      <c r="J31" s="18">
        <v>3.4197251426856998</v>
      </c>
      <c r="K31" s="18">
        <v>3.1305005328492999</v>
      </c>
      <c r="L31" s="18">
        <v>2.8895421204996801</v>
      </c>
      <c r="M31" s="18">
        <v>94</v>
      </c>
      <c r="N31" s="18"/>
    </row>
    <row r="32" spans="1:14">
      <c r="A32" s="18">
        <v>54</v>
      </c>
      <c r="B32" s="18" t="s">
        <v>65</v>
      </c>
      <c r="C32" s="18">
        <v>232</v>
      </c>
      <c r="D32" s="18" t="s">
        <v>227</v>
      </c>
      <c r="E32" s="19">
        <v>2.6094004861584001</v>
      </c>
      <c r="F32" s="19">
        <v>3.4925809532140999</v>
      </c>
      <c r="G32" s="19">
        <v>2.9227620032672901</v>
      </c>
      <c r="H32" s="19">
        <v>2.8558297851366299</v>
      </c>
      <c r="I32" s="18">
        <v>2.67488704491211</v>
      </c>
      <c r="J32" s="18">
        <v>3.5951892340502201</v>
      </c>
      <c r="K32" s="18">
        <v>3.2330218051775699</v>
      </c>
      <c r="L32" s="18">
        <v>3.1801739188822302</v>
      </c>
      <c r="M32" s="18">
        <v>80</v>
      </c>
      <c r="N32" s="18"/>
    </row>
    <row r="33" spans="1:14">
      <c r="A33" s="18">
        <v>68</v>
      </c>
      <c r="B33" s="18" t="s">
        <v>42</v>
      </c>
      <c r="C33" s="18">
        <v>176</v>
      </c>
      <c r="D33" s="18" t="s">
        <v>68</v>
      </c>
      <c r="E33" s="19">
        <v>2.7524738818374401</v>
      </c>
      <c r="F33" s="19">
        <v>3.8366000829165001</v>
      </c>
      <c r="G33" s="19">
        <v>3.42464075828806</v>
      </c>
      <c r="H33" s="19">
        <v>3.0596408920369198</v>
      </c>
      <c r="I33" s="18">
        <v>2.31080885037554</v>
      </c>
      <c r="J33" s="18">
        <v>3.71627474350126</v>
      </c>
      <c r="K33" s="18">
        <v>3.6778638568283202</v>
      </c>
      <c r="L33" s="18">
        <v>3.0363958231343999</v>
      </c>
      <c r="M33" s="18">
        <v>76.5</v>
      </c>
      <c r="N33" s="18"/>
    </row>
    <row r="34" spans="1:14">
      <c r="A34" s="18">
        <v>72</v>
      </c>
      <c r="B34" s="18" t="s">
        <v>61</v>
      </c>
      <c r="C34" s="18">
        <v>186</v>
      </c>
      <c r="D34" s="18" t="s">
        <v>109</v>
      </c>
      <c r="E34" s="19">
        <v>1.8980973233898599</v>
      </c>
      <c r="F34" s="19">
        <v>2.3954033675688402</v>
      </c>
      <c r="G34" s="19">
        <v>1.9533422401174201</v>
      </c>
      <c r="H34" s="19">
        <v>3.1070239028406301</v>
      </c>
      <c r="I34" s="18">
        <v>2.48345018880444</v>
      </c>
      <c r="J34" s="18">
        <v>3.0568763817948499</v>
      </c>
      <c r="K34" s="18">
        <v>2.5702289545405699</v>
      </c>
      <c r="L34" s="18">
        <v>3.0270868509179998</v>
      </c>
      <c r="M34" s="18">
        <v>64.5</v>
      </c>
      <c r="N34" s="18"/>
    </row>
    <row r="35" spans="1:14">
      <c r="A35" s="18">
        <v>72</v>
      </c>
      <c r="B35" s="18" t="s">
        <v>61</v>
      </c>
      <c r="C35" s="18">
        <v>183</v>
      </c>
      <c r="D35" s="18" t="s">
        <v>62</v>
      </c>
      <c r="E35" s="19">
        <v>1.8980973233898599</v>
      </c>
      <c r="F35" s="19">
        <v>2.3954033675688402</v>
      </c>
      <c r="G35" s="19">
        <v>1.9533422401174201</v>
      </c>
      <c r="H35" s="19">
        <v>3.1070239028406301</v>
      </c>
      <c r="I35" s="18">
        <v>2.0797708217300102</v>
      </c>
      <c r="J35" s="18">
        <v>2.8717939822191001</v>
      </c>
      <c r="K35" s="18">
        <v>2.5610747421173001</v>
      </c>
      <c r="L35" s="18">
        <v>3.1841767469268301</v>
      </c>
      <c r="M35" s="18">
        <v>82</v>
      </c>
      <c r="N35" s="18"/>
    </row>
    <row r="36" spans="1:14">
      <c r="A36" s="18">
        <v>77</v>
      </c>
      <c r="B36" s="18" t="s">
        <v>43</v>
      </c>
      <c r="C36" s="18">
        <v>6</v>
      </c>
      <c r="D36" s="18" t="s">
        <v>139</v>
      </c>
      <c r="E36" s="19">
        <v>2.5207924190669999</v>
      </c>
      <c r="F36" s="19">
        <v>3.3671135829880399</v>
      </c>
      <c r="G36" s="19">
        <v>2.90096857082266</v>
      </c>
      <c r="H36" s="19">
        <v>3.2639508326497402</v>
      </c>
      <c r="I36" s="18">
        <v>2.8183545553865801</v>
      </c>
      <c r="J36" s="18">
        <v>3.1890215687379402</v>
      </c>
      <c r="K36" s="18">
        <v>2.67165243524915</v>
      </c>
      <c r="L36" s="18">
        <v>3.27975170422804</v>
      </c>
      <c r="M36" s="18">
        <v>88</v>
      </c>
      <c r="N36" s="18"/>
    </row>
    <row r="37" spans="1:14">
      <c r="A37" s="18">
        <v>77</v>
      </c>
      <c r="B37" s="18" t="s">
        <v>43</v>
      </c>
      <c r="C37" s="18">
        <v>10</v>
      </c>
      <c r="D37" s="18" t="s">
        <v>146</v>
      </c>
      <c r="E37" s="19">
        <v>2.5207924190669999</v>
      </c>
      <c r="F37" s="19">
        <v>3.3671135829880399</v>
      </c>
      <c r="G37" s="19">
        <v>2.90096857082266</v>
      </c>
      <c r="H37" s="19">
        <v>3.2639508326497402</v>
      </c>
      <c r="I37" s="18">
        <v>2.55782015093751</v>
      </c>
      <c r="J37" s="18">
        <v>3.1239849989905499</v>
      </c>
      <c r="K37" s="18">
        <v>3.03840720408376</v>
      </c>
      <c r="L37" s="18">
        <v>3.2696273810447698</v>
      </c>
      <c r="M37" s="18">
        <v>92.5</v>
      </c>
      <c r="N37" s="18"/>
    </row>
    <row r="38" spans="1:14">
      <c r="A38" s="18">
        <v>77</v>
      </c>
      <c r="B38" s="18" t="s">
        <v>43</v>
      </c>
      <c r="C38" s="18">
        <v>7</v>
      </c>
      <c r="D38" s="18" t="s">
        <v>98</v>
      </c>
      <c r="E38" s="19">
        <v>2.5207924190669999</v>
      </c>
      <c r="F38" s="19">
        <v>3.3671135829880399</v>
      </c>
      <c r="G38" s="19">
        <v>2.90096857082266</v>
      </c>
      <c r="H38" s="19">
        <v>3.2639508326497402</v>
      </c>
      <c r="I38" s="18">
        <v>2.3297865685521999</v>
      </c>
      <c r="J38" s="18">
        <v>3.2388079563050001</v>
      </c>
      <c r="K38" s="18">
        <v>3.1282332490828799</v>
      </c>
      <c r="L38" s="18">
        <v>3.2688007030439699</v>
      </c>
      <c r="M38" s="18">
        <v>95</v>
      </c>
      <c r="N38" s="18"/>
    </row>
    <row r="39" spans="1:14">
      <c r="A39" s="18">
        <v>77</v>
      </c>
      <c r="B39" s="18" t="s">
        <v>43</v>
      </c>
      <c r="C39" s="18">
        <v>159</v>
      </c>
      <c r="D39" s="18" t="s">
        <v>44</v>
      </c>
      <c r="E39" s="19">
        <v>2.5207924190669999</v>
      </c>
      <c r="F39" s="19">
        <v>3.3671135829880399</v>
      </c>
      <c r="G39" s="19">
        <v>2.90096857082266</v>
      </c>
      <c r="H39" s="19">
        <v>3.2639508326497402</v>
      </c>
      <c r="I39" s="18">
        <v>2.7728726301775302</v>
      </c>
      <c r="J39" s="18">
        <v>3.7034743821298202</v>
      </c>
      <c r="K39" s="18">
        <v>3.4493659477414398</v>
      </c>
      <c r="L39" s="18">
        <v>3.2201337297611201</v>
      </c>
      <c r="M39" s="18">
        <v>97</v>
      </c>
      <c r="N39" s="18"/>
    </row>
    <row r="40" spans="1:14">
      <c r="A40" s="18">
        <v>82</v>
      </c>
      <c r="B40" s="18" t="s">
        <v>55</v>
      </c>
      <c r="C40" s="18">
        <v>81</v>
      </c>
      <c r="D40" s="18" t="s">
        <v>194</v>
      </c>
      <c r="E40" s="19">
        <v>2.5609732202607498</v>
      </c>
      <c r="F40" s="19">
        <v>3.50669365761346</v>
      </c>
      <c r="G40" s="19">
        <v>2.9919799983307098</v>
      </c>
      <c r="H40" s="19">
        <v>2.8673089520626398</v>
      </c>
      <c r="I40" s="18">
        <v>2.9574533647527499</v>
      </c>
      <c r="J40" s="18">
        <v>4.2160580744586396</v>
      </c>
      <c r="K40" s="18">
        <v>3.9466055010505601</v>
      </c>
      <c r="L40" s="18">
        <v>3.14399832915382</v>
      </c>
      <c r="M40" s="18">
        <v>65</v>
      </c>
      <c r="N40" s="18"/>
    </row>
    <row r="41" spans="1:14">
      <c r="A41" s="18">
        <v>89</v>
      </c>
      <c r="B41" s="18" t="s">
        <v>52</v>
      </c>
      <c r="C41" s="18">
        <v>53</v>
      </c>
      <c r="D41" s="18" t="s">
        <v>78</v>
      </c>
      <c r="E41" s="19">
        <v>2.9594237238833698</v>
      </c>
      <c r="F41" s="19">
        <v>3.7385166865469701</v>
      </c>
      <c r="G41" s="19">
        <v>3.40896308643469</v>
      </c>
      <c r="H41" s="19">
        <v>2.8184652068595102</v>
      </c>
      <c r="I41" s="18">
        <v>2.7498011715241599</v>
      </c>
      <c r="J41" s="18">
        <v>3.7139217502199302</v>
      </c>
      <c r="K41" s="18">
        <v>3.2615644948941598</v>
      </c>
      <c r="L41" s="18">
        <v>2.7849538150000002</v>
      </c>
      <c r="M41" s="18">
        <v>32.5</v>
      </c>
      <c r="N41" s="18"/>
    </row>
    <row r="42" spans="1:14">
      <c r="A42" s="18">
        <v>89</v>
      </c>
      <c r="B42" s="18" t="s">
        <v>52</v>
      </c>
      <c r="C42" s="18">
        <v>42</v>
      </c>
      <c r="D42" s="18" t="s">
        <v>53</v>
      </c>
      <c r="E42" s="19">
        <v>2.9594237238833698</v>
      </c>
      <c r="F42" s="19">
        <v>3.7385166865469701</v>
      </c>
      <c r="G42" s="19">
        <v>3.40896308643469</v>
      </c>
      <c r="H42" s="19">
        <v>2.8184652068595102</v>
      </c>
      <c r="I42" s="18">
        <v>2.7221665205400498</v>
      </c>
      <c r="J42" s="18">
        <v>3.1341065191194399</v>
      </c>
      <c r="K42" s="18">
        <v>2.9711863954225</v>
      </c>
      <c r="L42" s="18">
        <v>3.1684214898713199</v>
      </c>
      <c r="M42" s="18">
        <v>35.5</v>
      </c>
      <c r="N42" s="18"/>
    </row>
    <row r="43" spans="1:14">
      <c r="A43" s="18">
        <v>89</v>
      </c>
      <c r="B43" s="18" t="s">
        <v>52</v>
      </c>
      <c r="C43" s="18">
        <v>43</v>
      </c>
      <c r="D43" s="18" t="s">
        <v>131</v>
      </c>
      <c r="E43" s="19">
        <v>2.9594237238833698</v>
      </c>
      <c r="F43" s="19">
        <v>3.7385166865469701</v>
      </c>
      <c r="G43" s="19">
        <v>3.40896308643469</v>
      </c>
      <c r="H43" s="19">
        <v>2.8184652068595102</v>
      </c>
      <c r="I43" s="18">
        <v>2.5084820216016399</v>
      </c>
      <c r="J43" s="18">
        <v>3.2465493766863598</v>
      </c>
      <c r="K43" s="18">
        <v>2.9860210611853701</v>
      </c>
      <c r="L43" s="18">
        <v>2.93241976427002</v>
      </c>
      <c r="M43" s="18">
        <v>53</v>
      </c>
      <c r="N43" s="18"/>
    </row>
    <row r="44" spans="1:14">
      <c r="A44" s="18">
        <v>89</v>
      </c>
      <c r="B44" s="18" t="s">
        <v>52</v>
      </c>
      <c r="C44" s="18">
        <v>51</v>
      </c>
      <c r="D44" s="18" t="s">
        <v>81</v>
      </c>
      <c r="E44" s="19">
        <v>2.9594237238833698</v>
      </c>
      <c r="F44" s="19">
        <v>3.7385166865469701</v>
      </c>
      <c r="G44" s="19">
        <v>3.40896308643469</v>
      </c>
      <c r="H44" s="19">
        <v>2.8184652068595102</v>
      </c>
      <c r="I44" s="18">
        <v>2.9372392563821301</v>
      </c>
      <c r="J44" s="18">
        <v>3.8143521760976702</v>
      </c>
      <c r="K44" s="18">
        <v>3.62799312004472</v>
      </c>
      <c r="L44" s="18">
        <v>3.0682495580000002</v>
      </c>
      <c r="M44" s="18">
        <v>53</v>
      </c>
      <c r="N44" s="18"/>
    </row>
    <row r="45" spans="1:14">
      <c r="A45" s="18">
        <v>98</v>
      </c>
      <c r="B45" s="18" t="s">
        <v>87</v>
      </c>
      <c r="C45" s="18">
        <v>106</v>
      </c>
      <c r="D45" s="18" t="s">
        <v>101</v>
      </c>
      <c r="E45" s="19">
        <v>2.7561882099420498</v>
      </c>
      <c r="F45" s="19">
        <v>3.4760395513853202</v>
      </c>
      <c r="G45" s="19">
        <v>3.2492295363003301</v>
      </c>
      <c r="H45" s="19">
        <v>3.1815329561677799</v>
      </c>
      <c r="I45" s="18">
        <v>2.1613370581742899</v>
      </c>
      <c r="J45" s="18">
        <v>3.1891525901756399</v>
      </c>
      <c r="K45" s="18">
        <v>2.9094880930000002</v>
      </c>
      <c r="L45" s="18">
        <v>3.0497573131348701</v>
      </c>
      <c r="M45" s="18">
        <v>39</v>
      </c>
      <c r="N45" s="18"/>
    </row>
    <row r="46" spans="1:14">
      <c r="A46" s="18">
        <v>98</v>
      </c>
      <c r="B46" s="18" t="s">
        <v>87</v>
      </c>
      <c r="C46" s="18">
        <v>108</v>
      </c>
      <c r="D46" s="18" t="s">
        <v>88</v>
      </c>
      <c r="E46" s="19">
        <v>2.7561882099420498</v>
      </c>
      <c r="F46" s="19">
        <v>3.4760395513853202</v>
      </c>
      <c r="G46" s="19">
        <v>3.2492295363003301</v>
      </c>
      <c r="H46" s="19">
        <v>3.1815329561677799</v>
      </c>
      <c r="I46" s="18">
        <v>2.6818815118312398</v>
      </c>
      <c r="J46" s="18">
        <v>3.4832746002275199</v>
      </c>
      <c r="K46" s="18">
        <v>3.3801876032478</v>
      </c>
      <c r="L46" s="18">
        <v>2.7626158706406101</v>
      </c>
      <c r="M46" s="18">
        <v>51</v>
      </c>
      <c r="N46" s="18"/>
    </row>
    <row r="47" spans="1:14">
      <c r="A47" s="18">
        <v>98</v>
      </c>
      <c r="B47" s="18" t="s">
        <v>87</v>
      </c>
      <c r="C47" s="18">
        <v>103</v>
      </c>
      <c r="D47" s="18" t="s">
        <v>122</v>
      </c>
      <c r="E47" s="19">
        <v>2.7561882099420498</v>
      </c>
      <c r="F47" s="19">
        <v>3.4760395513853202</v>
      </c>
      <c r="G47" s="19">
        <v>3.2492295363003301</v>
      </c>
      <c r="H47" s="19">
        <v>3.1815329561677799</v>
      </c>
      <c r="I47" s="18">
        <v>2.6772447794590799</v>
      </c>
      <c r="J47" s="18">
        <v>3.8419352146858299</v>
      </c>
      <c r="K47" s="18">
        <v>3.5056738813041401</v>
      </c>
      <c r="L47" s="18">
        <v>3.09874501162381</v>
      </c>
      <c r="M47" s="18">
        <v>58</v>
      </c>
      <c r="N47" s="18"/>
    </row>
    <row r="48" spans="1:14">
      <c r="A48" s="18">
        <v>98</v>
      </c>
      <c r="B48" s="18" t="s">
        <v>87</v>
      </c>
      <c r="C48" s="18">
        <v>113</v>
      </c>
      <c r="D48" s="18" t="s">
        <v>105</v>
      </c>
      <c r="E48" s="19">
        <v>2.7561882099420498</v>
      </c>
      <c r="F48" s="19">
        <v>3.4760395513853202</v>
      </c>
      <c r="G48" s="19">
        <v>3.2492295363003301</v>
      </c>
      <c r="H48" s="19">
        <v>3.1815329561677799</v>
      </c>
      <c r="I48" s="18">
        <v>2.8674233427983702</v>
      </c>
      <c r="J48" s="18">
        <v>3.6766595848782999</v>
      </c>
      <c r="K48" s="18">
        <v>3.2846220107153199</v>
      </c>
      <c r="L48" s="18">
        <v>3.03249298900039</v>
      </c>
      <c r="M48" s="18">
        <v>62</v>
      </c>
      <c r="N48" s="18"/>
    </row>
    <row r="49" spans="1:14">
      <c r="A49" s="18">
        <v>98</v>
      </c>
      <c r="B49" s="18" t="s">
        <v>87</v>
      </c>
      <c r="C49" s="18">
        <v>109</v>
      </c>
      <c r="D49" s="18" t="s">
        <v>129</v>
      </c>
      <c r="E49" s="19">
        <v>2.7561882099420498</v>
      </c>
      <c r="F49" s="19">
        <v>3.4760395513853202</v>
      </c>
      <c r="G49" s="19">
        <v>3.2492295363003301</v>
      </c>
      <c r="H49" s="19">
        <v>3.1815329561677799</v>
      </c>
      <c r="I49" s="18">
        <v>2.6893226589697998</v>
      </c>
      <c r="J49" s="18">
        <v>3.5054982446951501</v>
      </c>
      <c r="K49" s="18">
        <v>3.20659343865383</v>
      </c>
      <c r="L49" s="18">
        <v>3.1932704772879701</v>
      </c>
      <c r="M49" s="18">
        <v>65.5</v>
      </c>
      <c r="N49" s="18"/>
    </row>
    <row r="50" spans="1:14">
      <c r="A50" s="18">
        <v>98</v>
      </c>
      <c r="B50" s="18" t="s">
        <v>87</v>
      </c>
      <c r="C50" s="18">
        <v>107</v>
      </c>
      <c r="D50" s="18" t="s">
        <v>125</v>
      </c>
      <c r="E50" s="19">
        <v>2.7561882099420498</v>
      </c>
      <c r="F50" s="19">
        <v>3.4760395513853202</v>
      </c>
      <c r="G50" s="19">
        <v>3.2492295363003301</v>
      </c>
      <c r="H50" s="19">
        <v>3.1815329561677799</v>
      </c>
      <c r="I50" s="18">
        <v>2.8024072700563898</v>
      </c>
      <c r="J50" s="18">
        <v>3.5401482847750598</v>
      </c>
      <c r="K50" s="18">
        <v>3.1699944120150199</v>
      </c>
      <c r="L50" s="18">
        <v>3.22125638440412</v>
      </c>
      <c r="M50" s="18">
        <v>76</v>
      </c>
      <c r="N50" s="18"/>
    </row>
    <row r="51" spans="1:14">
      <c r="A51" s="18">
        <v>115</v>
      </c>
      <c r="B51" s="18" t="s">
        <v>15</v>
      </c>
      <c r="C51" s="18">
        <v>203</v>
      </c>
      <c r="D51" s="18" t="s">
        <v>16</v>
      </c>
      <c r="E51" s="19">
        <v>2.8022272467474401</v>
      </c>
      <c r="F51" s="19">
        <v>4.0869364763007496</v>
      </c>
      <c r="G51" s="19">
        <v>3.7457746693553502</v>
      </c>
      <c r="H51" s="19">
        <v>2.8398035920454499</v>
      </c>
      <c r="I51" s="18">
        <v>2.91761366880373</v>
      </c>
      <c r="J51" s="18">
        <v>3.5761996954398301</v>
      </c>
      <c r="K51" s="18">
        <v>3.1899416838266199</v>
      </c>
      <c r="L51" s="18">
        <v>3.11441152099506</v>
      </c>
      <c r="M51" s="18">
        <v>31.5</v>
      </c>
      <c r="N51" s="18"/>
    </row>
    <row r="52" spans="1:14">
      <c r="A52" s="18">
        <v>115</v>
      </c>
      <c r="B52" s="18" t="s">
        <v>15</v>
      </c>
      <c r="C52" s="18">
        <v>202</v>
      </c>
      <c r="D52" s="18" t="s">
        <v>19</v>
      </c>
      <c r="E52" s="19">
        <v>2.8022272467474401</v>
      </c>
      <c r="F52" s="19">
        <v>4.0869364763007496</v>
      </c>
      <c r="G52" s="19">
        <v>3.7457746693553502</v>
      </c>
      <c r="H52" s="19">
        <v>2.8398035920454499</v>
      </c>
      <c r="I52" s="18">
        <v>2.3420471655595301</v>
      </c>
      <c r="J52" s="18">
        <v>2.84553001760868</v>
      </c>
      <c r="K52" s="18">
        <v>2.5272286900254999</v>
      </c>
      <c r="L52" s="18">
        <v>3.1749527137008799</v>
      </c>
      <c r="M52" s="18">
        <v>37</v>
      </c>
      <c r="N52" s="18"/>
    </row>
    <row r="53" spans="1:14">
      <c r="A53" s="18">
        <v>115</v>
      </c>
      <c r="B53" s="18" t="s">
        <v>15</v>
      </c>
      <c r="C53" s="18">
        <v>247</v>
      </c>
      <c r="D53" s="18" t="s">
        <v>22</v>
      </c>
      <c r="E53" s="19">
        <v>2.8022272467474401</v>
      </c>
      <c r="F53" s="19">
        <v>4.0869364763007496</v>
      </c>
      <c r="G53" s="19">
        <v>3.7457746693553502</v>
      </c>
      <c r="H53" s="19">
        <v>2.8398035920454499</v>
      </c>
      <c r="I53" s="18">
        <v>2.0684634503279899</v>
      </c>
      <c r="J53" s="18">
        <v>3.24784833947222</v>
      </c>
      <c r="K53" s="18">
        <v>2.7792749037231799</v>
      </c>
      <c r="L53" s="18">
        <v>2.9339195964248099</v>
      </c>
      <c r="M53" s="18">
        <v>47</v>
      </c>
      <c r="N53" s="18"/>
    </row>
    <row r="54" spans="1:14">
      <c r="A54" s="18">
        <v>115</v>
      </c>
      <c r="B54" s="18" t="s">
        <v>15</v>
      </c>
      <c r="C54" s="18">
        <v>245</v>
      </c>
      <c r="D54" s="18" t="s">
        <v>69</v>
      </c>
      <c r="E54" s="19">
        <v>2.8022272467474401</v>
      </c>
      <c r="F54" s="19">
        <v>4.0869364763007496</v>
      </c>
      <c r="G54" s="19">
        <v>3.7457746693553502</v>
      </c>
      <c r="H54" s="19">
        <v>2.8398035920454499</v>
      </c>
      <c r="I54" s="18">
        <v>2.7296374511093999</v>
      </c>
      <c r="J54" s="18">
        <v>4.1218178954932601</v>
      </c>
      <c r="K54" s="18">
        <v>3.7149041932012401</v>
      </c>
      <c r="L54" s="18">
        <v>2.8488397351294901</v>
      </c>
      <c r="M54" s="18">
        <v>71</v>
      </c>
      <c r="N54" s="18"/>
    </row>
    <row r="55" spans="1:14">
      <c r="A55" s="18">
        <v>129</v>
      </c>
      <c r="B55" s="18" t="s">
        <v>33</v>
      </c>
      <c r="C55" s="18">
        <v>122</v>
      </c>
      <c r="D55" s="18" t="s">
        <v>72</v>
      </c>
      <c r="E55" s="19">
        <v>2.7781682014309301</v>
      </c>
      <c r="F55" s="19">
        <v>3.5707105571971902</v>
      </c>
      <c r="G55" s="19">
        <v>3.2684037105363402</v>
      </c>
      <c r="H55" s="19">
        <v>3.2323878318296999</v>
      </c>
      <c r="I55" s="18">
        <v>2.9070482611375699</v>
      </c>
      <c r="J55" s="18">
        <v>3.2095443496469298</v>
      </c>
      <c r="K55" s="18">
        <v>3.0295834145230298</v>
      </c>
      <c r="L55" s="18">
        <v>3.1630155067432701</v>
      </c>
      <c r="M55" s="18">
        <v>51</v>
      </c>
      <c r="N55" s="18"/>
    </row>
    <row r="56" spans="1:14">
      <c r="A56" s="18">
        <v>129</v>
      </c>
      <c r="B56" s="18" t="s">
        <v>33</v>
      </c>
      <c r="C56" s="18">
        <v>121</v>
      </c>
      <c r="D56" s="18" t="s">
        <v>39</v>
      </c>
      <c r="E56" s="19">
        <v>2.7781682014309301</v>
      </c>
      <c r="F56" s="19">
        <v>3.5707105571971902</v>
      </c>
      <c r="G56" s="19">
        <v>3.2684037105363402</v>
      </c>
      <c r="H56" s="19">
        <v>3.2323878318296999</v>
      </c>
      <c r="I56" s="18">
        <v>2.8738395592421901</v>
      </c>
      <c r="J56" s="18">
        <v>3.48359966037689</v>
      </c>
      <c r="K56" s="18">
        <v>3.2487205322330501</v>
      </c>
      <c r="L56" s="18">
        <v>3.1884316991350201</v>
      </c>
      <c r="M56" s="18">
        <v>60</v>
      </c>
      <c r="N56" s="18"/>
    </row>
    <row r="57" spans="1:14">
      <c r="A57" s="18">
        <v>130</v>
      </c>
      <c r="B57" s="18" t="s">
        <v>92</v>
      </c>
      <c r="C57" s="18">
        <v>22</v>
      </c>
      <c r="D57" s="18" t="s">
        <v>134</v>
      </c>
      <c r="E57" s="19">
        <v>2.9230914623949902</v>
      </c>
      <c r="F57" s="19">
        <v>3.7531398523731201</v>
      </c>
      <c r="G57" s="19">
        <v>3.4363952313532802</v>
      </c>
      <c r="H57" s="19">
        <v>3.2819551514155401</v>
      </c>
      <c r="I57" s="18">
        <v>2.6529743818009099</v>
      </c>
      <c r="J57" s="18">
        <v>3.4212108764635198</v>
      </c>
      <c r="K57" s="18">
        <v>3.15570047575777</v>
      </c>
      <c r="L57" s="18">
        <v>3.22804391790392</v>
      </c>
      <c r="M57" s="18">
        <v>70</v>
      </c>
      <c r="N57" s="18"/>
    </row>
    <row r="58" spans="1:14">
      <c r="A58" s="18">
        <v>130</v>
      </c>
      <c r="B58" s="18" t="s">
        <v>92</v>
      </c>
      <c r="C58" s="18">
        <v>25</v>
      </c>
      <c r="D58" s="18" t="s">
        <v>93</v>
      </c>
      <c r="E58" s="19">
        <v>2.9230914623949902</v>
      </c>
      <c r="F58" s="19">
        <v>3.7531398523731201</v>
      </c>
      <c r="G58" s="19">
        <v>3.4363952313532802</v>
      </c>
      <c r="H58" s="19">
        <v>3.2819551514155401</v>
      </c>
      <c r="I58" s="18">
        <v>2.8323899883901702</v>
      </c>
      <c r="J58" s="18">
        <v>3.57259072120147</v>
      </c>
      <c r="K58" s="18">
        <v>3.35849735500181</v>
      </c>
      <c r="L58" s="18">
        <v>2.9302584587462599</v>
      </c>
      <c r="M58" s="18">
        <v>91</v>
      </c>
      <c r="N58" s="18"/>
    </row>
    <row r="59" spans="1:14">
      <c r="A59" s="18">
        <v>144</v>
      </c>
      <c r="B59" s="18" t="s">
        <v>110</v>
      </c>
      <c r="C59" s="18">
        <v>168</v>
      </c>
      <c r="D59" s="18" t="s">
        <v>121</v>
      </c>
      <c r="E59" s="19">
        <v>2.8853828887144601</v>
      </c>
      <c r="F59" s="19">
        <v>4.1823380265479102</v>
      </c>
      <c r="G59" s="19">
        <v>3.9309294366140399</v>
      </c>
      <c r="H59" s="19">
        <v>3.2442885727910702</v>
      </c>
      <c r="I59" s="18">
        <v>2.91115290648687</v>
      </c>
      <c r="J59" s="18">
        <v>4.0776147609875801</v>
      </c>
      <c r="K59" s="18">
        <v>3.7047393410114999</v>
      </c>
      <c r="L59" s="18">
        <v>3.3050665125976502</v>
      </c>
      <c r="M59" s="18">
        <v>67.5</v>
      </c>
      <c r="N59" s="18"/>
    </row>
    <row r="60" spans="1:14">
      <c r="A60" s="18">
        <v>144</v>
      </c>
      <c r="B60" s="18" t="s">
        <v>110</v>
      </c>
      <c r="C60" s="18">
        <v>169</v>
      </c>
      <c r="D60" s="18" t="s">
        <v>111</v>
      </c>
      <c r="E60" s="19">
        <v>2.8853828887144601</v>
      </c>
      <c r="F60" s="19">
        <v>4.1823380265479102</v>
      </c>
      <c r="G60" s="19">
        <v>3.9309294366140399</v>
      </c>
      <c r="H60" s="19">
        <v>3.2442885727910702</v>
      </c>
      <c r="I60" s="18">
        <v>2.8661702887003999</v>
      </c>
      <c r="J60" s="18">
        <v>3.9947162815209598</v>
      </c>
      <c r="K60" s="18">
        <v>3.5929823653951498</v>
      </c>
      <c r="L60" s="18">
        <v>3.27530096245694</v>
      </c>
      <c r="M60" s="18">
        <v>78</v>
      </c>
      <c r="N60" s="18"/>
    </row>
    <row r="61" spans="1:14">
      <c r="A61" s="18">
        <v>145</v>
      </c>
      <c r="B61" s="18" t="s">
        <v>12</v>
      </c>
      <c r="C61" s="18">
        <v>64</v>
      </c>
      <c r="D61" s="18" t="s">
        <v>67</v>
      </c>
      <c r="E61" s="19">
        <v>2.7325066562226299</v>
      </c>
      <c r="F61" s="19">
        <v>3.4681812135044301</v>
      </c>
      <c r="G61" s="19">
        <v>3.1916860320884202</v>
      </c>
      <c r="H61" s="19">
        <v>3.2031666973025601</v>
      </c>
      <c r="I61" s="18">
        <v>2.4952769575982998</v>
      </c>
      <c r="J61" s="18">
        <v>3.09880194263028</v>
      </c>
      <c r="K61" s="18">
        <v>2.7762933511294001</v>
      </c>
      <c r="L61" s="18">
        <v>3.0684357133661102</v>
      </c>
      <c r="M61" s="18">
        <v>63.5</v>
      </c>
      <c r="N61" s="18"/>
    </row>
    <row r="62" spans="1:14">
      <c r="A62" s="18">
        <v>145</v>
      </c>
      <c r="B62" s="18" t="s">
        <v>12</v>
      </c>
      <c r="C62" s="18">
        <v>54</v>
      </c>
      <c r="D62" s="18" t="s">
        <v>65</v>
      </c>
      <c r="E62" s="19">
        <v>2.7325066562226299</v>
      </c>
      <c r="F62" s="19">
        <v>3.4681812135044301</v>
      </c>
      <c r="G62" s="19">
        <v>3.1916860320884202</v>
      </c>
      <c r="H62" s="19">
        <v>3.2031666973025601</v>
      </c>
      <c r="I62" s="18">
        <v>2.6094004861584001</v>
      </c>
      <c r="J62" s="18">
        <v>3.4925809532140999</v>
      </c>
      <c r="K62" s="18">
        <v>2.9227620032672901</v>
      </c>
      <c r="L62" s="18">
        <v>2.8558297851366299</v>
      </c>
      <c r="M62" s="18">
        <v>70</v>
      </c>
      <c r="N62" s="18"/>
    </row>
    <row r="63" spans="1:14">
      <c r="A63" s="18">
        <v>145</v>
      </c>
      <c r="B63" s="18" t="s">
        <v>12</v>
      </c>
      <c r="C63" s="18">
        <v>72</v>
      </c>
      <c r="D63" s="18" t="s">
        <v>61</v>
      </c>
      <c r="E63" s="19">
        <v>2.7325066562226299</v>
      </c>
      <c r="F63" s="19">
        <v>3.4681812135044301</v>
      </c>
      <c r="G63" s="19">
        <v>3.1916860320884202</v>
      </c>
      <c r="H63" s="19">
        <v>3.2031666973025601</v>
      </c>
      <c r="I63" s="18">
        <v>1.8980973233898599</v>
      </c>
      <c r="J63" s="18">
        <v>2.3954033675688402</v>
      </c>
      <c r="K63" s="18">
        <v>1.9533422401174201</v>
      </c>
      <c r="L63" s="18">
        <v>3.1070239028406301</v>
      </c>
      <c r="M63" s="18">
        <v>72.5</v>
      </c>
      <c r="N63" s="18"/>
    </row>
    <row r="64" spans="1:14">
      <c r="A64" s="18">
        <v>145</v>
      </c>
      <c r="B64" s="18" t="s">
        <v>12</v>
      </c>
      <c r="C64" s="18">
        <v>70</v>
      </c>
      <c r="D64" s="18" t="s">
        <v>47</v>
      </c>
      <c r="E64" s="19">
        <v>2.7325066562226299</v>
      </c>
      <c r="F64" s="19">
        <v>3.4681812135044301</v>
      </c>
      <c r="G64" s="19">
        <v>3.1916860320884202</v>
      </c>
      <c r="H64" s="19">
        <v>3.2031666973025601</v>
      </c>
      <c r="I64" s="18">
        <v>2.6273883273174201</v>
      </c>
      <c r="J64" s="18">
        <v>3.4729296071713902</v>
      </c>
      <c r="K64" s="18">
        <v>3.0398380725699798</v>
      </c>
      <c r="L64" s="18">
        <v>3.16083441727806</v>
      </c>
      <c r="M64" s="18">
        <v>84.5</v>
      </c>
      <c r="N64" s="18"/>
    </row>
    <row r="65" spans="1:14">
      <c r="A65" s="18">
        <v>156</v>
      </c>
      <c r="B65" s="18" t="s">
        <v>6</v>
      </c>
      <c r="C65" s="18">
        <v>259</v>
      </c>
      <c r="D65" s="18" t="s">
        <v>193</v>
      </c>
      <c r="E65" s="19">
        <v>2.7472274535741099</v>
      </c>
      <c r="F65" s="19">
        <v>3.6347349696710198</v>
      </c>
      <c r="G65" s="19">
        <v>3.3628587865466102</v>
      </c>
      <c r="H65" s="19">
        <v>2.9339195964248099</v>
      </c>
      <c r="I65" s="18">
        <v>2.7111968260874102</v>
      </c>
      <c r="J65" s="18">
        <v>3.6967799689538801</v>
      </c>
      <c r="K65" s="18">
        <v>3.4928448898550499</v>
      </c>
      <c r="L65" s="18">
        <v>2.8915153388857702</v>
      </c>
      <c r="M65" s="18">
        <v>66</v>
      </c>
      <c r="N65" s="18"/>
    </row>
    <row r="66" spans="1:14">
      <c r="A66" s="18">
        <v>164</v>
      </c>
      <c r="B66" s="18" t="s">
        <v>74</v>
      </c>
      <c r="C66" s="18">
        <v>41</v>
      </c>
      <c r="D66" s="18" t="s">
        <v>26</v>
      </c>
      <c r="E66" s="19">
        <v>2.7766363361540201</v>
      </c>
      <c r="F66" s="19">
        <v>3.74912667819514</v>
      </c>
      <c r="G66" s="19">
        <v>3.6085378430307302</v>
      </c>
      <c r="H66" s="19">
        <v>3.1925542406684699</v>
      </c>
      <c r="I66" s="18">
        <v>2.3028564920875598</v>
      </c>
      <c r="J66" s="18">
        <v>3.0624881660774501</v>
      </c>
      <c r="K66" s="18">
        <v>2.85915792449812</v>
      </c>
      <c r="L66" s="18">
        <v>3.0955841358752001</v>
      </c>
      <c r="M66" s="18">
        <v>56.5</v>
      </c>
      <c r="N66" s="18"/>
    </row>
    <row r="67" spans="1:14">
      <c r="A67" s="18">
        <v>175</v>
      </c>
      <c r="B67" s="18" t="s">
        <v>25</v>
      </c>
      <c r="C67" s="18">
        <v>5</v>
      </c>
      <c r="D67" s="18" t="s">
        <v>8</v>
      </c>
      <c r="E67" s="19">
        <v>2.63248162135219</v>
      </c>
      <c r="F67" s="19">
        <v>3.5438511875571499</v>
      </c>
      <c r="G67" s="19">
        <v>3.1740037317680501</v>
      </c>
      <c r="H67" s="19">
        <v>3.1158136088716901</v>
      </c>
      <c r="I67" s="18">
        <v>2.8595532547208999</v>
      </c>
      <c r="J67" s="18">
        <v>4.0995937812847103</v>
      </c>
      <c r="K67" s="18">
        <v>3.8380904402718201</v>
      </c>
      <c r="L67" s="18">
        <v>2.5871352743149298</v>
      </c>
      <c r="M67" s="18">
        <v>20</v>
      </c>
      <c r="N67" s="18"/>
    </row>
    <row r="68" spans="1:14">
      <c r="A68" s="18">
        <v>175</v>
      </c>
      <c r="B68" s="18" t="s">
        <v>25</v>
      </c>
      <c r="C68" s="18">
        <v>3</v>
      </c>
      <c r="D68" s="18" t="s">
        <v>5</v>
      </c>
      <c r="E68" s="19">
        <v>2.63248162135219</v>
      </c>
      <c r="F68" s="19">
        <v>3.5438511875571499</v>
      </c>
      <c r="G68" s="19">
        <v>3.1740037317680501</v>
      </c>
      <c r="H68" s="19">
        <v>3.1158136088716901</v>
      </c>
      <c r="I68" s="18">
        <v>1.6719649342623999</v>
      </c>
      <c r="J68" s="18">
        <v>2.7863947859870799</v>
      </c>
      <c r="K68" s="18">
        <v>3.6802726538389199</v>
      </c>
      <c r="L68" s="18">
        <v>2.5841495206621299</v>
      </c>
      <c r="M68" s="18">
        <v>21.5</v>
      </c>
      <c r="N68" s="18"/>
    </row>
    <row r="69" spans="1:14">
      <c r="A69" s="18">
        <v>175</v>
      </c>
      <c r="B69" s="18" t="s">
        <v>25</v>
      </c>
      <c r="C69" s="18">
        <v>12</v>
      </c>
      <c r="D69" s="18" t="s">
        <v>90</v>
      </c>
      <c r="E69" s="19">
        <v>2.63248162135219</v>
      </c>
      <c r="F69" s="19">
        <v>3.5438511875571499</v>
      </c>
      <c r="G69" s="19">
        <v>3.1740037317680501</v>
      </c>
      <c r="H69" s="19">
        <v>3.1158136088716901</v>
      </c>
      <c r="I69" s="18">
        <v>1.77216361462275</v>
      </c>
      <c r="J69" s="18">
        <v>2.4149437828151901</v>
      </c>
      <c r="K69" s="18">
        <v>2.05405367684049</v>
      </c>
      <c r="L69" s="18">
        <v>3.1636997700674301</v>
      </c>
      <c r="M69" s="18">
        <v>46</v>
      </c>
      <c r="N69" s="18"/>
    </row>
    <row r="70" spans="1:14">
      <c r="A70" s="18">
        <v>175</v>
      </c>
      <c r="B70" s="18" t="s">
        <v>25</v>
      </c>
      <c r="C70" s="18">
        <v>4</v>
      </c>
      <c r="D70" s="18" t="s">
        <v>76</v>
      </c>
      <c r="E70" s="19">
        <v>2.63248162135219</v>
      </c>
      <c r="F70" s="19">
        <v>3.5438511875571499</v>
      </c>
      <c r="G70" s="19">
        <v>3.1740037317680501</v>
      </c>
      <c r="H70" s="19">
        <v>3.1158136088716901</v>
      </c>
      <c r="I70" s="18">
        <v>2.6372515191000598</v>
      </c>
      <c r="J70" s="18">
        <v>3.5903291231646102</v>
      </c>
      <c r="K70" s="18">
        <v>3.3227550074174301</v>
      </c>
      <c r="L70" s="18">
        <v>3.12011944045797</v>
      </c>
      <c r="M70" s="18">
        <v>94.5</v>
      </c>
      <c r="N70" s="18"/>
    </row>
    <row r="71" spans="1:14">
      <c r="A71" s="18">
        <v>176</v>
      </c>
      <c r="B71" s="18" t="s">
        <v>68</v>
      </c>
      <c r="C71" s="18">
        <v>52</v>
      </c>
      <c r="D71" s="18" t="s">
        <v>169</v>
      </c>
      <c r="E71" s="19">
        <v>2.31080885037554</v>
      </c>
      <c r="F71" s="19">
        <v>3.71627474350126</v>
      </c>
      <c r="G71" s="19">
        <v>3.6778638568283202</v>
      </c>
      <c r="H71" s="19">
        <v>3.0363958231343999</v>
      </c>
      <c r="I71" s="18">
        <v>2.6350262536840598</v>
      </c>
      <c r="J71" s="18">
        <v>3.6956577114646598</v>
      </c>
      <c r="K71" s="18">
        <v>3.44374207537675</v>
      </c>
      <c r="L71" s="18">
        <v>3.0968606951252902</v>
      </c>
      <c r="M71" s="18">
        <v>91</v>
      </c>
      <c r="N71" s="18"/>
    </row>
    <row r="72" spans="1:14">
      <c r="A72" s="18">
        <v>198</v>
      </c>
      <c r="B72" s="18" t="s">
        <v>96</v>
      </c>
      <c r="C72" s="18">
        <v>90</v>
      </c>
      <c r="D72" s="18" t="s">
        <v>114</v>
      </c>
      <c r="E72" s="19">
        <v>2.7647727188637501</v>
      </c>
      <c r="F72" s="19">
        <v>3.9360031870610102</v>
      </c>
      <c r="G72" s="19">
        <v>3.5130128161000802</v>
      </c>
      <c r="H72" s="19">
        <v>3.1591856806341099</v>
      </c>
      <c r="I72" s="18">
        <v>2.7689750395175099</v>
      </c>
      <c r="J72" s="18">
        <v>3.2867558415047502</v>
      </c>
      <c r="K72" s="18">
        <v>2.7290327148192102</v>
      </c>
      <c r="L72" s="18">
        <v>3.1460630616388001</v>
      </c>
      <c r="M72" s="18">
        <v>96.5</v>
      </c>
      <c r="N72" s="18"/>
    </row>
    <row r="73" spans="1:14">
      <c r="A73" s="18">
        <v>210</v>
      </c>
      <c r="B73" s="18" t="s">
        <v>172</v>
      </c>
      <c r="C73" s="18">
        <v>241</v>
      </c>
      <c r="D73" s="18" t="s">
        <v>175</v>
      </c>
      <c r="E73" s="19">
        <v>2.7994740098445901</v>
      </c>
      <c r="F73" s="19">
        <v>4.1499340680889896</v>
      </c>
      <c r="G73" s="19">
        <v>3.9275238406444601</v>
      </c>
      <c r="H73" s="19">
        <v>2.7817119497461902</v>
      </c>
      <c r="I73" s="18">
        <v>2.2885682414180999</v>
      </c>
      <c r="J73" s="18">
        <v>3.62076965100092</v>
      </c>
      <c r="K73" s="18">
        <v>3.5411997483085398</v>
      </c>
      <c r="L73" s="18">
        <v>3.2036145269282099</v>
      </c>
      <c r="M73" s="18">
        <v>84.5</v>
      </c>
      <c r="N73" s="18"/>
    </row>
    <row r="74" spans="1:14">
      <c r="A74" s="18">
        <v>217</v>
      </c>
      <c r="B74" s="18" t="s">
        <v>40</v>
      </c>
      <c r="C74" s="18">
        <v>105</v>
      </c>
      <c r="D74" s="18" t="s">
        <v>51</v>
      </c>
      <c r="E74" s="19">
        <v>2.83538842839073</v>
      </c>
      <c r="F74" s="19">
        <v>3.7968451142052202</v>
      </c>
      <c r="G74" s="19">
        <v>3.5133343282888001</v>
      </c>
      <c r="H74" s="19">
        <v>3.0917957791784398</v>
      </c>
      <c r="I74" s="18">
        <v>2.7217456319142399</v>
      </c>
      <c r="J74" s="18">
        <v>3.62665437993074</v>
      </c>
      <c r="K74" s="18">
        <v>3.3628208362390999</v>
      </c>
      <c r="L74" s="18">
        <v>2.9721972032327701</v>
      </c>
      <c r="M74" s="18">
        <v>38</v>
      </c>
      <c r="N74" s="18"/>
    </row>
    <row r="75" spans="1:14">
      <c r="A75" s="18">
        <v>217</v>
      </c>
      <c r="B75" s="18" t="s">
        <v>40</v>
      </c>
      <c r="C75" s="18">
        <v>151</v>
      </c>
      <c r="D75" s="18" t="s">
        <v>60</v>
      </c>
      <c r="E75" s="19">
        <v>2.83538842839073</v>
      </c>
      <c r="F75" s="19">
        <v>3.7968451142052202</v>
      </c>
      <c r="G75" s="19">
        <v>3.5133343282888001</v>
      </c>
      <c r="H75" s="19">
        <v>3.0917957791784398</v>
      </c>
      <c r="I75" s="18">
        <v>2.87417929447194</v>
      </c>
      <c r="J75" s="18">
        <v>3.5443312549716102</v>
      </c>
      <c r="K75" s="18">
        <v>3.3342656408641398</v>
      </c>
      <c r="L75" s="18">
        <v>3.1207459975661198</v>
      </c>
      <c r="M75" s="18">
        <v>53</v>
      </c>
      <c r="N75" s="18"/>
    </row>
    <row r="76" spans="1:14">
      <c r="A76" s="18">
        <v>217</v>
      </c>
      <c r="B76" s="18" t="s">
        <v>40</v>
      </c>
      <c r="C76" s="18">
        <v>160</v>
      </c>
      <c r="D76" s="18" t="s">
        <v>41</v>
      </c>
      <c r="E76" s="19">
        <v>2.83538842839073</v>
      </c>
      <c r="F76" s="19">
        <v>3.7968451142052202</v>
      </c>
      <c r="G76" s="19">
        <v>3.5133343282888001</v>
      </c>
      <c r="H76" s="19">
        <v>3.0917957791784398</v>
      </c>
      <c r="I76" s="18">
        <v>2.7727753862146902</v>
      </c>
      <c r="J76" s="18">
        <v>3.1391802639701099</v>
      </c>
      <c r="K76" s="18">
        <v>2.9003948537493001</v>
      </c>
      <c r="L76" s="18">
        <v>2.8207656821144398</v>
      </c>
      <c r="M76" s="18">
        <v>54.5</v>
      </c>
      <c r="N76" s="18"/>
    </row>
    <row r="77" spans="1:14">
      <c r="A77" s="18">
        <v>217</v>
      </c>
      <c r="B77" s="18" t="s">
        <v>40</v>
      </c>
      <c r="C77" s="18">
        <v>45</v>
      </c>
      <c r="D77" s="18" t="s">
        <v>86</v>
      </c>
      <c r="E77" s="19">
        <v>2.83538842839073</v>
      </c>
      <c r="F77" s="19">
        <v>3.7968451142052202</v>
      </c>
      <c r="G77" s="19">
        <v>3.5133343282888001</v>
      </c>
      <c r="H77" s="19">
        <v>3.0917957791784398</v>
      </c>
      <c r="I77" s="18">
        <v>2.7917233212797101</v>
      </c>
      <c r="J77" s="18">
        <v>3.57183819629156</v>
      </c>
      <c r="K77" s="18">
        <v>3.3804526428139399</v>
      </c>
      <c r="L77" s="18">
        <v>3.2651761645703399</v>
      </c>
      <c r="M77" s="18">
        <v>57</v>
      </c>
      <c r="N77" s="18"/>
    </row>
    <row r="78" spans="1:14">
      <c r="A78" s="18">
        <v>217</v>
      </c>
      <c r="B78" s="18" t="s">
        <v>40</v>
      </c>
      <c r="C78" s="18">
        <v>164</v>
      </c>
      <c r="D78" s="18" t="s">
        <v>74</v>
      </c>
      <c r="E78" s="19">
        <v>2.83538842839073</v>
      </c>
      <c r="F78" s="19">
        <v>3.7968451142052202</v>
      </c>
      <c r="G78" s="19">
        <v>3.5133343282888001</v>
      </c>
      <c r="H78" s="19">
        <v>3.0917957791784398</v>
      </c>
      <c r="I78" s="18">
        <v>2.7766363361540201</v>
      </c>
      <c r="J78" s="18">
        <v>3.74912667819514</v>
      </c>
      <c r="K78" s="18">
        <v>3.6085378430307302</v>
      </c>
      <c r="L78" s="18">
        <v>3.1925542406684699</v>
      </c>
      <c r="M78" s="18">
        <v>80.5</v>
      </c>
      <c r="N78" s="18"/>
    </row>
    <row r="79" spans="1:14">
      <c r="A79" s="18">
        <v>246</v>
      </c>
      <c r="B79" s="18" t="s">
        <v>35</v>
      </c>
      <c r="C79" s="18">
        <v>198</v>
      </c>
      <c r="D79" s="18" t="s">
        <v>96</v>
      </c>
      <c r="E79" s="19">
        <v>2.7774280268637699</v>
      </c>
      <c r="F79" s="19">
        <v>3.36877466082032</v>
      </c>
      <c r="G79" s="19">
        <v>3.2164160819079801</v>
      </c>
      <c r="H79" s="19">
        <v>3.11939463018886</v>
      </c>
      <c r="I79" s="18">
        <v>2.7647727188637501</v>
      </c>
      <c r="J79" s="18">
        <v>3.9360031870610102</v>
      </c>
      <c r="K79" s="18">
        <v>3.5130128161000802</v>
      </c>
      <c r="L79" s="18">
        <v>3.1591856806341099</v>
      </c>
      <c r="M79" s="18">
        <v>52</v>
      </c>
      <c r="N79" s="18"/>
    </row>
    <row r="80" spans="1:14">
      <c r="A80" s="18">
        <v>246</v>
      </c>
      <c r="B80" s="18" t="s">
        <v>35</v>
      </c>
      <c r="C80" s="18">
        <v>212</v>
      </c>
      <c r="D80" s="18" t="s">
        <v>107</v>
      </c>
      <c r="E80" s="19">
        <v>2.7774280268637699</v>
      </c>
      <c r="F80" s="19">
        <v>3.36877466082032</v>
      </c>
      <c r="G80" s="19">
        <v>3.2164160819079801</v>
      </c>
      <c r="H80" s="19">
        <v>3.11939463018886</v>
      </c>
      <c r="I80" s="18">
        <v>2.2843610447403599</v>
      </c>
      <c r="J80" s="18">
        <v>3.2123398060381798</v>
      </c>
      <c r="K80" s="18">
        <v>3.1400334276098301</v>
      </c>
      <c r="L80" s="18">
        <v>3.2496061325040202</v>
      </c>
      <c r="M80" s="18">
        <v>56</v>
      </c>
      <c r="N80" s="18"/>
    </row>
    <row r="81" spans="1:14">
      <c r="A81" s="18">
        <v>246</v>
      </c>
      <c r="B81" s="18" t="s">
        <v>35</v>
      </c>
      <c r="C81" s="18">
        <v>207</v>
      </c>
      <c r="D81" s="18" t="s">
        <v>94</v>
      </c>
      <c r="E81" s="19">
        <v>2.7774280268637699</v>
      </c>
      <c r="F81" s="19">
        <v>3.36877466082032</v>
      </c>
      <c r="G81" s="19">
        <v>3.2164160819079801</v>
      </c>
      <c r="H81" s="19">
        <v>3.11939463018886</v>
      </c>
      <c r="I81" s="18">
        <v>2.4259688348937898</v>
      </c>
      <c r="J81" s="18">
        <v>3.3998330346481</v>
      </c>
      <c r="K81" s="18">
        <v>2.8836340239395399</v>
      </c>
      <c r="L81" s="18">
        <v>3.2248412397528599</v>
      </c>
      <c r="M81" s="18">
        <v>59.75</v>
      </c>
      <c r="N81" s="18"/>
    </row>
    <row r="82" spans="1:14">
      <c r="A82" s="18">
        <v>246</v>
      </c>
      <c r="B82" s="18" t="s">
        <v>35</v>
      </c>
      <c r="C82" s="18">
        <v>213</v>
      </c>
      <c r="D82" s="18" t="s">
        <v>106</v>
      </c>
      <c r="E82" s="19">
        <v>2.7774280268637699</v>
      </c>
      <c r="F82" s="19">
        <v>3.36877466082032</v>
      </c>
      <c r="G82" s="19">
        <v>3.2164160819079801</v>
      </c>
      <c r="H82" s="19">
        <v>3.11939463018886</v>
      </c>
      <c r="I82" s="18">
        <v>2.7397421478513801</v>
      </c>
      <c r="J82" s="18">
        <v>3.5483634834896201</v>
      </c>
      <c r="K82" s="18">
        <v>3.2799070629158602</v>
      </c>
      <c r="L82" s="18">
        <v>3.29384600550621</v>
      </c>
      <c r="M82" s="18">
        <v>73</v>
      </c>
      <c r="N82" s="18"/>
    </row>
    <row r="83" spans="1:14">
      <c r="A83" s="18"/>
      <c r="B83" s="18"/>
      <c r="C83" s="18"/>
      <c r="D83" s="18"/>
      <c r="E83" s="19"/>
      <c r="F83" s="19"/>
      <c r="G83" s="19"/>
      <c r="H83" s="19"/>
      <c r="I83" s="18"/>
      <c r="J83" s="18"/>
      <c r="K83" s="18"/>
      <c r="L83" s="18"/>
      <c r="M83" s="18"/>
      <c r="N83" s="18"/>
    </row>
    <row r="84" spans="1:14">
      <c r="A84" s="18"/>
      <c r="B84" s="18"/>
      <c r="C84" s="18"/>
      <c r="D84" s="18"/>
      <c r="E84" s="19"/>
      <c r="F84" s="19"/>
      <c r="G84" s="19"/>
      <c r="H84" s="19"/>
      <c r="I84" s="18"/>
      <c r="J84" s="18"/>
      <c r="K84" s="18"/>
      <c r="L84" s="18"/>
      <c r="M84" s="18"/>
      <c r="N84" s="18"/>
    </row>
    <row r="85" spans="1:14">
      <c r="A85" s="18"/>
      <c r="B85" s="18"/>
      <c r="C85" s="18"/>
      <c r="D85" s="18"/>
      <c r="E85" s="19"/>
      <c r="F85" s="19"/>
      <c r="G85" s="19"/>
      <c r="H85" s="19"/>
      <c r="I85" s="18"/>
      <c r="J85" s="18"/>
      <c r="K85" s="18"/>
      <c r="L85" s="18"/>
      <c r="M85" s="18"/>
      <c r="N85" s="18"/>
    </row>
    <row r="86" spans="1:14">
      <c r="A86" s="18"/>
      <c r="B86" s="18"/>
      <c r="C86" s="18"/>
      <c r="D86" s="18"/>
      <c r="E86" s="19"/>
      <c r="F86" s="19"/>
      <c r="G86" s="19"/>
      <c r="H86" s="19"/>
      <c r="I86" s="18"/>
      <c r="J86" s="18"/>
      <c r="K86" s="18"/>
      <c r="L86" s="18"/>
      <c r="M86" s="18"/>
      <c r="N86" s="18"/>
    </row>
    <row r="87" spans="1:14">
      <c r="A87" s="18"/>
      <c r="B87" s="18"/>
      <c r="C87" s="18"/>
      <c r="D87" s="18"/>
      <c r="E87" s="19"/>
      <c r="F87" s="19"/>
      <c r="G87" s="19"/>
      <c r="H87" s="19"/>
      <c r="I87" s="18"/>
      <c r="J87" s="18"/>
      <c r="K87" s="18"/>
      <c r="L87" s="18"/>
      <c r="M87" s="18"/>
      <c r="N87" s="18"/>
    </row>
    <row r="88" spans="1:14">
      <c r="A88" s="18"/>
      <c r="B88" s="18"/>
      <c r="C88" s="18"/>
      <c r="D88" s="18"/>
      <c r="E88" s="19"/>
      <c r="F88" s="19"/>
      <c r="G88" s="19"/>
      <c r="H88" s="19"/>
      <c r="I88" s="18"/>
      <c r="J88" s="18"/>
      <c r="K88" s="18"/>
      <c r="L88" s="18"/>
      <c r="M88" s="18"/>
      <c r="N88" s="18"/>
    </row>
    <row r="89" spans="1:14">
      <c r="A89" s="18"/>
      <c r="B89" s="18"/>
      <c r="C89" s="18"/>
      <c r="D89" s="18"/>
      <c r="E89" s="19"/>
      <c r="F89" s="19"/>
      <c r="G89" s="19"/>
      <c r="H89" s="19"/>
      <c r="I89" s="18"/>
      <c r="J89" s="18"/>
      <c r="K89" s="18"/>
      <c r="L89" s="18"/>
      <c r="M89" s="18"/>
      <c r="N89" s="18"/>
    </row>
    <row r="90" spans="1:14">
      <c r="A90" s="18"/>
      <c r="B90" s="18"/>
      <c r="C90" s="18"/>
      <c r="D90" s="18"/>
      <c r="E90" s="19"/>
      <c r="F90" s="19"/>
      <c r="G90" s="19"/>
      <c r="H90" s="19"/>
      <c r="I90" s="18"/>
      <c r="J90" s="18"/>
      <c r="K90" s="18"/>
      <c r="L90" s="18"/>
      <c r="M90" s="18"/>
      <c r="N90" s="18"/>
    </row>
    <row r="91" spans="1:14">
      <c r="A91" s="18"/>
      <c r="B91" s="18"/>
      <c r="C91" s="18"/>
      <c r="D91" s="18"/>
      <c r="E91" s="19"/>
      <c r="F91" s="19"/>
      <c r="G91" s="19"/>
      <c r="H91" s="19"/>
      <c r="I91" s="18"/>
      <c r="J91" s="18"/>
      <c r="K91" s="18"/>
      <c r="L91" s="18"/>
      <c r="M91" s="18"/>
      <c r="N91" s="18"/>
    </row>
    <row r="92" spans="1:14">
      <c r="A92" s="18"/>
      <c r="B92" s="18"/>
      <c r="C92" s="18"/>
      <c r="D92" s="18"/>
      <c r="E92" s="19"/>
      <c r="F92" s="19"/>
      <c r="G92" s="19"/>
      <c r="H92" s="19"/>
      <c r="I92" s="18"/>
      <c r="J92" s="18"/>
      <c r="K92" s="18"/>
      <c r="L92" s="18"/>
      <c r="M92" s="18"/>
      <c r="N92" s="18"/>
    </row>
    <row r="93" spans="1:14">
      <c r="A93" s="18"/>
      <c r="B93" s="18"/>
      <c r="C93" s="18"/>
      <c r="D93" s="18"/>
      <c r="E93" s="19"/>
      <c r="F93" s="19"/>
      <c r="G93" s="19"/>
      <c r="H93" s="19"/>
      <c r="I93" s="18"/>
      <c r="J93" s="18"/>
      <c r="K93" s="18"/>
      <c r="L93" s="18"/>
      <c r="M93" s="18"/>
      <c r="N93" s="18"/>
    </row>
    <row r="94" spans="1:14">
      <c r="A94" s="18"/>
      <c r="B94" s="18"/>
      <c r="C94" s="18"/>
      <c r="D94" s="18"/>
      <c r="E94" s="19"/>
      <c r="F94" s="19"/>
      <c r="G94" s="19"/>
      <c r="H94" s="19"/>
      <c r="I94" s="18"/>
      <c r="J94" s="18"/>
      <c r="K94" s="18"/>
      <c r="L94" s="18"/>
      <c r="M94" s="18"/>
      <c r="N94" s="18"/>
    </row>
    <row r="95" spans="1:14">
      <c r="A95" s="18"/>
      <c r="B95" s="18"/>
      <c r="C95" s="18"/>
      <c r="D95" s="18"/>
      <c r="E95" s="21"/>
      <c r="F95" s="24"/>
      <c r="G95" s="21"/>
      <c r="H95" s="19"/>
      <c r="I95" s="18"/>
      <c r="J95" s="18"/>
      <c r="K95" s="18"/>
      <c r="L95" s="18"/>
      <c r="M95" s="18"/>
      <c r="N95" s="18"/>
    </row>
    <row r="96" spans="1:14">
      <c r="D96" s="20"/>
      <c r="E96" s="21"/>
      <c r="F96" s="21"/>
      <c r="G96" s="21"/>
      <c r="H96" s="21"/>
    </row>
    <row r="97" spans="4:8">
      <c r="E97" s="23"/>
      <c r="F97" s="23"/>
      <c r="G97" s="23"/>
      <c r="H97" s="23"/>
    </row>
    <row r="98" spans="4:8">
      <c r="D98" s="22"/>
      <c r="E98" s="23"/>
      <c r="F98" s="23"/>
      <c r="G98" s="23"/>
      <c r="H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9DE9-9D5B-4146-AC2B-FF9B69F3356D}">
  <dimension ref="A2:H162"/>
  <sheetViews>
    <sheetView workbookViewId="0">
      <selection activeCell="G29" sqref="G29"/>
    </sheetView>
  </sheetViews>
  <sheetFormatPr baseColWidth="10" defaultRowHeight="16"/>
  <cols>
    <col min="1" max="4" width="10.83203125" style="17"/>
    <col min="5" max="5" width="18.83203125" style="17" customWidth="1"/>
    <col min="6" max="6" width="22.1640625" style="17" customWidth="1"/>
    <col min="7" max="7" width="26.33203125" style="17" customWidth="1"/>
    <col min="8" max="8" width="21.83203125" style="17" customWidth="1"/>
    <col min="9" max="16384" width="10.83203125" style="17"/>
  </cols>
  <sheetData>
    <row r="2" spans="1: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3" t="s">
        <v>250</v>
      </c>
      <c r="G2" s="13" t="s">
        <v>251</v>
      </c>
      <c r="H2" s="13" t="s">
        <v>249</v>
      </c>
    </row>
    <row r="3" spans="1:8">
      <c r="A3" s="17">
        <v>3</v>
      </c>
      <c r="B3" s="3" t="s">
        <v>5</v>
      </c>
      <c r="C3" s="17">
        <v>156</v>
      </c>
      <c r="D3" s="3" t="s">
        <v>6</v>
      </c>
      <c r="E3" s="3">
        <v>42</v>
      </c>
      <c r="F3" s="17">
        <v>2.5841495206621299</v>
      </c>
      <c r="G3" s="17">
        <v>2.9339195964248099</v>
      </c>
      <c r="H3" s="17">
        <v>8</v>
      </c>
    </row>
    <row r="4" spans="1:8">
      <c r="A4" s="17">
        <v>3</v>
      </c>
      <c r="B4" s="3" t="s">
        <v>5</v>
      </c>
      <c r="C4" s="17">
        <v>161</v>
      </c>
      <c r="D4" s="3" t="s">
        <v>7</v>
      </c>
      <c r="E4" s="3">
        <v>46</v>
      </c>
      <c r="F4" s="17">
        <v>2.5841495206621299</v>
      </c>
      <c r="G4" s="17">
        <v>2.8960288510013101</v>
      </c>
      <c r="H4" s="17">
        <v>15.5</v>
      </c>
    </row>
    <row r="5" spans="1:8">
      <c r="A5" s="17">
        <v>5</v>
      </c>
      <c r="B5" s="3" t="s">
        <v>8</v>
      </c>
      <c r="C5" s="17">
        <v>140</v>
      </c>
      <c r="D5" s="3" t="s">
        <v>9</v>
      </c>
      <c r="E5" s="3">
        <v>36.5</v>
      </c>
      <c r="F5" s="17">
        <v>2.5871352743149298</v>
      </c>
      <c r="G5" s="17">
        <v>3.1710002044935601</v>
      </c>
      <c r="H5" s="17">
        <v>16</v>
      </c>
    </row>
    <row r="6" spans="1:8">
      <c r="A6" s="17">
        <v>3</v>
      </c>
      <c r="B6" s="3" t="s">
        <v>5</v>
      </c>
      <c r="C6" s="17">
        <v>155</v>
      </c>
      <c r="D6" s="3" t="s">
        <v>10</v>
      </c>
      <c r="E6" s="3">
        <v>48</v>
      </c>
      <c r="F6" s="17">
        <v>2.5841495206621299</v>
      </c>
      <c r="G6" s="17">
        <v>2.6807289574834998</v>
      </c>
      <c r="H6" s="17">
        <v>18</v>
      </c>
    </row>
    <row r="7" spans="1:8">
      <c r="A7" s="17">
        <v>5</v>
      </c>
      <c r="B7" s="3" t="s">
        <v>8</v>
      </c>
      <c r="C7" s="17">
        <v>135</v>
      </c>
      <c r="D7" s="3" t="s">
        <v>11</v>
      </c>
      <c r="E7" s="3">
        <v>58</v>
      </c>
      <c r="F7" s="17">
        <v>2.5871352743149298</v>
      </c>
      <c r="G7" s="17">
        <v>3.1183370521246698</v>
      </c>
      <c r="H7" s="17">
        <v>25</v>
      </c>
    </row>
    <row r="8" spans="1:8">
      <c r="A8" s="17">
        <v>145</v>
      </c>
      <c r="B8" s="3" t="s">
        <v>12</v>
      </c>
      <c r="C8" s="17">
        <v>73</v>
      </c>
      <c r="D8" s="3" t="s">
        <v>13</v>
      </c>
      <c r="E8" s="3">
        <v>36</v>
      </c>
      <c r="F8" s="17">
        <v>3.2031666973025601</v>
      </c>
      <c r="G8" s="17">
        <v>3.05760783206353</v>
      </c>
      <c r="H8" s="17">
        <v>25</v>
      </c>
    </row>
    <row r="9" spans="1:8">
      <c r="A9" s="17">
        <v>3</v>
      </c>
      <c r="B9" s="3" t="s">
        <v>5</v>
      </c>
      <c r="C9" s="17">
        <v>153</v>
      </c>
      <c r="D9" s="3" t="s">
        <v>14</v>
      </c>
      <c r="E9" s="3">
        <v>52</v>
      </c>
      <c r="F9" s="17">
        <v>2.5841495206621299</v>
      </c>
      <c r="G9" s="17">
        <v>2.5549985989881998</v>
      </c>
      <c r="H9" s="17">
        <v>25.5</v>
      </c>
    </row>
    <row r="10" spans="1:8">
      <c r="A10" s="17">
        <v>115</v>
      </c>
      <c r="B10" s="3" t="s">
        <v>15</v>
      </c>
      <c r="C10" s="17">
        <v>203</v>
      </c>
      <c r="D10" s="3" t="s">
        <v>16</v>
      </c>
      <c r="E10" s="3">
        <v>31.5</v>
      </c>
      <c r="F10" s="17">
        <v>2.8398035920454499</v>
      </c>
      <c r="G10" s="17">
        <v>3.11441152099506</v>
      </c>
      <c r="H10" s="17">
        <v>25.5</v>
      </c>
    </row>
    <row r="11" spans="1:8">
      <c r="A11" s="17">
        <v>3</v>
      </c>
      <c r="B11" s="3" t="s">
        <v>5</v>
      </c>
      <c r="C11" s="17">
        <v>165</v>
      </c>
      <c r="D11" s="3" t="s">
        <v>17</v>
      </c>
      <c r="E11" s="3">
        <v>66</v>
      </c>
      <c r="F11" s="17">
        <v>2.5841495206621299</v>
      </c>
      <c r="G11" s="17">
        <v>3.1650765207575899</v>
      </c>
      <c r="H11" s="17">
        <v>31</v>
      </c>
    </row>
    <row r="12" spans="1:8">
      <c r="A12" s="17">
        <v>3</v>
      </c>
      <c r="B12" s="3" t="s">
        <v>5</v>
      </c>
      <c r="C12" s="17">
        <v>154</v>
      </c>
      <c r="D12" s="3" t="s">
        <v>18</v>
      </c>
      <c r="E12" s="3">
        <v>47</v>
      </c>
      <c r="F12" s="17">
        <v>2.5841495206621299</v>
      </c>
      <c r="G12" s="17">
        <v>2.85912066507341</v>
      </c>
      <c r="H12" s="17">
        <v>32.5</v>
      </c>
    </row>
    <row r="13" spans="1:8">
      <c r="A13" s="17">
        <v>115</v>
      </c>
      <c r="B13" s="3" t="s">
        <v>15</v>
      </c>
      <c r="C13" s="17">
        <v>202</v>
      </c>
      <c r="D13" s="3" t="s">
        <v>19</v>
      </c>
      <c r="E13" s="3">
        <v>37</v>
      </c>
      <c r="F13" s="17">
        <v>2.8398035920454499</v>
      </c>
      <c r="G13" s="17">
        <v>3.1749527137008799</v>
      </c>
      <c r="H13" s="17">
        <v>33</v>
      </c>
    </row>
    <row r="14" spans="1:8">
      <c r="A14" s="17">
        <v>251</v>
      </c>
      <c r="B14" s="3" t="s">
        <v>20</v>
      </c>
      <c r="C14" s="17">
        <v>62</v>
      </c>
      <c r="D14" s="3" t="s">
        <v>21</v>
      </c>
      <c r="E14" s="3">
        <v>60</v>
      </c>
      <c r="F14" s="17">
        <v>3.19044871166721</v>
      </c>
      <c r="G14" s="17">
        <v>3.2427388464919402</v>
      </c>
      <c r="H14" s="17">
        <v>34</v>
      </c>
    </row>
    <row r="15" spans="1:8">
      <c r="A15" s="17">
        <v>115</v>
      </c>
      <c r="B15" s="3" t="s">
        <v>15</v>
      </c>
      <c r="C15" s="17">
        <v>247</v>
      </c>
      <c r="D15" s="3" t="s">
        <v>22</v>
      </c>
      <c r="E15" s="3">
        <v>47</v>
      </c>
      <c r="F15" s="17">
        <v>2.8398035920454499</v>
      </c>
      <c r="G15" s="17">
        <v>2.9339195964248099</v>
      </c>
      <c r="H15" s="17">
        <v>34</v>
      </c>
    </row>
    <row r="16" spans="1:8">
      <c r="A16" s="17">
        <v>218</v>
      </c>
      <c r="B16" s="3" t="s">
        <v>23</v>
      </c>
      <c r="C16" s="17">
        <v>33</v>
      </c>
      <c r="D16" s="3" t="s">
        <v>24</v>
      </c>
      <c r="E16" s="3">
        <v>42</v>
      </c>
      <c r="F16" s="17">
        <v>3.1425253052056199</v>
      </c>
      <c r="G16" s="17">
        <v>3.1815631326676801</v>
      </c>
      <c r="H16" s="17">
        <v>34.5</v>
      </c>
    </row>
    <row r="17" spans="1:8">
      <c r="A17" s="17">
        <v>175</v>
      </c>
      <c r="B17" s="3" t="s">
        <v>25</v>
      </c>
      <c r="C17" s="17">
        <v>5</v>
      </c>
      <c r="D17" s="3" t="s">
        <v>8</v>
      </c>
      <c r="E17" s="3">
        <v>20</v>
      </c>
      <c r="F17" s="17">
        <v>3.1158136088716901</v>
      </c>
      <c r="G17" s="17">
        <v>2.5871352743149298</v>
      </c>
      <c r="H17" s="17">
        <v>34.5</v>
      </c>
    </row>
    <row r="18" spans="1:8">
      <c r="A18" s="17">
        <v>41</v>
      </c>
      <c r="B18" s="3" t="s">
        <v>26</v>
      </c>
      <c r="C18" s="17">
        <v>216</v>
      </c>
      <c r="D18" s="3" t="s">
        <v>27</v>
      </c>
      <c r="E18" s="3">
        <v>51</v>
      </c>
      <c r="F18" s="17">
        <v>3.0955841358752001</v>
      </c>
      <c r="G18" s="17">
        <v>3.0623744303777598</v>
      </c>
      <c r="H18" s="17">
        <v>35</v>
      </c>
    </row>
    <row r="19" spans="1:8">
      <c r="A19" s="17">
        <v>251</v>
      </c>
      <c r="B19" s="3" t="s">
        <v>20</v>
      </c>
      <c r="C19" s="17">
        <v>157</v>
      </c>
      <c r="D19" s="3" t="s">
        <v>28</v>
      </c>
      <c r="E19" s="3">
        <v>59</v>
      </c>
      <c r="F19" s="17">
        <v>3.19044871166721</v>
      </c>
      <c r="G19" s="17">
        <v>2.8475385824927999</v>
      </c>
      <c r="H19" s="17">
        <v>37</v>
      </c>
    </row>
    <row r="20" spans="1:8">
      <c r="A20" s="17">
        <v>115</v>
      </c>
      <c r="B20" s="3" t="s">
        <v>15</v>
      </c>
      <c r="C20" s="17">
        <v>201</v>
      </c>
      <c r="D20" s="3" t="s">
        <v>29</v>
      </c>
      <c r="E20" s="3">
        <v>50.5</v>
      </c>
      <c r="F20" s="17">
        <v>2.8398035920454499</v>
      </c>
      <c r="G20" s="17">
        <v>2.9314612208047501</v>
      </c>
      <c r="H20" s="17">
        <v>41</v>
      </c>
    </row>
    <row r="21" spans="1:8">
      <c r="A21" s="17">
        <v>3</v>
      </c>
      <c r="B21" s="3" t="s">
        <v>5</v>
      </c>
      <c r="C21" s="17">
        <v>166</v>
      </c>
      <c r="D21" s="3" t="s">
        <v>30</v>
      </c>
      <c r="E21" s="3">
        <v>39</v>
      </c>
      <c r="F21" s="17">
        <v>2.5841495206621299</v>
      </c>
      <c r="G21" s="17">
        <v>2.36654530905265</v>
      </c>
      <c r="H21" s="17">
        <v>41</v>
      </c>
    </row>
    <row r="22" spans="1:8">
      <c r="A22" s="17">
        <v>251</v>
      </c>
      <c r="B22" s="3" t="s">
        <v>20</v>
      </c>
      <c r="C22" s="17">
        <v>69</v>
      </c>
      <c r="D22" s="3" t="s">
        <v>31</v>
      </c>
      <c r="E22" s="3">
        <v>37</v>
      </c>
      <c r="F22" s="17">
        <v>3.19044871166721</v>
      </c>
      <c r="G22" s="17">
        <v>2.8906651884398999</v>
      </c>
      <c r="H22" s="17">
        <v>41</v>
      </c>
    </row>
    <row r="23" spans="1:8">
      <c r="A23" s="17">
        <v>218</v>
      </c>
      <c r="B23" s="3" t="s">
        <v>23</v>
      </c>
      <c r="C23" s="17">
        <v>21</v>
      </c>
      <c r="D23" s="3" t="s">
        <v>32</v>
      </c>
      <c r="E23" s="3">
        <v>44.5</v>
      </c>
      <c r="F23" s="17">
        <v>3.1425253052056199</v>
      </c>
      <c r="G23" s="17">
        <v>3.0938039062979001</v>
      </c>
      <c r="H23" s="17">
        <v>43</v>
      </c>
    </row>
    <row r="24" spans="1:8">
      <c r="A24" s="17">
        <v>129</v>
      </c>
      <c r="B24" s="3" t="s">
        <v>33</v>
      </c>
      <c r="C24" s="17">
        <v>123</v>
      </c>
      <c r="D24" s="3" t="s">
        <v>34</v>
      </c>
      <c r="E24" s="3">
        <v>45</v>
      </c>
      <c r="F24" s="17">
        <v>3.2323878318296999</v>
      </c>
      <c r="G24" s="17">
        <v>3.1175052198742899</v>
      </c>
      <c r="H24" s="17">
        <v>43.5</v>
      </c>
    </row>
    <row r="25" spans="1:8">
      <c r="A25" s="17">
        <v>246</v>
      </c>
      <c r="B25" s="3" t="s">
        <v>35</v>
      </c>
      <c r="C25" s="17">
        <v>199</v>
      </c>
      <c r="D25" s="3" t="s">
        <v>36</v>
      </c>
      <c r="E25" s="3">
        <v>40.5</v>
      </c>
      <c r="F25" s="17">
        <v>3.11939463018886</v>
      </c>
      <c r="G25" s="17">
        <v>3.2020521717711499</v>
      </c>
      <c r="H25" s="17">
        <v>44.5</v>
      </c>
    </row>
    <row r="26" spans="1:8">
      <c r="A26" s="17">
        <v>251</v>
      </c>
      <c r="B26" s="3" t="s">
        <v>20</v>
      </c>
      <c r="C26" s="17">
        <v>60</v>
      </c>
      <c r="D26" s="3" t="s">
        <v>37</v>
      </c>
      <c r="E26" s="3">
        <v>56</v>
      </c>
      <c r="F26" s="17">
        <v>3.19044871166721</v>
      </c>
      <c r="G26" s="17">
        <v>3.0933483267589001</v>
      </c>
      <c r="H26" s="17">
        <v>45.5</v>
      </c>
    </row>
    <row r="27" spans="1:8">
      <c r="A27" s="17">
        <v>251</v>
      </c>
      <c r="B27" s="3" t="s">
        <v>20</v>
      </c>
      <c r="C27" s="17">
        <v>75</v>
      </c>
      <c r="D27" s="3" t="s">
        <v>38</v>
      </c>
      <c r="E27" s="3">
        <v>51.5</v>
      </c>
      <c r="F27" s="17">
        <v>3.19044871166721</v>
      </c>
      <c r="G27" s="17">
        <v>2.9162336184728801</v>
      </c>
      <c r="H27" s="17">
        <v>47</v>
      </c>
    </row>
    <row r="28" spans="1:8">
      <c r="A28" s="17">
        <v>129</v>
      </c>
      <c r="B28" s="3" t="s">
        <v>33</v>
      </c>
      <c r="C28" s="17">
        <v>121</v>
      </c>
      <c r="D28" s="3" t="s">
        <v>39</v>
      </c>
      <c r="E28" s="3">
        <v>60</v>
      </c>
      <c r="F28" s="17">
        <v>3.2323878318296999</v>
      </c>
      <c r="G28" s="17">
        <v>3.1884316991350201</v>
      </c>
      <c r="H28" s="17">
        <v>49</v>
      </c>
    </row>
    <row r="29" spans="1:8">
      <c r="A29" s="17">
        <v>217</v>
      </c>
      <c r="B29" s="3" t="s">
        <v>40</v>
      </c>
      <c r="C29" s="17">
        <v>160</v>
      </c>
      <c r="D29" s="3" t="s">
        <v>41</v>
      </c>
      <c r="E29" s="3">
        <v>54.5</v>
      </c>
      <c r="F29" s="17">
        <v>3.0917957791784398</v>
      </c>
      <c r="G29" s="17">
        <v>2.8207656821144398</v>
      </c>
      <c r="H29" s="17">
        <v>49.5</v>
      </c>
    </row>
    <row r="30" spans="1:8">
      <c r="A30" s="17">
        <v>251</v>
      </c>
      <c r="B30" s="3" t="s">
        <v>20</v>
      </c>
      <c r="C30" s="17">
        <v>68</v>
      </c>
      <c r="D30" s="3" t="s">
        <v>42</v>
      </c>
      <c r="E30" s="3">
        <v>50</v>
      </c>
      <c r="F30" s="17">
        <v>3.19044871166721</v>
      </c>
      <c r="G30" s="17">
        <v>3.0596408920369198</v>
      </c>
      <c r="H30" s="17">
        <v>50.5</v>
      </c>
    </row>
    <row r="31" spans="1:8">
      <c r="A31" s="17">
        <v>77</v>
      </c>
      <c r="B31" s="3" t="s">
        <v>43</v>
      </c>
      <c r="C31" s="17">
        <v>159</v>
      </c>
      <c r="D31" s="3" t="s">
        <v>44</v>
      </c>
      <c r="E31" s="3">
        <v>97</v>
      </c>
      <c r="F31" s="17">
        <v>3.2639508326497402</v>
      </c>
      <c r="G31" s="17">
        <v>3.2201337297611201</v>
      </c>
      <c r="H31" s="17">
        <v>51</v>
      </c>
    </row>
    <row r="32" spans="1:8">
      <c r="A32" s="17">
        <v>5</v>
      </c>
      <c r="B32" s="3" t="s">
        <v>8</v>
      </c>
      <c r="C32" s="17">
        <v>139</v>
      </c>
      <c r="D32" s="3" t="s">
        <v>45</v>
      </c>
      <c r="E32" s="3">
        <v>57</v>
      </c>
      <c r="F32" s="17">
        <v>2.5871352743149298</v>
      </c>
      <c r="G32" s="17">
        <v>2.83475291151654</v>
      </c>
      <c r="H32" s="17">
        <v>52</v>
      </c>
    </row>
    <row r="33" spans="1:8">
      <c r="A33" s="17">
        <v>218</v>
      </c>
      <c r="B33" s="3" t="s">
        <v>23</v>
      </c>
      <c r="C33" s="17">
        <v>34</v>
      </c>
      <c r="D33" s="3" t="s">
        <v>46</v>
      </c>
      <c r="E33" s="3">
        <v>62.5</v>
      </c>
      <c r="F33" s="17">
        <v>3.1425253052056199</v>
      </c>
      <c r="G33" s="17">
        <v>2.95983518881792</v>
      </c>
      <c r="H33" s="17">
        <v>52.5</v>
      </c>
    </row>
    <row r="34" spans="1:8">
      <c r="A34" s="17">
        <v>145</v>
      </c>
      <c r="B34" s="3" t="s">
        <v>12</v>
      </c>
      <c r="C34" s="17">
        <v>70</v>
      </c>
      <c r="D34" s="3" t="s">
        <v>47</v>
      </c>
      <c r="E34" s="3">
        <v>84.5</v>
      </c>
      <c r="F34" s="17">
        <v>3.2031666973025601</v>
      </c>
      <c r="G34" s="17">
        <v>3.16083441727806</v>
      </c>
      <c r="H34" s="17">
        <v>53</v>
      </c>
    </row>
    <row r="35" spans="1:8">
      <c r="A35" s="17">
        <v>244</v>
      </c>
      <c r="B35" s="3" t="s">
        <v>48</v>
      </c>
      <c r="C35" s="17">
        <v>243</v>
      </c>
      <c r="D35" s="3" t="s">
        <v>49</v>
      </c>
      <c r="E35" s="3">
        <v>75</v>
      </c>
      <c r="F35" s="17">
        <v>3.1691312319084899</v>
      </c>
      <c r="G35" s="17">
        <v>3.1314798513347202</v>
      </c>
      <c r="H35" s="17">
        <v>54</v>
      </c>
    </row>
    <row r="36" spans="1:8">
      <c r="A36" s="17">
        <v>218</v>
      </c>
      <c r="B36" s="3" t="s">
        <v>23</v>
      </c>
      <c r="C36" s="17">
        <v>24</v>
      </c>
      <c r="D36" s="3" t="s">
        <v>50</v>
      </c>
      <c r="E36" s="3">
        <v>71</v>
      </c>
      <c r="F36" s="17">
        <v>3.1425253052056199</v>
      </c>
      <c r="G36" s="17">
        <v>3.13568934101768</v>
      </c>
      <c r="H36" s="17">
        <v>54</v>
      </c>
    </row>
    <row r="37" spans="1:8">
      <c r="A37" s="17">
        <v>217</v>
      </c>
      <c r="B37" s="3" t="s">
        <v>40</v>
      </c>
      <c r="C37" s="17">
        <v>105</v>
      </c>
      <c r="D37" s="3" t="s">
        <v>51</v>
      </c>
      <c r="E37" s="3">
        <v>38</v>
      </c>
      <c r="F37" s="17">
        <v>3.0917957791784398</v>
      </c>
      <c r="G37" s="17">
        <v>2.9721972032327701</v>
      </c>
      <c r="H37" s="17">
        <v>54</v>
      </c>
    </row>
    <row r="38" spans="1:8">
      <c r="A38" s="17">
        <v>89</v>
      </c>
      <c r="B38" s="3" t="s">
        <v>52</v>
      </c>
      <c r="C38" s="17">
        <v>42</v>
      </c>
      <c r="D38" s="3" t="s">
        <v>53</v>
      </c>
      <c r="E38" s="4">
        <v>35.5</v>
      </c>
      <c r="F38" s="17">
        <v>2.8184652068595102</v>
      </c>
      <c r="G38" s="17">
        <v>3.1684214898713199</v>
      </c>
      <c r="H38" s="17">
        <v>54.5</v>
      </c>
    </row>
    <row r="39" spans="1:8">
      <c r="A39" s="17">
        <v>174</v>
      </c>
      <c r="B39" s="3" t="s">
        <v>54</v>
      </c>
      <c r="C39" s="17">
        <v>82</v>
      </c>
      <c r="D39" s="3" t="s">
        <v>55</v>
      </c>
      <c r="E39" s="3">
        <v>68</v>
      </c>
      <c r="F39" s="17">
        <v>3.0301652331623199</v>
      </c>
      <c r="G39" s="17">
        <v>2.8673089520626398</v>
      </c>
      <c r="H39" s="17">
        <v>55</v>
      </c>
    </row>
    <row r="40" spans="1:8">
      <c r="A40" s="17">
        <v>251</v>
      </c>
      <c r="B40" s="3" t="s">
        <v>20</v>
      </c>
      <c r="C40" s="17">
        <v>67</v>
      </c>
      <c r="D40" s="3" t="s">
        <v>56</v>
      </c>
      <c r="E40" s="3">
        <v>52.5</v>
      </c>
      <c r="F40" s="17">
        <v>3.19044871166721</v>
      </c>
      <c r="G40" s="17">
        <v>3.0912083293210402</v>
      </c>
      <c r="H40" s="17">
        <v>55</v>
      </c>
    </row>
    <row r="41" spans="1:8">
      <c r="A41" s="17">
        <v>218</v>
      </c>
      <c r="B41" s="3" t="s">
        <v>23</v>
      </c>
      <c r="C41" s="17">
        <v>37</v>
      </c>
      <c r="D41" s="3" t="s">
        <v>57</v>
      </c>
      <c r="E41" s="3">
        <v>45</v>
      </c>
      <c r="F41" s="17">
        <v>3.1425253052056199</v>
      </c>
      <c r="G41" s="17">
        <v>3.2202707529999999</v>
      </c>
      <c r="H41" s="17">
        <v>55</v>
      </c>
    </row>
    <row r="42" spans="1:8">
      <c r="A42" s="17">
        <v>128</v>
      </c>
      <c r="B42" s="3" t="s">
        <v>58</v>
      </c>
      <c r="C42" s="17">
        <v>83</v>
      </c>
      <c r="D42" s="3" t="s">
        <v>59</v>
      </c>
      <c r="E42" s="3">
        <v>86</v>
      </c>
      <c r="F42" s="17">
        <v>3.2717290940646402</v>
      </c>
      <c r="G42" s="17">
        <v>3.18961021927643</v>
      </c>
      <c r="H42" s="17">
        <v>56</v>
      </c>
    </row>
    <row r="43" spans="1:8">
      <c r="A43" s="17">
        <v>217</v>
      </c>
      <c r="B43" s="3" t="s">
        <v>40</v>
      </c>
      <c r="C43" s="17">
        <v>151</v>
      </c>
      <c r="D43" s="3" t="s">
        <v>60</v>
      </c>
      <c r="E43" s="3">
        <v>53</v>
      </c>
      <c r="F43" s="17">
        <v>3.0917957791784398</v>
      </c>
      <c r="G43" s="17">
        <v>3.1207459975661198</v>
      </c>
      <c r="H43" s="17">
        <v>57</v>
      </c>
    </row>
    <row r="44" spans="1:8">
      <c r="A44" s="17">
        <v>72</v>
      </c>
      <c r="B44" s="3" t="s">
        <v>61</v>
      </c>
      <c r="C44" s="17">
        <v>183</v>
      </c>
      <c r="D44" s="3" t="s">
        <v>62</v>
      </c>
      <c r="E44" s="3">
        <v>82</v>
      </c>
      <c r="F44" s="17">
        <v>3.1070239028406301</v>
      </c>
      <c r="G44" s="17">
        <v>3.1841767469268301</v>
      </c>
      <c r="H44" s="17">
        <v>57.5</v>
      </c>
    </row>
    <row r="45" spans="1:8">
      <c r="A45" s="17">
        <v>18</v>
      </c>
      <c r="B45" s="3" t="s">
        <v>63</v>
      </c>
      <c r="C45" s="17">
        <v>194</v>
      </c>
      <c r="D45" s="3" t="s">
        <v>64</v>
      </c>
      <c r="E45" s="3">
        <v>93</v>
      </c>
      <c r="F45" s="17">
        <v>3.1627848377699701</v>
      </c>
      <c r="G45" s="17">
        <v>3.1726143413323999</v>
      </c>
      <c r="H45" s="17">
        <v>58</v>
      </c>
    </row>
    <row r="46" spans="1:8">
      <c r="A46" s="17">
        <v>54</v>
      </c>
      <c r="B46" s="3" t="s">
        <v>65</v>
      </c>
      <c r="C46" s="17">
        <v>14</v>
      </c>
      <c r="D46" s="3" t="s">
        <v>66</v>
      </c>
      <c r="E46" s="3">
        <v>78.5</v>
      </c>
      <c r="F46" s="17">
        <v>2.8558297851366299</v>
      </c>
      <c r="G46" s="17">
        <v>3.0520892394527501</v>
      </c>
      <c r="H46" s="17">
        <v>58</v>
      </c>
    </row>
    <row r="47" spans="1:8">
      <c r="A47" s="17">
        <v>145</v>
      </c>
      <c r="B47" s="3" t="s">
        <v>12</v>
      </c>
      <c r="C47" s="17">
        <v>64</v>
      </c>
      <c r="D47" s="3" t="s">
        <v>67</v>
      </c>
      <c r="E47" s="3">
        <v>63.5</v>
      </c>
      <c r="F47" s="17">
        <v>3.2031666973025601</v>
      </c>
      <c r="G47" s="17">
        <v>3.0684357133661102</v>
      </c>
      <c r="H47" s="17">
        <v>58</v>
      </c>
    </row>
    <row r="48" spans="1:8">
      <c r="A48" s="17">
        <v>68</v>
      </c>
      <c r="B48" s="3" t="s">
        <v>42</v>
      </c>
      <c r="C48" s="17">
        <v>176</v>
      </c>
      <c r="D48" s="3" t="s">
        <v>68</v>
      </c>
      <c r="E48" s="3">
        <v>76.5</v>
      </c>
      <c r="F48" s="17">
        <v>3.0596408920369198</v>
      </c>
      <c r="G48" s="17">
        <v>3.0363958231343999</v>
      </c>
      <c r="H48" s="17">
        <v>58.5</v>
      </c>
    </row>
    <row r="49" spans="1:8">
      <c r="A49" s="17">
        <v>175</v>
      </c>
      <c r="B49" s="3" t="s">
        <v>25</v>
      </c>
      <c r="C49" s="17">
        <v>3</v>
      </c>
      <c r="D49" s="3" t="s">
        <v>5</v>
      </c>
      <c r="E49" s="4">
        <v>21.5</v>
      </c>
      <c r="F49" s="17">
        <v>3.1158136088716901</v>
      </c>
      <c r="G49" s="17">
        <v>2.5841495206621299</v>
      </c>
      <c r="H49" s="17">
        <v>58.5</v>
      </c>
    </row>
    <row r="50" spans="1:8">
      <c r="A50" s="17">
        <v>115</v>
      </c>
      <c r="B50" s="3" t="s">
        <v>15</v>
      </c>
      <c r="C50" s="17">
        <v>245</v>
      </c>
      <c r="D50" s="3" t="s">
        <v>69</v>
      </c>
      <c r="E50" s="3">
        <v>71</v>
      </c>
      <c r="F50" s="17">
        <v>2.8398035920454499</v>
      </c>
      <c r="G50" s="17">
        <v>2.8488397351294901</v>
      </c>
      <c r="H50" s="17">
        <v>61.5</v>
      </c>
    </row>
    <row r="51" spans="1:8">
      <c r="A51" s="17">
        <v>195</v>
      </c>
      <c r="B51" s="3" t="s">
        <v>70</v>
      </c>
      <c r="C51" s="17">
        <v>35</v>
      </c>
      <c r="D51" s="3" t="s">
        <v>71</v>
      </c>
      <c r="E51" s="3">
        <v>59</v>
      </c>
      <c r="F51" s="17">
        <v>3.2088846125428798</v>
      </c>
      <c r="G51" s="17">
        <v>3.2550392473240302</v>
      </c>
      <c r="H51" s="17">
        <v>62</v>
      </c>
    </row>
    <row r="52" spans="1:8">
      <c r="A52" s="17">
        <v>129</v>
      </c>
      <c r="B52" s="3" t="s">
        <v>33</v>
      </c>
      <c r="C52" s="17">
        <v>122</v>
      </c>
      <c r="D52" s="3" t="s">
        <v>72</v>
      </c>
      <c r="E52" s="3">
        <v>51</v>
      </c>
      <c r="F52" s="17">
        <v>3.2323878318296999</v>
      </c>
      <c r="G52" s="17">
        <v>3.1630155067432701</v>
      </c>
      <c r="H52" s="17">
        <v>62</v>
      </c>
    </row>
    <row r="53" spans="1:8">
      <c r="A53" s="17">
        <v>77</v>
      </c>
      <c r="B53" s="3" t="s">
        <v>43</v>
      </c>
      <c r="C53" s="17">
        <v>8</v>
      </c>
      <c r="D53" s="3" t="s">
        <v>73</v>
      </c>
      <c r="E53" s="3">
        <v>89</v>
      </c>
      <c r="F53" s="17">
        <v>3.2639508326497402</v>
      </c>
      <c r="G53" s="17">
        <v>3.1442054104589099</v>
      </c>
      <c r="H53" s="17">
        <v>63</v>
      </c>
    </row>
    <row r="54" spans="1:8">
      <c r="A54" s="17">
        <v>217</v>
      </c>
      <c r="B54" s="3" t="s">
        <v>40</v>
      </c>
      <c r="C54" s="17">
        <v>164</v>
      </c>
      <c r="D54" s="3" t="s">
        <v>74</v>
      </c>
      <c r="E54" s="3">
        <v>80.5</v>
      </c>
      <c r="F54" s="17">
        <v>3.0917957791784398</v>
      </c>
      <c r="G54" s="17">
        <v>3.1925542406684699</v>
      </c>
      <c r="H54" s="17">
        <v>63</v>
      </c>
    </row>
    <row r="55" spans="1:8">
      <c r="A55" s="17">
        <v>128</v>
      </c>
      <c r="B55" s="3" t="s">
        <v>58</v>
      </c>
      <c r="C55" s="17">
        <v>88</v>
      </c>
      <c r="D55" s="3" t="s">
        <v>75</v>
      </c>
      <c r="E55" s="3">
        <v>65.5</v>
      </c>
      <c r="F55" s="17">
        <v>3.2717290940646402</v>
      </c>
      <c r="G55" s="17">
        <v>3.2844403862194298</v>
      </c>
      <c r="H55" s="17">
        <v>63</v>
      </c>
    </row>
    <row r="56" spans="1:8">
      <c r="A56" s="17">
        <v>4</v>
      </c>
      <c r="B56" s="3" t="s">
        <v>76</v>
      </c>
      <c r="C56" s="17">
        <v>63</v>
      </c>
      <c r="D56" s="3" t="s">
        <v>77</v>
      </c>
      <c r="E56" s="3">
        <v>64</v>
      </c>
      <c r="F56" s="17">
        <v>3.12011944045797</v>
      </c>
      <c r="G56" s="17">
        <v>3.22672038132447</v>
      </c>
      <c r="H56" s="17">
        <v>63.5</v>
      </c>
    </row>
    <row r="57" spans="1:8">
      <c r="A57" s="17">
        <v>53</v>
      </c>
      <c r="B57" s="3" t="s">
        <v>78</v>
      </c>
      <c r="C57" s="17">
        <v>188</v>
      </c>
      <c r="D57" s="3" t="s">
        <v>79</v>
      </c>
      <c r="E57" s="3">
        <v>83</v>
      </c>
      <c r="F57" s="17">
        <v>2.7849538150000002</v>
      </c>
      <c r="G57" s="17">
        <v>3.0134595277782599</v>
      </c>
      <c r="H57" s="17">
        <v>64</v>
      </c>
    </row>
    <row r="58" spans="1:8">
      <c r="A58" s="17">
        <v>145</v>
      </c>
      <c r="B58" s="3" t="s">
        <v>12</v>
      </c>
      <c r="C58" s="17">
        <v>72</v>
      </c>
      <c r="D58" s="3" t="s">
        <v>61</v>
      </c>
      <c r="E58" s="3">
        <v>72.5</v>
      </c>
      <c r="F58" s="17">
        <v>3.2031666973025601</v>
      </c>
      <c r="G58" s="17">
        <v>3.1070239028406301</v>
      </c>
      <c r="H58" s="17">
        <v>64.5</v>
      </c>
    </row>
    <row r="59" spans="1:8">
      <c r="A59" s="17">
        <v>53</v>
      </c>
      <c r="B59" s="3" t="s">
        <v>78</v>
      </c>
      <c r="C59" s="17">
        <v>187</v>
      </c>
      <c r="D59" s="3" t="s">
        <v>80</v>
      </c>
      <c r="E59" s="3">
        <v>94</v>
      </c>
      <c r="F59" s="17">
        <v>2.7849538150000002</v>
      </c>
      <c r="G59" s="17">
        <v>2.8895421204996801</v>
      </c>
      <c r="H59" s="17">
        <v>66</v>
      </c>
    </row>
    <row r="60" spans="1:8">
      <c r="A60" s="17">
        <v>89</v>
      </c>
      <c r="B60" s="3" t="s">
        <v>52</v>
      </c>
      <c r="C60" s="17">
        <v>51</v>
      </c>
      <c r="D60" s="3" t="s">
        <v>81</v>
      </c>
      <c r="E60" s="3">
        <v>53</v>
      </c>
      <c r="F60" s="17">
        <v>2.8184652068595102</v>
      </c>
      <c r="G60" s="17">
        <v>3.0682495580000002</v>
      </c>
      <c r="H60" s="17">
        <v>66</v>
      </c>
    </row>
    <row r="61" spans="1:8">
      <c r="A61" s="17">
        <v>174</v>
      </c>
      <c r="B61" s="3" t="s">
        <v>54</v>
      </c>
      <c r="C61" s="17">
        <v>87</v>
      </c>
      <c r="D61" s="3" t="s">
        <v>82</v>
      </c>
      <c r="E61" s="3">
        <v>74</v>
      </c>
      <c r="F61" s="17">
        <v>3.0301652331623199</v>
      </c>
      <c r="G61" s="17">
        <v>3.2060088820053401</v>
      </c>
      <c r="H61" s="17">
        <v>68.5</v>
      </c>
    </row>
    <row r="62" spans="1:8">
      <c r="A62" s="17">
        <v>72</v>
      </c>
      <c r="B62" s="3" t="s">
        <v>61</v>
      </c>
      <c r="C62" s="17">
        <v>185</v>
      </c>
      <c r="D62" s="3" t="s">
        <v>83</v>
      </c>
      <c r="E62" s="3">
        <v>61.5</v>
      </c>
      <c r="F62" s="17">
        <v>3.1070239028406301</v>
      </c>
      <c r="G62" s="17">
        <v>3.10396996997172</v>
      </c>
      <c r="H62" s="17">
        <v>68.5</v>
      </c>
    </row>
    <row r="63" spans="1:8">
      <c r="A63" s="17">
        <v>28</v>
      </c>
      <c r="B63" s="3" t="s">
        <v>84</v>
      </c>
      <c r="C63" s="17">
        <v>79</v>
      </c>
      <c r="D63" s="3" t="s">
        <v>85</v>
      </c>
      <c r="E63" s="3">
        <v>92</v>
      </c>
      <c r="F63" s="17">
        <v>3.16034570542244</v>
      </c>
      <c r="G63" s="17">
        <v>3.2974839366031801</v>
      </c>
      <c r="H63" s="17">
        <v>69</v>
      </c>
    </row>
    <row r="64" spans="1:8">
      <c r="A64" s="17">
        <v>217</v>
      </c>
      <c r="B64" s="3" t="s">
        <v>40</v>
      </c>
      <c r="C64" s="17">
        <v>45</v>
      </c>
      <c r="D64" s="3" t="s">
        <v>86</v>
      </c>
      <c r="E64" s="3">
        <v>57</v>
      </c>
      <c r="F64" s="17">
        <v>3.0917957791784398</v>
      </c>
      <c r="G64" s="17">
        <v>3.2651761645703399</v>
      </c>
      <c r="H64" s="17">
        <v>70</v>
      </c>
    </row>
    <row r="65" spans="1:8">
      <c r="A65" s="17">
        <v>98</v>
      </c>
      <c r="B65" s="3" t="s">
        <v>87</v>
      </c>
      <c r="C65" s="17">
        <v>108</v>
      </c>
      <c r="D65" s="3" t="s">
        <v>88</v>
      </c>
      <c r="E65" s="3">
        <v>51</v>
      </c>
      <c r="F65" s="17">
        <v>3.1815329561677799</v>
      </c>
      <c r="G65" s="17">
        <v>2.7626158706406101</v>
      </c>
      <c r="H65" s="17">
        <v>70</v>
      </c>
    </row>
    <row r="66" spans="1:8">
      <c r="A66" s="17">
        <v>89</v>
      </c>
      <c r="B66" s="3" t="s">
        <v>52</v>
      </c>
      <c r="C66" s="17">
        <v>53</v>
      </c>
      <c r="D66" s="3" t="s">
        <v>78</v>
      </c>
      <c r="E66" s="4">
        <v>32.5</v>
      </c>
      <c r="F66" s="17">
        <v>2.8184652068595102</v>
      </c>
      <c r="G66" s="17">
        <v>2.7849538150000002</v>
      </c>
      <c r="H66" s="17">
        <v>71</v>
      </c>
    </row>
    <row r="67" spans="1:8">
      <c r="A67" s="17">
        <v>185</v>
      </c>
      <c r="B67" s="3" t="s">
        <v>83</v>
      </c>
      <c r="C67" s="17">
        <v>146</v>
      </c>
      <c r="D67" s="3" t="s">
        <v>89</v>
      </c>
      <c r="E67" s="3">
        <v>74</v>
      </c>
      <c r="F67" s="17">
        <v>3.10396996997172</v>
      </c>
      <c r="G67" s="17">
        <v>3.1548324488997102</v>
      </c>
      <c r="H67" s="17">
        <v>71.5</v>
      </c>
    </row>
    <row r="68" spans="1:8">
      <c r="A68" s="17">
        <v>12</v>
      </c>
      <c r="B68" s="3" t="s">
        <v>90</v>
      </c>
      <c r="C68" s="17">
        <v>23</v>
      </c>
      <c r="D68" s="3" t="s">
        <v>91</v>
      </c>
      <c r="E68" s="3">
        <v>93</v>
      </c>
      <c r="F68" s="17">
        <v>3.1636997700674301</v>
      </c>
      <c r="G68" s="17">
        <v>3.1135480680000001</v>
      </c>
      <c r="H68" s="17">
        <v>72</v>
      </c>
    </row>
    <row r="69" spans="1:8">
      <c r="A69" s="17">
        <v>130</v>
      </c>
      <c r="B69" s="3" t="s">
        <v>92</v>
      </c>
      <c r="C69" s="17">
        <v>25</v>
      </c>
      <c r="D69" s="3" t="s">
        <v>93</v>
      </c>
      <c r="E69" s="3">
        <v>91</v>
      </c>
      <c r="F69" s="17">
        <v>3.2819551514155401</v>
      </c>
      <c r="G69" s="17">
        <v>2.9302584587462599</v>
      </c>
      <c r="H69" s="17">
        <v>72</v>
      </c>
    </row>
    <row r="70" spans="1:8">
      <c r="A70" s="17">
        <v>145</v>
      </c>
      <c r="B70" s="3" t="s">
        <v>12</v>
      </c>
      <c r="C70" s="17">
        <v>54</v>
      </c>
      <c r="D70" s="3" t="s">
        <v>65</v>
      </c>
      <c r="E70" s="3">
        <v>70</v>
      </c>
      <c r="F70" s="17">
        <v>3.2031666973025601</v>
      </c>
      <c r="G70" s="17">
        <v>2.8558297851366299</v>
      </c>
      <c r="H70" s="17">
        <v>72</v>
      </c>
    </row>
    <row r="71" spans="1:8">
      <c r="A71" s="17">
        <v>175</v>
      </c>
      <c r="B71" s="3" t="s">
        <v>25</v>
      </c>
      <c r="C71" s="17">
        <v>4</v>
      </c>
      <c r="D71" s="3" t="s">
        <v>76</v>
      </c>
      <c r="E71" s="3">
        <v>94.5</v>
      </c>
      <c r="F71" s="17">
        <v>3.1158136088716901</v>
      </c>
      <c r="G71" s="17">
        <v>3.12011944045797</v>
      </c>
      <c r="H71" s="17">
        <v>73</v>
      </c>
    </row>
    <row r="72" spans="1:8">
      <c r="A72" s="17">
        <v>246</v>
      </c>
      <c r="B72" s="3" t="s">
        <v>35</v>
      </c>
      <c r="C72" s="17">
        <v>207</v>
      </c>
      <c r="D72" s="3" t="s">
        <v>94</v>
      </c>
      <c r="E72" s="3">
        <v>59.75</v>
      </c>
      <c r="F72" s="17">
        <v>3.11939463018886</v>
      </c>
      <c r="G72" s="17">
        <v>3.2248412397528599</v>
      </c>
      <c r="H72" s="17">
        <v>73</v>
      </c>
    </row>
    <row r="73" spans="1:8">
      <c r="A73" s="17">
        <v>77</v>
      </c>
      <c r="B73" s="3" t="s">
        <v>43</v>
      </c>
      <c r="C73" s="17">
        <v>9</v>
      </c>
      <c r="D73" s="3" t="s">
        <v>95</v>
      </c>
      <c r="E73" s="3">
        <v>75</v>
      </c>
      <c r="F73" s="17">
        <v>3.2639508326497402</v>
      </c>
      <c r="G73" s="17">
        <v>3.1442054104589099</v>
      </c>
      <c r="H73" s="17">
        <v>74</v>
      </c>
    </row>
    <row r="74" spans="1:8">
      <c r="A74" s="17">
        <v>198</v>
      </c>
      <c r="B74" s="3" t="s">
        <v>96</v>
      </c>
      <c r="C74" s="17">
        <v>91</v>
      </c>
      <c r="D74" s="3" t="s">
        <v>97</v>
      </c>
      <c r="E74" s="3">
        <v>81</v>
      </c>
      <c r="F74" s="17">
        <v>3.1591856806341099</v>
      </c>
      <c r="G74" s="17">
        <v>3.1657285719556199</v>
      </c>
      <c r="H74" s="17">
        <v>75</v>
      </c>
    </row>
    <row r="75" spans="1:8">
      <c r="A75" s="17">
        <v>77</v>
      </c>
      <c r="B75" s="3" t="s">
        <v>43</v>
      </c>
      <c r="C75" s="17">
        <v>7</v>
      </c>
      <c r="D75" s="3" t="s">
        <v>98</v>
      </c>
      <c r="E75" s="3">
        <v>95</v>
      </c>
      <c r="F75" s="17">
        <v>3.2639508326497402</v>
      </c>
      <c r="G75" s="17">
        <v>3.2688007030439699</v>
      </c>
      <c r="H75" s="17">
        <v>75.5</v>
      </c>
    </row>
    <row r="76" spans="1:8">
      <c r="A76" s="17">
        <v>239</v>
      </c>
      <c r="B76" s="3" t="s">
        <v>99</v>
      </c>
      <c r="C76" s="17">
        <v>101</v>
      </c>
      <c r="D76" s="3" t="s">
        <v>100</v>
      </c>
      <c r="E76" s="3">
        <v>41.5</v>
      </c>
      <c r="F76" s="17">
        <v>3.2487152479370498</v>
      </c>
      <c r="G76" s="17">
        <v>3.14491328013654</v>
      </c>
      <c r="H76" s="17">
        <v>75.5</v>
      </c>
    </row>
    <row r="77" spans="1:8">
      <c r="A77" s="17">
        <v>98</v>
      </c>
      <c r="B77" s="3" t="s">
        <v>87</v>
      </c>
      <c r="C77" s="17">
        <v>106</v>
      </c>
      <c r="D77" s="3" t="s">
        <v>101</v>
      </c>
      <c r="E77" s="3">
        <v>39</v>
      </c>
      <c r="F77" s="17">
        <v>3.1815329561677799</v>
      </c>
      <c r="G77" s="17">
        <v>3.0497573131348701</v>
      </c>
      <c r="H77" s="17">
        <v>75.5</v>
      </c>
    </row>
    <row r="78" spans="1:8">
      <c r="A78" s="17">
        <v>50</v>
      </c>
      <c r="B78" s="3" t="s">
        <v>102</v>
      </c>
      <c r="C78" s="17">
        <v>104</v>
      </c>
      <c r="D78" s="3" t="s">
        <v>103</v>
      </c>
      <c r="E78" s="3">
        <v>74</v>
      </c>
      <c r="F78" s="17">
        <v>3.2434228816514699</v>
      </c>
      <c r="G78" s="17">
        <v>3.0026942136253201</v>
      </c>
      <c r="H78" s="17">
        <v>76</v>
      </c>
    </row>
    <row r="79" spans="1:8">
      <c r="A79" s="17">
        <v>246</v>
      </c>
      <c r="B79" s="3" t="s">
        <v>35</v>
      </c>
      <c r="C79" s="17">
        <v>198</v>
      </c>
      <c r="D79" s="3" t="s">
        <v>96</v>
      </c>
      <c r="E79" s="3">
        <v>52</v>
      </c>
      <c r="F79" s="17">
        <v>3.11939463018886</v>
      </c>
      <c r="G79" s="17">
        <v>3.1591856806341099</v>
      </c>
      <c r="H79" s="17">
        <v>76</v>
      </c>
    </row>
    <row r="80" spans="1:8">
      <c r="A80" s="17">
        <v>98</v>
      </c>
      <c r="B80" s="3" t="s">
        <v>87</v>
      </c>
      <c r="C80" s="17">
        <v>102</v>
      </c>
      <c r="D80" s="3" t="s">
        <v>104</v>
      </c>
      <c r="E80" s="3">
        <v>85</v>
      </c>
      <c r="F80" s="17">
        <v>3.1815329561677799</v>
      </c>
      <c r="G80" s="17">
        <v>3.0988768908517601</v>
      </c>
      <c r="H80" s="17">
        <v>76.5</v>
      </c>
    </row>
    <row r="81" spans="1:8">
      <c r="A81" s="17">
        <v>98</v>
      </c>
      <c r="B81" s="3" t="s">
        <v>87</v>
      </c>
      <c r="C81" s="17">
        <v>113</v>
      </c>
      <c r="D81" s="3" t="s">
        <v>105</v>
      </c>
      <c r="E81" s="3">
        <v>62</v>
      </c>
      <c r="F81" s="17">
        <v>3.1815329561677799</v>
      </c>
      <c r="G81" s="17">
        <v>3.03249298900039</v>
      </c>
      <c r="H81" s="17">
        <v>77</v>
      </c>
    </row>
    <row r="82" spans="1:8">
      <c r="A82" s="17">
        <v>246</v>
      </c>
      <c r="B82" s="3" t="s">
        <v>35</v>
      </c>
      <c r="C82" s="17">
        <v>213</v>
      </c>
      <c r="D82" s="3" t="s">
        <v>106</v>
      </c>
      <c r="E82" s="3">
        <v>73</v>
      </c>
      <c r="F82" s="17">
        <v>3.11939463018886</v>
      </c>
      <c r="G82" s="17">
        <v>3.29384600550621</v>
      </c>
      <c r="H82" s="17">
        <v>77.5</v>
      </c>
    </row>
    <row r="83" spans="1:8">
      <c r="A83" s="17">
        <v>164</v>
      </c>
      <c r="B83" s="3" t="s">
        <v>74</v>
      </c>
      <c r="C83" s="17">
        <v>41</v>
      </c>
      <c r="D83" s="3" t="s">
        <v>26</v>
      </c>
      <c r="E83" s="3">
        <v>56.5</v>
      </c>
      <c r="F83" s="17">
        <v>3.1925542406684699</v>
      </c>
      <c r="G83" s="17">
        <v>3.0955841358752001</v>
      </c>
      <c r="H83" s="17">
        <v>77.5</v>
      </c>
    </row>
    <row r="84" spans="1:8">
      <c r="A84" s="17">
        <v>246</v>
      </c>
      <c r="B84" s="3" t="s">
        <v>35</v>
      </c>
      <c r="C84" s="17">
        <v>212</v>
      </c>
      <c r="D84" s="3" t="s">
        <v>107</v>
      </c>
      <c r="E84" s="3">
        <v>56</v>
      </c>
      <c r="F84" s="17">
        <v>3.11939463018886</v>
      </c>
      <c r="G84" s="17">
        <v>3.2496061325040202</v>
      </c>
      <c r="H84" s="17">
        <v>78</v>
      </c>
    </row>
    <row r="85" spans="1:8">
      <c r="A85" s="17">
        <v>145</v>
      </c>
      <c r="B85" s="3" t="s">
        <v>12</v>
      </c>
      <c r="C85" s="17">
        <v>71</v>
      </c>
      <c r="D85" s="3" t="s">
        <v>108</v>
      </c>
      <c r="E85" s="3">
        <v>88.5</v>
      </c>
      <c r="F85" s="17">
        <v>3.2031666973025601</v>
      </c>
      <c r="G85" s="17">
        <v>3.17666568284299</v>
      </c>
      <c r="H85" s="17">
        <v>78.5</v>
      </c>
    </row>
    <row r="86" spans="1:8">
      <c r="A86" s="17">
        <v>72</v>
      </c>
      <c r="B86" s="3" t="s">
        <v>61</v>
      </c>
      <c r="C86" s="17">
        <v>186</v>
      </c>
      <c r="D86" s="3" t="s">
        <v>109</v>
      </c>
      <c r="E86" s="3">
        <v>64.5</v>
      </c>
      <c r="F86" s="17">
        <v>3.1070239028406301</v>
      </c>
      <c r="G86" s="17">
        <v>3.0270868509179998</v>
      </c>
      <c r="H86" s="17">
        <v>78.5</v>
      </c>
    </row>
    <row r="87" spans="1:8">
      <c r="A87" s="17">
        <v>144</v>
      </c>
      <c r="B87" s="3" t="s">
        <v>110</v>
      </c>
      <c r="C87" s="17">
        <v>169</v>
      </c>
      <c r="D87" s="3" t="s">
        <v>111</v>
      </c>
      <c r="E87" s="3">
        <v>78</v>
      </c>
      <c r="F87" s="17">
        <v>3.2442885727910702</v>
      </c>
      <c r="G87" s="17">
        <v>3.27530096245694</v>
      </c>
      <c r="H87" s="17">
        <v>79</v>
      </c>
    </row>
    <row r="88" spans="1:8">
      <c r="A88" s="17">
        <v>175</v>
      </c>
      <c r="B88" s="3" t="s">
        <v>25</v>
      </c>
      <c r="C88" s="17">
        <v>12</v>
      </c>
      <c r="D88" s="3" t="s">
        <v>90</v>
      </c>
      <c r="E88" s="3">
        <v>46</v>
      </c>
      <c r="F88" s="17">
        <v>3.1158136088716901</v>
      </c>
      <c r="G88" s="17">
        <v>3.1636997700674301</v>
      </c>
      <c r="H88" s="17">
        <v>79</v>
      </c>
    </row>
    <row r="89" spans="1:8">
      <c r="A89" s="17">
        <v>50</v>
      </c>
      <c r="B89" s="3" t="s">
        <v>102</v>
      </c>
      <c r="C89" s="17">
        <v>47</v>
      </c>
      <c r="D89" s="3" t="s">
        <v>112</v>
      </c>
      <c r="E89" s="3">
        <v>73.5</v>
      </c>
      <c r="F89" s="17">
        <v>3.2434228816514699</v>
      </c>
      <c r="G89" s="17">
        <v>3.09140322782901</v>
      </c>
      <c r="H89" s="17">
        <v>81</v>
      </c>
    </row>
    <row r="90" spans="1:8">
      <c r="A90" s="17">
        <v>175</v>
      </c>
      <c r="B90" s="3" t="s">
        <v>25</v>
      </c>
      <c r="C90" s="17">
        <v>1</v>
      </c>
      <c r="D90" s="3" t="s">
        <v>113</v>
      </c>
      <c r="E90" s="3">
        <v>68</v>
      </c>
      <c r="F90" s="17">
        <v>3.1158136088716901</v>
      </c>
      <c r="G90" s="17">
        <v>3.1384115444788501</v>
      </c>
      <c r="H90" s="17">
        <v>82.5</v>
      </c>
    </row>
    <row r="91" spans="1:8">
      <c r="A91" s="17">
        <v>198</v>
      </c>
      <c r="B91" s="3" t="s">
        <v>96</v>
      </c>
      <c r="C91" s="17">
        <v>90</v>
      </c>
      <c r="D91" s="3" t="s">
        <v>114</v>
      </c>
      <c r="E91" s="3">
        <v>96.5</v>
      </c>
      <c r="F91" s="17">
        <v>3.1591856806341099</v>
      </c>
      <c r="G91" s="17">
        <v>3.1460630616388001</v>
      </c>
      <c r="H91" s="17">
        <v>83</v>
      </c>
    </row>
    <row r="92" spans="1:8">
      <c r="A92" s="17">
        <v>180</v>
      </c>
      <c r="B92" s="3" t="s">
        <v>115</v>
      </c>
      <c r="C92" s="17">
        <v>114</v>
      </c>
      <c r="D92" s="3" t="s">
        <v>116</v>
      </c>
      <c r="E92" s="3">
        <v>63</v>
      </c>
      <c r="F92" s="17">
        <v>3.2633330636477198</v>
      </c>
      <c r="G92" s="17">
        <v>3.0750525528615702</v>
      </c>
      <c r="H92" s="17">
        <v>83</v>
      </c>
    </row>
    <row r="93" spans="1:8">
      <c r="A93" s="17">
        <v>217</v>
      </c>
      <c r="B93" s="3" t="s">
        <v>40</v>
      </c>
      <c r="C93" s="17">
        <v>152</v>
      </c>
      <c r="D93" s="3" t="s">
        <v>117</v>
      </c>
      <c r="E93" s="3">
        <v>74</v>
      </c>
      <c r="F93" s="17">
        <v>3.0917957791784398</v>
      </c>
      <c r="G93" s="17">
        <v>3.1932627226885502</v>
      </c>
      <c r="H93" s="17">
        <v>83.5</v>
      </c>
    </row>
    <row r="94" spans="1:8">
      <c r="A94" s="17">
        <v>27</v>
      </c>
      <c r="B94" s="3" t="s">
        <v>118</v>
      </c>
      <c r="C94" s="17">
        <v>78</v>
      </c>
      <c r="D94" s="3" t="s">
        <v>119</v>
      </c>
      <c r="E94" s="3">
        <v>98</v>
      </c>
      <c r="F94" s="17">
        <v>3.2358795469914399</v>
      </c>
      <c r="G94" s="17">
        <v>3.2593452268552601</v>
      </c>
      <c r="H94" s="17">
        <v>84</v>
      </c>
    </row>
    <row r="95" spans="1:8">
      <c r="A95" s="17">
        <v>4</v>
      </c>
      <c r="B95" s="3" t="s">
        <v>76</v>
      </c>
      <c r="C95" s="17">
        <v>59</v>
      </c>
      <c r="D95" s="3" t="s">
        <v>120</v>
      </c>
      <c r="E95" s="3">
        <v>74</v>
      </c>
      <c r="F95" s="17">
        <v>3.12011944045797</v>
      </c>
      <c r="G95" s="17">
        <v>2.9660314568774599</v>
      </c>
      <c r="H95" s="17">
        <v>84.5</v>
      </c>
    </row>
    <row r="96" spans="1:8">
      <c r="A96" s="17">
        <v>144</v>
      </c>
      <c r="B96" s="3" t="s">
        <v>110</v>
      </c>
      <c r="C96" s="17">
        <v>168</v>
      </c>
      <c r="D96" s="3" t="s">
        <v>121</v>
      </c>
      <c r="E96" s="3">
        <v>67.5</v>
      </c>
      <c r="F96" s="17">
        <v>3.2442885727910702</v>
      </c>
      <c r="G96" s="17">
        <v>3.3050665125976502</v>
      </c>
      <c r="H96" s="17">
        <v>84.5</v>
      </c>
    </row>
    <row r="97" spans="1:8">
      <c r="A97" s="17">
        <v>98</v>
      </c>
      <c r="B97" s="3" t="s">
        <v>87</v>
      </c>
      <c r="C97" s="17">
        <v>103</v>
      </c>
      <c r="D97" s="3" t="s">
        <v>122</v>
      </c>
      <c r="E97" s="3">
        <v>58</v>
      </c>
      <c r="F97" s="17">
        <v>3.1815329561677799</v>
      </c>
      <c r="G97" s="17">
        <v>3.09874501162381</v>
      </c>
      <c r="H97" s="17">
        <v>84.5</v>
      </c>
    </row>
    <row r="98" spans="1:8">
      <c r="A98" s="17">
        <v>77</v>
      </c>
      <c r="B98" s="3" t="s">
        <v>43</v>
      </c>
      <c r="C98" s="17">
        <v>15</v>
      </c>
      <c r="D98" s="3" t="s">
        <v>123</v>
      </c>
      <c r="E98" s="3">
        <v>88</v>
      </c>
      <c r="F98" s="17">
        <v>3.2639508326497402</v>
      </c>
      <c r="G98" s="17">
        <v>3.24971518592465</v>
      </c>
      <c r="H98" s="17">
        <v>85</v>
      </c>
    </row>
    <row r="99" spans="1:8">
      <c r="A99" s="17">
        <v>244</v>
      </c>
      <c r="B99" s="3" t="s">
        <v>48</v>
      </c>
      <c r="C99" s="17">
        <v>56</v>
      </c>
      <c r="D99" s="3" t="s">
        <v>124</v>
      </c>
      <c r="E99" s="3">
        <v>89</v>
      </c>
      <c r="F99" s="17">
        <v>3.1691312319084899</v>
      </c>
      <c r="G99" s="17">
        <v>3.1816003675810598</v>
      </c>
      <c r="H99" s="17">
        <v>86</v>
      </c>
    </row>
    <row r="100" spans="1:8">
      <c r="A100" s="17">
        <v>98</v>
      </c>
      <c r="B100" s="3" t="s">
        <v>87</v>
      </c>
      <c r="C100" s="17">
        <v>107</v>
      </c>
      <c r="D100" s="3" t="s">
        <v>125</v>
      </c>
      <c r="E100" s="3">
        <v>76</v>
      </c>
      <c r="F100" s="17">
        <v>3.1815329561677799</v>
      </c>
      <c r="G100" s="17">
        <v>3.22125638440412</v>
      </c>
      <c r="H100" s="17">
        <v>86.5</v>
      </c>
    </row>
    <row r="101" spans="1:8">
      <c r="A101" s="17">
        <v>144</v>
      </c>
      <c r="B101" s="3" t="s">
        <v>110</v>
      </c>
      <c r="C101" s="17">
        <v>170</v>
      </c>
      <c r="D101" s="3" t="s">
        <v>126</v>
      </c>
      <c r="E101" s="3">
        <v>61.5</v>
      </c>
      <c r="F101" s="17">
        <v>3.2442885727910702</v>
      </c>
      <c r="G101" s="17">
        <v>3.27047779106534</v>
      </c>
      <c r="H101" s="17">
        <v>86.5</v>
      </c>
    </row>
    <row r="102" spans="1:8">
      <c r="A102" s="17">
        <v>98</v>
      </c>
      <c r="B102" s="3" t="s">
        <v>87</v>
      </c>
      <c r="C102" s="17">
        <v>97</v>
      </c>
      <c r="D102" s="3" t="s">
        <v>127</v>
      </c>
      <c r="E102" s="3">
        <v>72</v>
      </c>
      <c r="F102" s="17">
        <v>3.1815329561677799</v>
      </c>
      <c r="G102" s="17">
        <v>3.2487927151575802</v>
      </c>
      <c r="H102" s="17">
        <v>87</v>
      </c>
    </row>
    <row r="103" spans="1:8">
      <c r="A103" s="17">
        <v>144</v>
      </c>
      <c r="B103" s="3" t="s">
        <v>110</v>
      </c>
      <c r="C103" s="17">
        <v>172</v>
      </c>
      <c r="D103" s="3" t="s">
        <v>128</v>
      </c>
      <c r="E103" s="3">
        <v>71.5</v>
      </c>
      <c r="F103" s="17">
        <v>3.2442885727910702</v>
      </c>
      <c r="G103" s="17">
        <v>3.2553747167679901</v>
      </c>
      <c r="H103" s="17">
        <v>87.5</v>
      </c>
    </row>
    <row r="104" spans="1:8">
      <c r="A104" s="17">
        <v>98</v>
      </c>
      <c r="B104" s="3" t="s">
        <v>87</v>
      </c>
      <c r="C104" s="17">
        <v>109</v>
      </c>
      <c r="D104" s="3" t="s">
        <v>129</v>
      </c>
      <c r="E104" s="3">
        <v>65.5</v>
      </c>
      <c r="F104" s="17">
        <v>3.1815329561677799</v>
      </c>
      <c r="G104" s="17">
        <v>3.1932704772879701</v>
      </c>
      <c r="H104" s="17">
        <v>87.5</v>
      </c>
    </row>
    <row r="105" spans="1:8">
      <c r="A105" s="17">
        <v>4</v>
      </c>
      <c r="B105" s="3" t="s">
        <v>76</v>
      </c>
      <c r="C105" s="17">
        <v>74</v>
      </c>
      <c r="D105" s="3" t="s">
        <v>130</v>
      </c>
      <c r="E105" s="3">
        <v>72</v>
      </c>
      <c r="F105" s="17">
        <v>3.12011944045797</v>
      </c>
      <c r="G105" s="17">
        <v>3.1176882413962002</v>
      </c>
      <c r="H105" s="17">
        <v>88</v>
      </c>
    </row>
    <row r="106" spans="1:8">
      <c r="A106" s="17">
        <v>89</v>
      </c>
      <c r="B106" s="3" t="s">
        <v>52</v>
      </c>
      <c r="C106" s="17">
        <v>43</v>
      </c>
      <c r="D106" s="3" t="s">
        <v>131</v>
      </c>
      <c r="E106" s="3">
        <v>53</v>
      </c>
      <c r="F106" s="17">
        <v>2.8184652068595102</v>
      </c>
      <c r="G106" s="17">
        <v>2.93241976427002</v>
      </c>
      <c r="H106" s="17">
        <v>88.5</v>
      </c>
    </row>
    <row r="107" spans="1:8">
      <c r="A107" s="17">
        <v>12</v>
      </c>
      <c r="B107" s="3" t="s">
        <v>90</v>
      </c>
      <c r="C107" s="17">
        <v>30</v>
      </c>
      <c r="D107" s="3" t="s">
        <v>132</v>
      </c>
      <c r="E107" s="3">
        <v>83</v>
      </c>
      <c r="F107" s="17">
        <v>3.1636997700674301</v>
      </c>
      <c r="G107" s="17">
        <v>3.08097687526777</v>
      </c>
      <c r="H107" s="17">
        <v>89</v>
      </c>
    </row>
    <row r="108" spans="1:8">
      <c r="A108" s="17">
        <v>4</v>
      </c>
      <c r="B108" s="3" t="s">
        <v>76</v>
      </c>
      <c r="C108" s="17">
        <v>66</v>
      </c>
      <c r="D108" s="3" t="s">
        <v>133</v>
      </c>
      <c r="E108" s="3">
        <v>70</v>
      </c>
      <c r="F108" s="17">
        <v>3.12011944045797</v>
      </c>
      <c r="G108" s="17">
        <v>2.9626657897325499</v>
      </c>
      <c r="H108" s="17">
        <v>89</v>
      </c>
    </row>
    <row r="109" spans="1:8">
      <c r="A109" s="17">
        <v>130</v>
      </c>
      <c r="B109" s="3" t="s">
        <v>92</v>
      </c>
      <c r="C109" s="17">
        <v>22</v>
      </c>
      <c r="D109" s="3" t="s">
        <v>134</v>
      </c>
      <c r="E109" s="3">
        <v>70</v>
      </c>
      <c r="F109" s="17">
        <v>3.2819551514155401</v>
      </c>
      <c r="G109" s="17">
        <v>3.22804391790392</v>
      </c>
      <c r="H109" s="17">
        <v>89</v>
      </c>
    </row>
    <row r="110" spans="1:8">
      <c r="A110" s="17">
        <v>12</v>
      </c>
      <c r="B110" s="3" t="s">
        <v>90</v>
      </c>
      <c r="C110" s="17">
        <v>32</v>
      </c>
      <c r="D110" s="3" t="s">
        <v>135</v>
      </c>
      <c r="E110" s="3">
        <v>48</v>
      </c>
      <c r="F110" s="17">
        <v>3.1636997700674301</v>
      </c>
      <c r="G110" s="17">
        <v>2.6664484485976301</v>
      </c>
      <c r="H110" s="17">
        <v>91</v>
      </c>
    </row>
    <row r="111" spans="1:8">
      <c r="A111" s="17">
        <v>164</v>
      </c>
      <c r="B111" s="3" t="s">
        <v>74</v>
      </c>
      <c r="C111" s="17">
        <v>171</v>
      </c>
      <c r="D111" s="3" t="s">
        <v>136</v>
      </c>
      <c r="E111" s="3">
        <v>56</v>
      </c>
      <c r="F111" s="17">
        <v>3.1925542406684699</v>
      </c>
      <c r="G111" s="17">
        <v>3.2607936940000002</v>
      </c>
      <c r="H111" s="17">
        <v>92</v>
      </c>
    </row>
    <row r="112" spans="1:8">
      <c r="A112" s="17">
        <v>4</v>
      </c>
      <c r="B112" s="3" t="s">
        <v>76</v>
      </c>
      <c r="C112" s="17">
        <v>65</v>
      </c>
      <c r="D112" s="3" t="s">
        <v>137</v>
      </c>
      <c r="E112" s="3">
        <v>64.5</v>
      </c>
      <c r="F112" s="17">
        <v>3.12011944045797</v>
      </c>
      <c r="G112" s="17">
        <v>3.0720825694506901</v>
      </c>
      <c r="H112" s="17">
        <v>93.5</v>
      </c>
    </row>
    <row r="113" spans="1:8">
      <c r="A113" s="17">
        <v>145</v>
      </c>
      <c r="B113" s="3" t="s">
        <v>12</v>
      </c>
      <c r="C113" s="17">
        <v>205</v>
      </c>
      <c r="D113" s="3" t="s">
        <v>138</v>
      </c>
      <c r="E113" s="3">
        <v>70.5</v>
      </c>
      <c r="F113" s="17">
        <v>3.2031666973025601</v>
      </c>
      <c r="G113" s="17">
        <v>3.1646475111659198</v>
      </c>
      <c r="H113" s="17">
        <v>94.5</v>
      </c>
    </row>
    <row r="114" spans="1:8">
      <c r="A114" s="17">
        <v>77</v>
      </c>
      <c r="B114" s="3" t="s">
        <v>43</v>
      </c>
      <c r="C114" s="17">
        <v>6</v>
      </c>
      <c r="D114" s="3" t="s">
        <v>139</v>
      </c>
      <c r="E114" s="3">
        <v>88</v>
      </c>
      <c r="F114" s="17">
        <v>3.2639508326497402</v>
      </c>
      <c r="G114" s="17">
        <v>3.27975170422804</v>
      </c>
      <c r="H114" s="17">
        <v>95</v>
      </c>
    </row>
    <row r="115" spans="1:8">
      <c r="A115" s="17">
        <v>251</v>
      </c>
      <c r="B115" s="3" t="s">
        <v>20</v>
      </c>
      <c r="C115" s="17">
        <v>162</v>
      </c>
      <c r="D115" s="3" t="s">
        <v>140</v>
      </c>
      <c r="E115" s="3">
        <v>63</v>
      </c>
      <c r="F115" s="17">
        <v>3.19044871166721</v>
      </c>
      <c r="G115" s="17">
        <v>3.0311698664434599</v>
      </c>
      <c r="H115" s="17">
        <v>96</v>
      </c>
    </row>
    <row r="116" spans="1:8">
      <c r="A116" s="17">
        <v>50</v>
      </c>
      <c r="B116" s="3" t="s">
        <v>102</v>
      </c>
      <c r="C116" s="17">
        <v>48</v>
      </c>
      <c r="D116" s="3" t="s">
        <v>141</v>
      </c>
      <c r="E116" s="3">
        <v>88</v>
      </c>
      <c r="F116" s="17">
        <v>3.2434228816514699</v>
      </c>
      <c r="G116" s="17">
        <v>3.1726788070502301</v>
      </c>
      <c r="H116" s="17">
        <v>96.5</v>
      </c>
    </row>
    <row r="117" spans="1:8">
      <c r="A117" s="17">
        <v>92</v>
      </c>
      <c r="B117" s="3" t="s">
        <v>142</v>
      </c>
      <c r="C117" s="17">
        <v>208</v>
      </c>
      <c r="D117" s="3" t="s">
        <v>143</v>
      </c>
      <c r="E117" s="3">
        <v>54</v>
      </c>
      <c r="F117" s="17">
        <v>3.2708639211458199</v>
      </c>
      <c r="G117" s="17">
        <v>3.0756193883110399</v>
      </c>
      <c r="H117" s="17">
        <v>97</v>
      </c>
    </row>
    <row r="118" spans="1:8">
      <c r="A118" s="17">
        <v>77</v>
      </c>
      <c r="B118" s="3" t="s">
        <v>43</v>
      </c>
      <c r="C118" s="17">
        <v>158</v>
      </c>
      <c r="D118" s="3" t="s">
        <v>144</v>
      </c>
      <c r="E118" s="3">
        <v>74</v>
      </c>
      <c r="F118" s="17">
        <v>3.2639508326497402</v>
      </c>
      <c r="G118" s="17">
        <v>3.2851126117123099</v>
      </c>
      <c r="H118" s="17">
        <v>98</v>
      </c>
    </row>
    <row r="119" spans="1:8">
      <c r="A119" s="17">
        <v>4</v>
      </c>
      <c r="B119" s="3" t="s">
        <v>76</v>
      </c>
      <c r="C119" s="17">
        <v>61</v>
      </c>
      <c r="D119" s="3" t="s">
        <v>145</v>
      </c>
      <c r="E119" s="3">
        <v>93.5</v>
      </c>
      <c r="F119" s="17">
        <v>3.12011944045797</v>
      </c>
      <c r="G119" s="17">
        <v>3.2261531554986802</v>
      </c>
      <c r="H119" s="17">
        <v>99</v>
      </c>
    </row>
    <row r="120" spans="1:8">
      <c r="A120" s="17">
        <v>77</v>
      </c>
      <c r="B120" s="3" t="s">
        <v>43</v>
      </c>
      <c r="C120" s="17">
        <v>10</v>
      </c>
      <c r="D120" s="3" t="s">
        <v>146</v>
      </c>
      <c r="E120" s="3">
        <v>92.5</v>
      </c>
      <c r="F120" s="17">
        <v>3.2639508326497402</v>
      </c>
      <c r="G120" s="17">
        <v>3.2696273810447698</v>
      </c>
      <c r="H120" s="17">
        <v>99</v>
      </c>
    </row>
    <row r="121" spans="1:8">
      <c r="A121" s="17">
        <v>36</v>
      </c>
      <c r="B121" s="3" t="s">
        <v>147</v>
      </c>
      <c r="C121" s="17">
        <v>147</v>
      </c>
      <c r="D121" s="3" t="s">
        <v>148</v>
      </c>
      <c r="E121" s="3">
        <v>99.5</v>
      </c>
      <c r="F121" s="17">
        <v>3.1315860661997301</v>
      </c>
      <c r="G121" s="17">
        <v>3.1493171915268401</v>
      </c>
      <c r="H121" s="17">
        <v>100</v>
      </c>
    </row>
    <row r="122" spans="1:8">
      <c r="A122" s="17">
        <v>10</v>
      </c>
      <c r="B122" s="3" t="s">
        <v>146</v>
      </c>
      <c r="C122" s="17">
        <v>57</v>
      </c>
      <c r="D122" s="3" t="s">
        <v>149</v>
      </c>
      <c r="E122" s="3">
        <v>98</v>
      </c>
      <c r="F122" s="17">
        <v>3.2696273810447698</v>
      </c>
      <c r="G122" s="17">
        <v>3.26679854511204</v>
      </c>
      <c r="H122" s="17">
        <v>72</v>
      </c>
    </row>
    <row r="123" spans="1:8">
      <c r="A123" s="17">
        <v>87</v>
      </c>
      <c r="B123" s="3" t="s">
        <v>82</v>
      </c>
      <c r="C123" s="17">
        <v>40</v>
      </c>
      <c r="D123" s="3" t="s">
        <v>150</v>
      </c>
      <c r="E123" s="3">
        <v>98</v>
      </c>
      <c r="F123" s="17">
        <v>3.2060088820053401</v>
      </c>
      <c r="G123" s="17">
        <v>3.1886438673203199</v>
      </c>
      <c r="H123" s="17">
        <v>91.5</v>
      </c>
    </row>
    <row r="124" spans="1:8">
      <c r="A124" s="17">
        <v>85</v>
      </c>
      <c r="B124" s="3" t="s">
        <v>151</v>
      </c>
      <c r="C124" s="17">
        <v>150</v>
      </c>
      <c r="D124" s="3" t="s">
        <v>152</v>
      </c>
      <c r="E124" s="3">
        <v>97</v>
      </c>
      <c r="F124" s="17">
        <v>3.2553614374601101</v>
      </c>
      <c r="G124" s="17">
        <v>3.2753780105016301</v>
      </c>
      <c r="H124" s="17">
        <v>100</v>
      </c>
    </row>
    <row r="125" spans="1:8">
      <c r="A125" s="17">
        <v>248</v>
      </c>
      <c r="B125" s="3" t="s">
        <v>153</v>
      </c>
      <c r="C125" s="17">
        <v>46</v>
      </c>
      <c r="D125" s="3" t="s">
        <v>154</v>
      </c>
      <c r="E125" s="3">
        <v>96</v>
      </c>
      <c r="F125" s="17">
        <v>3.1285280903650001</v>
      </c>
      <c r="G125" s="17">
        <v>3.2017818701850702</v>
      </c>
      <c r="H125" s="17">
        <v>85</v>
      </c>
    </row>
    <row r="126" spans="1:8">
      <c r="A126" s="17">
        <v>251</v>
      </c>
      <c r="B126" s="3" t="s">
        <v>20</v>
      </c>
      <c r="C126" s="17">
        <v>136</v>
      </c>
      <c r="D126" s="3" t="s">
        <v>155</v>
      </c>
      <c r="E126" s="3">
        <v>96</v>
      </c>
      <c r="F126" s="17">
        <v>3.19044871166721</v>
      </c>
      <c r="G126" s="17">
        <v>3.1668342245932402</v>
      </c>
      <c r="H126" s="17">
        <v>98</v>
      </c>
    </row>
    <row r="127" spans="1:8">
      <c r="A127" s="17">
        <v>84</v>
      </c>
      <c r="B127" s="3" t="s">
        <v>156</v>
      </c>
      <c r="C127" s="17">
        <v>20</v>
      </c>
      <c r="D127" s="3" t="s">
        <v>157</v>
      </c>
      <c r="E127" s="3">
        <v>95</v>
      </c>
      <c r="F127" s="17">
        <v>3.2793546714657702</v>
      </c>
      <c r="G127" s="17">
        <v>3.2947470917128898</v>
      </c>
      <c r="H127" s="17">
        <v>94.5</v>
      </c>
    </row>
    <row r="128" spans="1:8">
      <c r="A128" s="17">
        <v>201</v>
      </c>
      <c r="B128" s="3" t="s">
        <v>29</v>
      </c>
      <c r="C128" s="17">
        <v>255</v>
      </c>
      <c r="D128" s="3" t="s">
        <v>158</v>
      </c>
      <c r="E128" s="3">
        <v>95</v>
      </c>
      <c r="F128" s="17">
        <v>2.9314612208047501</v>
      </c>
      <c r="G128" s="17">
        <v>2.9516133351536999</v>
      </c>
      <c r="H128" s="17">
        <v>96</v>
      </c>
    </row>
    <row r="129" spans="1:8">
      <c r="A129" s="17">
        <v>227</v>
      </c>
      <c r="B129" s="3" t="s">
        <v>159</v>
      </c>
      <c r="C129" s="17">
        <v>190</v>
      </c>
      <c r="D129" s="3" t="s">
        <v>160</v>
      </c>
      <c r="E129" s="3">
        <v>94.5</v>
      </c>
      <c r="F129" s="17">
        <v>2.9050884150886902</v>
      </c>
      <c r="G129" s="17">
        <v>3.1913201899196899</v>
      </c>
      <c r="H129" s="17">
        <v>88</v>
      </c>
    </row>
    <row r="130" spans="1:8">
      <c r="A130" s="17">
        <v>51</v>
      </c>
      <c r="B130" s="3" t="s">
        <v>81</v>
      </c>
      <c r="C130" s="17">
        <v>173</v>
      </c>
      <c r="D130" s="3" t="s">
        <v>161</v>
      </c>
      <c r="E130" s="3">
        <v>93</v>
      </c>
      <c r="F130" s="17">
        <v>3.0682495580000002</v>
      </c>
      <c r="G130" s="17">
        <v>3.1229436188806199</v>
      </c>
      <c r="H130" s="17">
        <v>92</v>
      </c>
    </row>
    <row r="131" spans="1:8">
      <c r="A131" s="17">
        <v>182</v>
      </c>
      <c r="B131" s="3" t="s">
        <v>162</v>
      </c>
      <c r="C131" s="17">
        <v>149</v>
      </c>
      <c r="D131" s="3" t="s">
        <v>163</v>
      </c>
      <c r="E131" s="3">
        <v>93</v>
      </c>
      <c r="F131" s="17">
        <v>3.28739446879846</v>
      </c>
      <c r="G131" s="17">
        <v>3.2136767926917198</v>
      </c>
      <c r="H131" s="17">
        <v>90.5</v>
      </c>
    </row>
    <row r="132" spans="1:8">
      <c r="A132" s="17">
        <v>182</v>
      </c>
      <c r="B132" s="3" t="s">
        <v>162</v>
      </c>
      <c r="C132" s="17">
        <v>148</v>
      </c>
      <c r="D132" s="3" t="s">
        <v>164</v>
      </c>
      <c r="E132" s="3">
        <v>93</v>
      </c>
      <c r="F132" s="17">
        <v>3.28739446879846</v>
      </c>
      <c r="G132" s="17">
        <v>3.1594713429729402</v>
      </c>
      <c r="H132" s="17">
        <v>98</v>
      </c>
    </row>
    <row r="133" spans="1:8">
      <c r="A133" s="17">
        <v>53</v>
      </c>
      <c r="B133" s="3" t="s">
        <v>78</v>
      </c>
      <c r="C133" s="17">
        <v>181</v>
      </c>
      <c r="D133" s="3" t="s">
        <v>165</v>
      </c>
      <c r="E133" s="3">
        <v>92</v>
      </c>
      <c r="F133" s="17">
        <v>2.7849538150000002</v>
      </c>
      <c r="G133" s="17">
        <v>2.8800070653474901</v>
      </c>
      <c r="H133" s="17">
        <v>74</v>
      </c>
    </row>
    <row r="134" spans="1:8">
      <c r="A134" s="17">
        <v>88</v>
      </c>
      <c r="B134" s="3" t="s">
        <v>75</v>
      </c>
      <c r="C134" s="17">
        <v>257</v>
      </c>
      <c r="D134" s="3" t="s">
        <v>166</v>
      </c>
      <c r="E134" s="3">
        <v>92</v>
      </c>
      <c r="F134" s="17">
        <v>3.2844403862194298</v>
      </c>
      <c r="G134" s="17">
        <v>3.2808041185622998</v>
      </c>
      <c r="H134" s="17">
        <v>93</v>
      </c>
    </row>
    <row r="135" spans="1:8">
      <c r="A135" s="17">
        <v>43</v>
      </c>
      <c r="B135" s="3" t="s">
        <v>167</v>
      </c>
      <c r="C135" s="17">
        <v>261</v>
      </c>
      <c r="D135" s="3" t="s">
        <v>168</v>
      </c>
      <c r="E135" s="3">
        <v>91</v>
      </c>
      <c r="F135" s="17">
        <v>2.93241976427002</v>
      </c>
      <c r="G135" s="17">
        <v>3.0850281394352299</v>
      </c>
      <c r="H135" s="17">
        <v>78</v>
      </c>
    </row>
    <row r="136" spans="1:8">
      <c r="A136" s="17">
        <v>176</v>
      </c>
      <c r="B136" s="3" t="s">
        <v>68</v>
      </c>
      <c r="C136" s="17">
        <v>52</v>
      </c>
      <c r="D136" s="3" t="s">
        <v>169</v>
      </c>
      <c r="E136" s="3">
        <v>91</v>
      </c>
      <c r="F136" s="17">
        <v>3.0363958231343999</v>
      </c>
      <c r="G136" s="17">
        <v>3.0968606951252902</v>
      </c>
      <c r="H136" s="17">
        <v>92</v>
      </c>
    </row>
    <row r="137" spans="1:8">
      <c r="A137" s="17">
        <v>202</v>
      </c>
      <c r="B137" s="3" t="s">
        <v>19</v>
      </c>
      <c r="C137" s="17">
        <v>167</v>
      </c>
      <c r="D137" s="3" t="s">
        <v>170</v>
      </c>
      <c r="E137" s="3">
        <v>90</v>
      </c>
      <c r="F137" s="17">
        <v>3.1749527137008799</v>
      </c>
      <c r="G137" s="17">
        <v>3.1717696095813501</v>
      </c>
      <c r="H137" s="17">
        <v>58.5</v>
      </c>
    </row>
    <row r="138" spans="1:8">
      <c r="A138" s="17">
        <v>8</v>
      </c>
      <c r="B138" s="3" t="s">
        <v>73</v>
      </c>
      <c r="C138" s="17">
        <v>249</v>
      </c>
      <c r="D138" s="3" t="s">
        <v>171</v>
      </c>
      <c r="E138" s="3">
        <v>89</v>
      </c>
      <c r="F138" s="17">
        <v>3.1442054104589099</v>
      </c>
      <c r="G138" s="17">
        <v>3.2960160153051898</v>
      </c>
      <c r="H138" s="17">
        <v>82</v>
      </c>
    </row>
    <row r="139" spans="1:8">
      <c r="A139" s="17">
        <v>210</v>
      </c>
      <c r="B139" s="3" t="s">
        <v>172</v>
      </c>
      <c r="C139" s="17">
        <v>240</v>
      </c>
      <c r="D139" s="3" t="s">
        <v>173</v>
      </c>
      <c r="E139" s="3">
        <v>88</v>
      </c>
      <c r="F139" s="17">
        <v>2.7817119497461902</v>
      </c>
      <c r="G139" s="17">
        <v>3.0591253916675001</v>
      </c>
      <c r="H139" s="17">
        <v>52.5</v>
      </c>
    </row>
    <row r="140" spans="1:8">
      <c r="A140" s="17">
        <v>10</v>
      </c>
      <c r="B140" s="3" t="s">
        <v>146</v>
      </c>
      <c r="C140" s="17">
        <v>58</v>
      </c>
      <c r="D140" s="3" t="s">
        <v>174</v>
      </c>
      <c r="E140" s="3">
        <v>85</v>
      </c>
      <c r="F140" s="17">
        <v>3.2696273810447698</v>
      </c>
      <c r="G140" s="17">
        <v>3.0536819332403198</v>
      </c>
      <c r="H140" s="17">
        <v>35</v>
      </c>
    </row>
    <row r="141" spans="1:8">
      <c r="A141" s="17">
        <v>210</v>
      </c>
      <c r="B141" s="3" t="s">
        <v>172</v>
      </c>
      <c r="C141" s="17">
        <v>241</v>
      </c>
      <c r="D141" s="3" t="s">
        <v>175</v>
      </c>
      <c r="E141" s="3">
        <v>84.5</v>
      </c>
      <c r="F141" s="17">
        <v>2.7817119497461902</v>
      </c>
      <c r="G141" s="17">
        <v>3.2036145269282099</v>
      </c>
      <c r="H141" s="17">
        <v>37.5</v>
      </c>
    </row>
    <row r="142" spans="1:8">
      <c r="A142" s="17">
        <v>236</v>
      </c>
      <c r="B142" s="3" t="s">
        <v>176</v>
      </c>
      <c r="C142" s="17">
        <v>76</v>
      </c>
      <c r="D142" s="3" t="s">
        <v>177</v>
      </c>
      <c r="E142" s="3">
        <v>84.5</v>
      </c>
      <c r="F142" s="17">
        <v>3.2568952564939901</v>
      </c>
      <c r="G142" s="17">
        <v>3.03474423899381</v>
      </c>
      <c r="H142" s="17">
        <v>65</v>
      </c>
    </row>
    <row r="143" spans="1:8">
      <c r="A143" s="17">
        <v>168</v>
      </c>
      <c r="B143" s="3" t="s">
        <v>178</v>
      </c>
      <c r="C143" s="17">
        <v>117</v>
      </c>
      <c r="D143" s="3" t="s">
        <v>179</v>
      </c>
      <c r="E143" s="3">
        <v>84</v>
      </c>
      <c r="F143" s="17">
        <v>3.3050665125976502</v>
      </c>
      <c r="G143" s="17">
        <v>3.2522951887881399</v>
      </c>
      <c r="H143" s="17">
        <v>80.5</v>
      </c>
    </row>
    <row r="144" spans="1:8">
      <c r="A144" s="17">
        <v>172</v>
      </c>
      <c r="B144" s="3" t="s">
        <v>128</v>
      </c>
      <c r="C144" s="17">
        <v>178</v>
      </c>
      <c r="D144" s="3" t="s">
        <v>180</v>
      </c>
      <c r="E144" s="3">
        <v>84</v>
      </c>
      <c r="F144" s="17">
        <v>3.2553747167679901</v>
      </c>
      <c r="G144" s="17">
        <v>3.3034882782792199</v>
      </c>
      <c r="H144" s="17">
        <v>94.5</v>
      </c>
    </row>
    <row r="145" spans="1:8">
      <c r="A145" s="17">
        <v>248</v>
      </c>
      <c r="B145" s="3" t="s">
        <v>153</v>
      </c>
      <c r="C145" s="17">
        <v>49</v>
      </c>
      <c r="D145" s="3" t="s">
        <v>181</v>
      </c>
      <c r="E145" s="3">
        <v>81</v>
      </c>
      <c r="F145" s="17">
        <v>3.1285280903650001</v>
      </c>
      <c r="G145" s="17">
        <v>3.2237738961090199</v>
      </c>
      <c r="H145" s="17">
        <v>79</v>
      </c>
    </row>
    <row r="146" spans="1:8">
      <c r="A146" s="17">
        <v>54</v>
      </c>
      <c r="B146" s="3" t="s">
        <v>65</v>
      </c>
      <c r="C146" s="17">
        <v>232</v>
      </c>
      <c r="D146" s="3" t="s">
        <v>182</v>
      </c>
      <c r="E146" s="3">
        <v>80</v>
      </c>
      <c r="F146" s="17">
        <v>2.8558297851366299</v>
      </c>
      <c r="G146" s="17">
        <v>3.1801739188822302</v>
      </c>
      <c r="H146" s="17">
        <v>83.5</v>
      </c>
    </row>
    <row r="147" spans="1:8">
      <c r="A147" s="17">
        <v>216</v>
      </c>
      <c r="B147" s="3" t="s">
        <v>27</v>
      </c>
      <c r="C147" s="17">
        <v>116</v>
      </c>
      <c r="D147" s="3" t="s">
        <v>183</v>
      </c>
      <c r="E147" s="3">
        <v>78</v>
      </c>
      <c r="F147" s="17">
        <v>3.0623744303777598</v>
      </c>
      <c r="G147" s="17">
        <v>3.0494337157786702</v>
      </c>
      <c r="H147" s="17">
        <v>90.5</v>
      </c>
    </row>
    <row r="148" spans="1:8">
      <c r="A148" s="17">
        <v>23</v>
      </c>
      <c r="B148" s="3" t="s">
        <v>91</v>
      </c>
      <c r="C148" s="17">
        <v>256</v>
      </c>
      <c r="D148" s="3" t="s">
        <v>184</v>
      </c>
      <c r="E148" s="3">
        <v>77</v>
      </c>
      <c r="F148" s="17">
        <v>3.1135480680000001</v>
      </c>
      <c r="G148" s="17">
        <v>3.0888328085541699</v>
      </c>
      <c r="H148" s="17">
        <v>36</v>
      </c>
    </row>
    <row r="149" spans="1:8">
      <c r="A149" s="17">
        <v>207</v>
      </c>
      <c r="B149" s="3" t="s">
        <v>94</v>
      </c>
      <c r="C149" s="17">
        <v>235</v>
      </c>
      <c r="D149" s="3" t="s">
        <v>185</v>
      </c>
      <c r="E149" s="3">
        <v>73</v>
      </c>
      <c r="F149" s="17">
        <v>3.2248412397528599</v>
      </c>
      <c r="G149" s="17">
        <v>3.04167833036932</v>
      </c>
      <c r="H149" s="17">
        <v>44</v>
      </c>
    </row>
    <row r="150" spans="1:8">
      <c r="A150" s="17">
        <v>245</v>
      </c>
      <c r="B150" s="3" t="s">
        <v>69</v>
      </c>
      <c r="C150" s="17">
        <v>253</v>
      </c>
      <c r="D150" s="3" t="s">
        <v>186</v>
      </c>
      <c r="E150" s="3">
        <v>73</v>
      </c>
      <c r="F150" s="17">
        <v>2.8488397351294901</v>
      </c>
      <c r="G150" s="17">
        <v>3.07150638461433</v>
      </c>
      <c r="H150" s="17">
        <v>58</v>
      </c>
    </row>
    <row r="151" spans="1:8">
      <c r="A151" s="17">
        <v>207</v>
      </c>
      <c r="B151" s="3" t="s">
        <v>94</v>
      </c>
      <c r="C151" s="17">
        <v>219</v>
      </c>
      <c r="D151" s="3" t="s">
        <v>187</v>
      </c>
      <c r="E151" s="3">
        <v>69</v>
      </c>
      <c r="F151" s="17">
        <v>3.2248412397528599</v>
      </c>
      <c r="G151" s="17">
        <v>3.1649883873002098</v>
      </c>
      <c r="H151" s="17">
        <v>90</v>
      </c>
    </row>
    <row r="152" spans="1:8">
      <c r="A152" s="17">
        <v>228</v>
      </c>
      <c r="B152" s="3" t="s">
        <v>188</v>
      </c>
      <c r="C152" s="17">
        <v>193</v>
      </c>
      <c r="D152" s="3" t="s">
        <v>189</v>
      </c>
      <c r="E152" s="3">
        <v>69</v>
      </c>
      <c r="F152" s="17">
        <v>2.99225073508779</v>
      </c>
      <c r="G152" s="17">
        <v>3.07324849363631</v>
      </c>
      <c r="H152" s="17">
        <v>74</v>
      </c>
    </row>
    <row r="153" spans="1:8">
      <c r="A153" s="17">
        <v>60</v>
      </c>
      <c r="B153" s="3" t="s">
        <v>37</v>
      </c>
      <c r="C153" s="17">
        <v>118</v>
      </c>
      <c r="D153" s="3" t="s">
        <v>190</v>
      </c>
      <c r="E153" s="3">
        <v>68</v>
      </c>
      <c r="F153" s="17">
        <v>3.0933483267589001</v>
      </c>
      <c r="G153" s="17">
        <v>3.2236540439246899</v>
      </c>
      <c r="H153" s="17">
        <v>76</v>
      </c>
    </row>
    <row r="154" spans="1:8">
      <c r="A154" s="17">
        <v>260</v>
      </c>
      <c r="B154" s="3" t="s">
        <v>191</v>
      </c>
      <c r="C154" s="17">
        <v>197</v>
      </c>
      <c r="D154" s="3" t="s">
        <v>192</v>
      </c>
      <c r="E154" s="3">
        <v>68</v>
      </c>
      <c r="F154" s="17">
        <v>3.1968201333414901</v>
      </c>
      <c r="G154" s="17">
        <v>3.1770478079156499</v>
      </c>
      <c r="H154" s="17">
        <v>74.5</v>
      </c>
    </row>
    <row r="155" spans="1:8">
      <c r="A155" s="17">
        <v>156</v>
      </c>
      <c r="B155" s="3" t="s">
        <v>6</v>
      </c>
      <c r="C155" s="17">
        <v>259</v>
      </c>
      <c r="D155" s="3" t="s">
        <v>193</v>
      </c>
      <c r="E155" s="3">
        <v>66</v>
      </c>
      <c r="F155" s="17">
        <v>2.9339195964248099</v>
      </c>
      <c r="G155" s="17">
        <v>2.8915153388857702</v>
      </c>
      <c r="H155" s="17">
        <v>65.5</v>
      </c>
    </row>
    <row r="156" spans="1:8">
      <c r="A156" s="17">
        <v>82</v>
      </c>
      <c r="B156" s="3" t="s">
        <v>55</v>
      </c>
      <c r="C156" s="17">
        <v>81</v>
      </c>
      <c r="D156" s="3" t="s">
        <v>194</v>
      </c>
      <c r="E156" s="3">
        <v>65</v>
      </c>
      <c r="F156" s="17">
        <v>2.8673089520626398</v>
      </c>
      <c r="G156" s="17">
        <v>3.14399832915382</v>
      </c>
      <c r="H156" s="17">
        <v>77</v>
      </c>
    </row>
    <row r="157" spans="1:8">
      <c r="A157" s="17">
        <v>260</v>
      </c>
      <c r="B157" s="3" t="s">
        <v>191</v>
      </c>
      <c r="C157" s="17">
        <v>254</v>
      </c>
      <c r="D157" s="3" t="s">
        <v>195</v>
      </c>
      <c r="E157" s="3">
        <v>59</v>
      </c>
      <c r="F157" s="17">
        <v>3.1968201333414901</v>
      </c>
      <c r="G157" s="17">
        <v>3.2133849651816502</v>
      </c>
      <c r="H157" s="17">
        <v>85</v>
      </c>
    </row>
    <row r="158" spans="1:8">
      <c r="A158" s="17">
        <v>43</v>
      </c>
      <c r="B158" s="3" t="s">
        <v>131</v>
      </c>
      <c r="C158" s="17">
        <v>99</v>
      </c>
      <c r="D158" s="3" t="s">
        <v>196</v>
      </c>
      <c r="E158" s="3">
        <v>56.5</v>
      </c>
      <c r="F158" s="17">
        <v>2.93241976427002</v>
      </c>
      <c r="G158" s="17">
        <v>2.8274188958977602</v>
      </c>
      <c r="H158" s="17">
        <v>68.5</v>
      </c>
    </row>
    <row r="159" spans="1:8">
      <c r="A159" s="17">
        <v>107</v>
      </c>
      <c r="B159" s="3" t="s">
        <v>125</v>
      </c>
      <c r="C159" s="17">
        <v>163</v>
      </c>
      <c r="D159" s="3" t="s">
        <v>197</v>
      </c>
      <c r="E159" s="3">
        <v>55.5</v>
      </c>
      <c r="F159" s="17">
        <v>3.22125638440412</v>
      </c>
      <c r="G159" s="17">
        <v>3.3025941993493402</v>
      </c>
      <c r="H159" s="17">
        <v>45</v>
      </c>
    </row>
    <row r="160" spans="1:8">
      <c r="A160" s="17">
        <v>199</v>
      </c>
      <c r="B160" s="3" t="s">
        <v>36</v>
      </c>
      <c r="C160" s="17">
        <v>143</v>
      </c>
      <c r="D160" s="3" t="s">
        <v>198</v>
      </c>
      <c r="E160" s="3">
        <v>53</v>
      </c>
      <c r="F160" s="17">
        <v>3.2020521717711499</v>
      </c>
      <c r="G160" s="17">
        <v>3.1794818175061201</v>
      </c>
      <c r="H160" s="17">
        <v>55</v>
      </c>
    </row>
    <row r="161" spans="1:8">
      <c r="A161" s="17">
        <v>22</v>
      </c>
      <c r="B161" s="3" t="s">
        <v>134</v>
      </c>
      <c r="C161" s="17">
        <v>127</v>
      </c>
      <c r="D161" s="3" t="s">
        <v>199</v>
      </c>
      <c r="E161" s="3">
        <v>51</v>
      </c>
      <c r="F161" s="17">
        <v>3.22804391790392</v>
      </c>
      <c r="G161" s="17">
        <v>3.1986591517534699</v>
      </c>
      <c r="H161" s="17">
        <v>62</v>
      </c>
    </row>
    <row r="162" spans="1:8">
      <c r="A162" s="17">
        <v>184</v>
      </c>
      <c r="B162" s="3" t="s">
        <v>200</v>
      </c>
      <c r="C162" s="17">
        <v>258</v>
      </c>
      <c r="D162" s="3" t="s">
        <v>201</v>
      </c>
      <c r="E162" s="3">
        <v>36</v>
      </c>
      <c r="F162" s="17">
        <v>3.22221842788823</v>
      </c>
      <c r="G162" s="17">
        <v>2.62526261840285</v>
      </c>
      <c r="H162" s="17">
        <v>92.5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A917-A5C7-C84B-A2A7-27AAD0CAE953}">
  <dimension ref="A1:O161"/>
  <sheetViews>
    <sheetView workbookViewId="0">
      <selection activeCell="H19" sqref="H19"/>
    </sheetView>
  </sheetViews>
  <sheetFormatPr baseColWidth="10" defaultRowHeight="16"/>
  <cols>
    <col min="7" max="7" width="26.5" style="12" customWidth="1"/>
    <col min="14" max="14" width="43.1640625" style="12" customWidth="1"/>
    <col min="15" max="15" width="34.5" style="12" customWidth="1"/>
  </cols>
  <sheetData>
    <row r="1" spans="1:15">
      <c r="A1" t="s">
        <v>2</v>
      </c>
      <c r="B1" s="1" t="s">
        <v>3</v>
      </c>
      <c r="C1" s="1"/>
      <c r="D1" s="1" t="s">
        <v>0</v>
      </c>
      <c r="E1" s="1" t="s">
        <v>1</v>
      </c>
      <c r="F1" s="6"/>
      <c r="G1" s="11" t="s">
        <v>208</v>
      </c>
      <c r="I1" s="5" t="s">
        <v>209</v>
      </c>
      <c r="J1" t="s">
        <v>210</v>
      </c>
      <c r="K1" s="5" t="s">
        <v>209</v>
      </c>
      <c r="L1" t="s">
        <v>210</v>
      </c>
      <c r="N1" s="12" t="s">
        <v>211</v>
      </c>
      <c r="O1" s="12" t="s">
        <v>212</v>
      </c>
    </row>
    <row r="2" spans="1:15">
      <c r="A2">
        <f>VLOOKUP(B2,'[1]lookup table sorted'!$A:$B,2,FALSE)</f>
        <v>156</v>
      </c>
      <c r="B2" s="3" t="s">
        <v>6</v>
      </c>
      <c r="C2" s="7" t="s">
        <v>213</v>
      </c>
      <c r="D2">
        <f>VLOOKUP(E2,'[1]lookup table sorted'!$A:$B,2,FALSE)</f>
        <v>3</v>
      </c>
      <c r="E2" s="3" t="s">
        <v>5</v>
      </c>
      <c r="F2" t="s">
        <v>214</v>
      </c>
      <c r="G2" s="12" t="str">
        <f>CONCATENATE(B2,C2,E2,F2)</f>
        <v>Lime24-&gt;Aq12;</v>
      </c>
      <c r="I2" s="8">
        <v>42</v>
      </c>
      <c r="J2" s="9">
        <v>8</v>
      </c>
      <c r="K2" s="10" t="str">
        <f t="shared" ref="K2:K65" si="0">IF(I2&lt;53.5,"orangered",IF(I2&lt;69.5,"orange", IF(I2&lt;84.75,"yellow","green")))</f>
        <v>orangered</v>
      </c>
      <c r="L2" s="10" t="str">
        <f>IF(J2&lt;54,"orangered",IF(J2&lt;72,"orange", IF(J2&lt;85,"yellow","green")))</f>
        <v>orangered</v>
      </c>
      <c r="N2" s="12" t="str">
        <f>CONCATENATE("'",B2,"' [ color='",K2,"', style='filled'];")</f>
        <v>'Lime24' [ color='orangered', style='filled'];</v>
      </c>
      <c r="O2" s="12" t="str">
        <f>CONCATENATE("'",B2,"' [ color='",L2,"', style='filled'];")</f>
        <v>'Lime24' [ color='orangered', style='filled'];</v>
      </c>
    </row>
    <row r="3" spans="1:15">
      <c r="A3">
        <f>VLOOKUP(B3,'[1]lookup table sorted'!$A:$B,2,FALSE)</f>
        <v>161</v>
      </c>
      <c r="B3" s="3" t="s">
        <v>7</v>
      </c>
      <c r="C3" s="7" t="s">
        <v>213</v>
      </c>
      <c r="D3">
        <f>VLOOKUP(E3,'[1]lookup table sorted'!$A:$B,2,FALSE)</f>
        <v>3</v>
      </c>
      <c r="E3" s="3" t="s">
        <v>5</v>
      </c>
      <c r="F3" t="s">
        <v>214</v>
      </c>
      <c r="G3" s="12" t="str">
        <f t="shared" ref="G3:G66" si="1">CONCATENATE(B3,C3,E3,F3)</f>
        <v>Lime31-&gt;Aq12;</v>
      </c>
      <c r="I3" s="8">
        <v>46</v>
      </c>
      <c r="J3" s="9">
        <v>15.5</v>
      </c>
      <c r="K3" s="10" t="str">
        <f t="shared" si="0"/>
        <v>orangered</v>
      </c>
      <c r="L3" s="10" t="str">
        <f t="shared" ref="L3:L66" si="2">IF(J3&lt;54,"orangered",IF(J3&lt;72,"orange", IF(J3&lt;85,"yellow","green")))</f>
        <v>orangered</v>
      </c>
      <c r="N3" s="12" t="str">
        <f t="shared" ref="N3:N66" si="3">CONCATENATE("'",B3,"' [ color='",K3,"', style='filled'];")</f>
        <v>'Lime31' [ color='orangered', style='filled'];</v>
      </c>
      <c r="O3" s="12" t="str">
        <f t="shared" ref="O3:O66" si="4">CONCATENATE("'",B3,"' [ color='",L3,"', style='filled'];")</f>
        <v>'Lime31' [ color='orangered', style='filled'];</v>
      </c>
    </row>
    <row r="4" spans="1:15">
      <c r="A4">
        <f>VLOOKUP(B4,'[1]lookup table sorted'!$A:$B,2,FALSE)</f>
        <v>140</v>
      </c>
      <c r="B4" s="3" t="s">
        <v>9</v>
      </c>
      <c r="C4" s="7" t="s">
        <v>213</v>
      </c>
      <c r="D4">
        <f>VLOOKUP(E4,'[1]lookup table sorted'!$A:$B,2,FALSE)</f>
        <v>5</v>
      </c>
      <c r="E4" s="3" t="s">
        <v>8</v>
      </c>
      <c r="F4" t="s">
        <v>214</v>
      </c>
      <c r="G4" s="12" t="str">
        <f t="shared" si="1"/>
        <v>LB35-&gt;Aq2;</v>
      </c>
      <c r="I4" s="8">
        <v>36.5</v>
      </c>
      <c r="J4" s="9">
        <v>16</v>
      </c>
      <c r="K4" s="10" t="str">
        <f t="shared" si="0"/>
        <v>orangered</v>
      </c>
      <c r="L4" s="10" t="str">
        <f t="shared" si="2"/>
        <v>orangered</v>
      </c>
      <c r="N4" s="12" t="str">
        <f t="shared" si="3"/>
        <v>'LB35' [ color='orangered', style='filled'];</v>
      </c>
      <c r="O4" s="12" t="str">
        <f t="shared" si="4"/>
        <v>'LB35' [ color='orangered', style='filled'];</v>
      </c>
    </row>
    <row r="5" spans="1:15">
      <c r="A5">
        <f>VLOOKUP(B5,'[1]lookup table sorted'!$A:$B,2,FALSE)</f>
        <v>155</v>
      </c>
      <c r="B5" s="3" t="s">
        <v>10</v>
      </c>
      <c r="C5" s="7" t="s">
        <v>213</v>
      </c>
      <c r="D5">
        <f>VLOOKUP(E5,'[1]lookup table sorted'!$A:$B,2,FALSE)</f>
        <v>3</v>
      </c>
      <c r="E5" s="3" t="s">
        <v>5</v>
      </c>
      <c r="F5" t="s">
        <v>214</v>
      </c>
      <c r="G5" s="12" t="str">
        <f t="shared" si="1"/>
        <v>Lime23-&gt;Aq12;</v>
      </c>
      <c r="I5" s="8">
        <v>48</v>
      </c>
      <c r="J5" s="9">
        <v>18</v>
      </c>
      <c r="K5" s="10" t="str">
        <f t="shared" si="0"/>
        <v>orangered</v>
      </c>
      <c r="L5" s="10" t="str">
        <f t="shared" si="2"/>
        <v>orangered</v>
      </c>
      <c r="N5" s="12" t="str">
        <f t="shared" si="3"/>
        <v>'Lime23' [ color='orangered', style='filled'];</v>
      </c>
      <c r="O5" s="12" t="str">
        <f t="shared" si="4"/>
        <v>'Lime23' [ color='orangered', style='filled'];</v>
      </c>
    </row>
    <row r="6" spans="1:15">
      <c r="A6">
        <f>VLOOKUP(B6,'[1]lookup table sorted'!$A:$B,2,FALSE)</f>
        <v>135</v>
      </c>
      <c r="B6" s="3" t="s">
        <v>11</v>
      </c>
      <c r="C6" s="7" t="s">
        <v>213</v>
      </c>
      <c r="D6">
        <f>VLOOKUP(E6,'[1]lookup table sorted'!$A:$B,2,FALSE)</f>
        <v>5</v>
      </c>
      <c r="E6" s="3" t="s">
        <v>8</v>
      </c>
      <c r="F6" t="s">
        <v>214</v>
      </c>
      <c r="G6" s="12" t="str">
        <f t="shared" si="1"/>
        <v>LB21-&gt;Aq2;</v>
      </c>
      <c r="I6" s="8">
        <v>58</v>
      </c>
      <c r="J6" s="9">
        <v>25</v>
      </c>
      <c r="K6" s="10" t="str">
        <f t="shared" si="0"/>
        <v>orange</v>
      </c>
      <c r="L6" s="10" t="str">
        <f t="shared" si="2"/>
        <v>orangered</v>
      </c>
      <c r="N6" s="12" t="str">
        <f t="shared" si="3"/>
        <v>'LB21' [ color='orange', style='filled'];</v>
      </c>
      <c r="O6" s="12" t="str">
        <f t="shared" si="4"/>
        <v>'LB21' [ color='orangered', style='filled'];</v>
      </c>
    </row>
    <row r="7" spans="1:15">
      <c r="A7">
        <f>VLOOKUP(B7,'[1]lookup table sorted'!$A:$B,2,FALSE)</f>
        <v>73</v>
      </c>
      <c r="B7" s="3" t="s">
        <v>13</v>
      </c>
      <c r="C7" s="7" t="s">
        <v>213</v>
      </c>
      <c r="D7">
        <f>VLOOKUP(E7,'[1]lookup table sorted'!$A:$B,2,FALSE)</f>
        <v>145</v>
      </c>
      <c r="E7" s="3" t="s">
        <v>12</v>
      </c>
      <c r="F7" t="s">
        <v>214</v>
      </c>
      <c r="G7" s="12" t="str">
        <f t="shared" si="1"/>
        <v>DB35-&gt;LG281;</v>
      </c>
      <c r="I7" s="8">
        <v>36</v>
      </c>
      <c r="J7" s="9">
        <v>25</v>
      </c>
      <c r="K7" s="10" t="str">
        <f t="shared" si="0"/>
        <v>orangered</v>
      </c>
      <c r="L7" s="10" t="str">
        <f t="shared" si="2"/>
        <v>orangered</v>
      </c>
      <c r="N7" s="12" t="str">
        <f t="shared" si="3"/>
        <v>'DB35' [ color='orangered', style='filled'];</v>
      </c>
      <c r="O7" s="12" t="str">
        <f t="shared" si="4"/>
        <v>'DB35' [ color='orangered', style='filled'];</v>
      </c>
    </row>
    <row r="8" spans="1:15">
      <c r="A8">
        <f>VLOOKUP(B8,'[1]lookup table sorted'!$A:$B,2,FALSE)</f>
        <v>153</v>
      </c>
      <c r="B8" s="3" t="s">
        <v>14</v>
      </c>
      <c r="C8" s="7" t="s">
        <v>213</v>
      </c>
      <c r="D8">
        <f>VLOOKUP(E8,'[1]lookup table sorted'!$A:$B,2,FALSE)</f>
        <v>3</v>
      </c>
      <c r="E8" s="3" t="s">
        <v>5</v>
      </c>
      <c r="F8" t="s">
        <v>214</v>
      </c>
      <c r="G8" s="12" t="str">
        <f t="shared" si="1"/>
        <v>Lime21-&gt;Aq12;</v>
      </c>
      <c r="I8" s="8">
        <v>52</v>
      </c>
      <c r="J8" s="9">
        <v>25.5</v>
      </c>
      <c r="K8" s="10" t="str">
        <f t="shared" si="0"/>
        <v>orangered</v>
      </c>
      <c r="L8" s="10" t="str">
        <f t="shared" si="2"/>
        <v>orangered</v>
      </c>
      <c r="N8" s="12" t="str">
        <f t="shared" si="3"/>
        <v>'Lime21' [ color='orangered', style='filled'];</v>
      </c>
      <c r="O8" s="12" t="str">
        <f t="shared" si="4"/>
        <v>'Lime21' [ color='orangered', style='filled'];</v>
      </c>
    </row>
    <row r="9" spans="1:15">
      <c r="A9">
        <f>VLOOKUP(B9,'[1]lookup table sorted'!$A:$B,2,FALSE)</f>
        <v>203</v>
      </c>
      <c r="B9" s="3" t="s">
        <v>16</v>
      </c>
      <c r="C9" s="7" t="s">
        <v>213</v>
      </c>
      <c r="D9">
        <f>VLOOKUP(E9,'[1]lookup table sorted'!$A:$B,2,FALSE)</f>
        <v>115</v>
      </c>
      <c r="E9" s="3" t="s">
        <v>15</v>
      </c>
      <c r="F9" t="s">
        <v>214</v>
      </c>
      <c r="G9" s="12" t="str">
        <f t="shared" si="1"/>
        <v>R30-&gt;HP10;</v>
      </c>
      <c r="I9" s="6">
        <v>31.5</v>
      </c>
      <c r="J9" s="9">
        <v>25.5</v>
      </c>
      <c r="K9" s="10" t="str">
        <f t="shared" si="0"/>
        <v>orangered</v>
      </c>
      <c r="L9" s="10" t="str">
        <f t="shared" si="2"/>
        <v>orangered</v>
      </c>
      <c r="N9" s="12" t="str">
        <f t="shared" si="3"/>
        <v>'R30' [ color='orangered', style='filled'];</v>
      </c>
      <c r="O9" s="12" t="str">
        <f t="shared" si="4"/>
        <v>'R30' [ color='orangered', style='filled'];</v>
      </c>
    </row>
    <row r="10" spans="1:15">
      <c r="A10">
        <f>VLOOKUP(B10,'[1]lookup table sorted'!$A:$B,2,FALSE)</f>
        <v>165</v>
      </c>
      <c r="B10" s="3" t="s">
        <v>17</v>
      </c>
      <c r="C10" s="7" t="s">
        <v>213</v>
      </c>
      <c r="D10">
        <f>VLOOKUP(E10,'[1]lookup table sorted'!$A:$B,2,FALSE)</f>
        <v>3</v>
      </c>
      <c r="E10" s="3" t="s">
        <v>5</v>
      </c>
      <c r="F10" t="s">
        <v>214</v>
      </c>
      <c r="G10" s="12" t="str">
        <f t="shared" si="1"/>
        <v>Lime72-&gt;Aq12;</v>
      </c>
      <c r="I10" s="8">
        <v>66</v>
      </c>
      <c r="J10" s="9">
        <v>31</v>
      </c>
      <c r="K10" s="10" t="str">
        <f t="shared" si="0"/>
        <v>orange</v>
      </c>
      <c r="L10" s="10" t="str">
        <f t="shared" si="2"/>
        <v>orangered</v>
      </c>
      <c r="N10" s="12" t="str">
        <f t="shared" si="3"/>
        <v>'Lime72' [ color='orange', style='filled'];</v>
      </c>
      <c r="O10" s="12" t="str">
        <f t="shared" si="4"/>
        <v>'Lime72' [ color='orangered', style='filled'];</v>
      </c>
    </row>
    <row r="11" spans="1:15">
      <c r="A11">
        <f>VLOOKUP(B11,'[1]lookup table sorted'!$A:$B,2,FALSE)</f>
        <v>154</v>
      </c>
      <c r="B11" s="3" t="s">
        <v>18</v>
      </c>
      <c r="C11" s="7" t="s">
        <v>213</v>
      </c>
      <c r="D11">
        <f>VLOOKUP(E11,'[1]lookup table sorted'!$A:$B,2,FALSE)</f>
        <v>3</v>
      </c>
      <c r="E11" s="3" t="s">
        <v>5</v>
      </c>
      <c r="F11" t="s">
        <v>214</v>
      </c>
      <c r="G11" s="12" t="str">
        <f t="shared" si="1"/>
        <v>Lime22-&gt;Aq12;</v>
      </c>
      <c r="I11" s="8">
        <v>47</v>
      </c>
      <c r="J11" s="9">
        <v>32.5</v>
      </c>
      <c r="K11" s="10" t="str">
        <f t="shared" si="0"/>
        <v>orangered</v>
      </c>
      <c r="L11" s="10" t="str">
        <f t="shared" si="2"/>
        <v>orangered</v>
      </c>
      <c r="N11" s="12" t="str">
        <f t="shared" si="3"/>
        <v>'Lime22' [ color='orangered', style='filled'];</v>
      </c>
      <c r="O11" s="12" t="str">
        <f t="shared" si="4"/>
        <v>'Lime22' [ color='orangered', style='filled'];</v>
      </c>
    </row>
    <row r="12" spans="1:15">
      <c r="A12">
        <f>VLOOKUP(B12,'[1]lookup table sorted'!$A:$B,2,FALSE)</f>
        <v>202</v>
      </c>
      <c r="B12" s="3" t="s">
        <v>19</v>
      </c>
      <c r="C12" s="7" t="s">
        <v>213</v>
      </c>
      <c r="D12">
        <f>VLOOKUP(E12,'[1]lookup table sorted'!$A:$B,2,FALSE)</f>
        <v>115</v>
      </c>
      <c r="E12" s="3" t="s">
        <v>15</v>
      </c>
      <c r="F12" t="s">
        <v>214</v>
      </c>
      <c r="G12" s="12" t="str">
        <f t="shared" si="1"/>
        <v>R29-&gt;HP10;</v>
      </c>
      <c r="I12" s="8">
        <v>37</v>
      </c>
      <c r="J12" s="9">
        <v>33</v>
      </c>
      <c r="K12" s="10" t="str">
        <f t="shared" si="0"/>
        <v>orangered</v>
      </c>
      <c r="L12" s="10" t="str">
        <f t="shared" si="2"/>
        <v>orangered</v>
      </c>
      <c r="N12" s="12" t="str">
        <f t="shared" si="3"/>
        <v>'R29' [ color='orangered', style='filled'];</v>
      </c>
      <c r="O12" s="12" t="str">
        <f t="shared" si="4"/>
        <v>'R29' [ color='orangered', style='filled'];</v>
      </c>
    </row>
    <row r="13" spans="1:15">
      <c r="A13">
        <f>VLOOKUP(B13,'[1]lookup table sorted'!$A:$B,2,FALSE)</f>
        <v>62</v>
      </c>
      <c r="B13" s="3" t="s">
        <v>21</v>
      </c>
      <c r="C13" s="7" t="s">
        <v>213</v>
      </c>
      <c r="D13">
        <f>VLOOKUP(E13,'[1]lookup table sorted'!$A:$B,2,FALSE)</f>
        <v>251</v>
      </c>
      <c r="E13" s="3" t="s">
        <v>20</v>
      </c>
      <c r="F13" t="s">
        <v>214</v>
      </c>
      <c r="G13" s="12" t="str">
        <f t="shared" si="1"/>
        <v>DB16-&gt;Y875;</v>
      </c>
      <c r="I13" s="8">
        <v>60</v>
      </c>
      <c r="J13" s="9">
        <v>34</v>
      </c>
      <c r="K13" s="10" t="str">
        <f t="shared" si="0"/>
        <v>orange</v>
      </c>
      <c r="L13" s="10" t="str">
        <f t="shared" si="2"/>
        <v>orangered</v>
      </c>
      <c r="N13" s="12" t="str">
        <f t="shared" si="3"/>
        <v>'DB16' [ color='orange', style='filled'];</v>
      </c>
      <c r="O13" s="12" t="str">
        <f t="shared" si="4"/>
        <v>'DB16' [ color='orangered', style='filled'];</v>
      </c>
    </row>
    <row r="14" spans="1:15">
      <c r="A14">
        <f>VLOOKUP(B14,'[1]lookup table sorted'!$A:$B,2,FALSE)</f>
        <v>247</v>
      </c>
      <c r="B14" s="3" t="s">
        <v>22</v>
      </c>
      <c r="C14" s="7" t="s">
        <v>213</v>
      </c>
      <c r="D14">
        <f>VLOOKUP(E14,'[1]lookup table sorted'!$A:$B,2,FALSE)</f>
        <v>115</v>
      </c>
      <c r="E14" s="3" t="s">
        <v>15</v>
      </c>
      <c r="F14" t="s">
        <v>214</v>
      </c>
      <c r="G14" s="12" t="str">
        <f t="shared" si="1"/>
        <v>Y258-&gt;HP10;</v>
      </c>
      <c r="I14" s="8">
        <v>47</v>
      </c>
      <c r="J14" s="9">
        <v>34</v>
      </c>
      <c r="K14" s="10" t="str">
        <f t="shared" si="0"/>
        <v>orangered</v>
      </c>
      <c r="L14" s="10" t="str">
        <f t="shared" si="2"/>
        <v>orangered</v>
      </c>
      <c r="N14" s="12" t="str">
        <f t="shared" si="3"/>
        <v>'Y258' [ color='orangered', style='filled'];</v>
      </c>
      <c r="O14" s="12" t="str">
        <f t="shared" si="4"/>
        <v>'Y258' [ color='orangered', style='filled'];</v>
      </c>
    </row>
    <row r="15" spans="1:15">
      <c r="A15">
        <f>VLOOKUP(B15,'[1]lookup table sorted'!$A:$B,2,FALSE)</f>
        <v>33</v>
      </c>
      <c r="B15" s="3" t="s">
        <v>24</v>
      </c>
      <c r="C15" s="7" t="s">
        <v>213</v>
      </c>
      <c r="D15">
        <f>VLOOKUP(E15,'[1]lookup table sorted'!$A:$B,2,FALSE)</f>
        <v>218</v>
      </c>
      <c r="E15" s="3" t="s">
        <v>23</v>
      </c>
      <c r="F15" t="s">
        <v>214</v>
      </c>
      <c r="G15" s="12" t="str">
        <f t="shared" si="1"/>
        <v>Blk42-&gt;Wh1;</v>
      </c>
      <c r="I15" s="8">
        <v>42</v>
      </c>
      <c r="J15" s="9">
        <v>34.5</v>
      </c>
      <c r="K15" s="10" t="str">
        <f t="shared" si="0"/>
        <v>orangered</v>
      </c>
      <c r="L15" s="10" t="str">
        <f t="shared" si="2"/>
        <v>orangered</v>
      </c>
      <c r="N15" s="12" t="str">
        <f t="shared" si="3"/>
        <v>'Blk42' [ color='orangered', style='filled'];</v>
      </c>
      <c r="O15" s="12" t="str">
        <f t="shared" si="4"/>
        <v>'Blk42' [ color='orangered', style='filled'];</v>
      </c>
    </row>
    <row r="16" spans="1:15">
      <c r="A16">
        <f>VLOOKUP(B16,'[1]lookup table sorted'!$A:$B,2,FALSE)</f>
        <v>5</v>
      </c>
      <c r="B16" s="3" t="s">
        <v>8</v>
      </c>
      <c r="C16" s="7" t="s">
        <v>213</v>
      </c>
      <c r="D16">
        <f>VLOOKUP(E16,'[1]lookup table sorted'!$A:$B,2,FALSE)</f>
        <v>175</v>
      </c>
      <c r="E16" s="3" t="s">
        <v>25</v>
      </c>
      <c r="F16" t="s">
        <v>214</v>
      </c>
      <c r="G16" s="12" t="str">
        <f t="shared" si="1"/>
        <v>Aq2-&gt;LP5;</v>
      </c>
      <c r="I16" s="8">
        <v>20</v>
      </c>
      <c r="J16" s="9">
        <v>34.5</v>
      </c>
      <c r="K16" s="10" t="str">
        <f t="shared" si="0"/>
        <v>orangered</v>
      </c>
      <c r="L16" s="10" t="str">
        <f t="shared" si="2"/>
        <v>orangered</v>
      </c>
      <c r="N16" s="12" t="str">
        <f t="shared" si="3"/>
        <v>'Aq2' [ color='orangered', style='filled'];</v>
      </c>
      <c r="O16" s="12" t="str">
        <f t="shared" si="4"/>
        <v>'Aq2' [ color='orangered', style='filled'];</v>
      </c>
    </row>
    <row r="17" spans="1:15">
      <c r="A17">
        <f>VLOOKUP(B17,'[1]lookup table sorted'!$A:$B,2,FALSE)</f>
        <v>216</v>
      </c>
      <c r="B17" s="3" t="s">
        <v>27</v>
      </c>
      <c r="C17" s="7" t="s">
        <v>213</v>
      </c>
      <c r="D17">
        <f>VLOOKUP(E17,'[1]lookup table sorted'!$A:$B,2,FALSE)</f>
        <v>41</v>
      </c>
      <c r="E17" s="3" t="s">
        <v>26</v>
      </c>
      <c r="F17" t="s">
        <v>214</v>
      </c>
      <c r="G17" s="12" t="str">
        <f t="shared" si="1"/>
        <v>Wh28-&gt;Brn12;</v>
      </c>
      <c r="I17" s="6">
        <v>51</v>
      </c>
      <c r="J17" s="9">
        <v>35</v>
      </c>
      <c r="K17" s="10" t="str">
        <f t="shared" si="0"/>
        <v>orangered</v>
      </c>
      <c r="L17" s="10" t="str">
        <f t="shared" si="2"/>
        <v>orangered</v>
      </c>
      <c r="N17" s="12" t="str">
        <f t="shared" si="3"/>
        <v>'Wh28' [ color='orangered', style='filled'];</v>
      </c>
      <c r="O17" s="12" t="str">
        <f t="shared" si="4"/>
        <v>'Wh28' [ color='orangered', style='filled'];</v>
      </c>
    </row>
    <row r="18" spans="1:15">
      <c r="A18">
        <f>VLOOKUP(B18,'[1]lookup table sorted'!$A:$B,2,FALSE)</f>
        <v>157</v>
      </c>
      <c r="B18" s="3" t="s">
        <v>28</v>
      </c>
      <c r="C18" s="7" t="s">
        <v>213</v>
      </c>
      <c r="D18">
        <f>VLOOKUP(E18,'[1]lookup table sorted'!$A:$B,2,FALSE)</f>
        <v>251</v>
      </c>
      <c r="E18" s="3" t="s">
        <v>20</v>
      </c>
      <c r="F18" t="s">
        <v>214</v>
      </c>
      <c r="G18" s="12" t="str">
        <f t="shared" si="1"/>
        <v>Lime28-&gt;Y875;</v>
      </c>
      <c r="I18" s="8">
        <v>59</v>
      </c>
      <c r="J18" s="9">
        <v>37</v>
      </c>
      <c r="K18" s="10" t="str">
        <f t="shared" si="0"/>
        <v>orange</v>
      </c>
      <c r="L18" s="10" t="str">
        <f t="shared" si="2"/>
        <v>orangered</v>
      </c>
      <c r="N18" s="12" t="str">
        <f t="shared" si="3"/>
        <v>'Lime28' [ color='orange', style='filled'];</v>
      </c>
      <c r="O18" s="12" t="str">
        <f t="shared" si="4"/>
        <v>'Lime28' [ color='orangered', style='filled'];</v>
      </c>
    </row>
    <row r="19" spans="1:15">
      <c r="A19">
        <f>VLOOKUP(B19,'[1]lookup table sorted'!$A:$B,2,FALSE)</f>
        <v>201</v>
      </c>
      <c r="B19" s="3" t="s">
        <v>29</v>
      </c>
      <c r="C19" s="7" t="s">
        <v>213</v>
      </c>
      <c r="D19">
        <f>VLOOKUP(E19,'[1]lookup table sorted'!$A:$B,2,FALSE)</f>
        <v>115</v>
      </c>
      <c r="E19" s="3" t="s">
        <v>15</v>
      </c>
      <c r="F19" t="s">
        <v>214</v>
      </c>
      <c r="G19" s="12" t="str">
        <f t="shared" si="1"/>
        <v>R28-&gt;HP10;</v>
      </c>
      <c r="I19" s="8">
        <v>50.5</v>
      </c>
      <c r="J19" s="9">
        <v>41</v>
      </c>
      <c r="K19" s="10" t="str">
        <f t="shared" si="0"/>
        <v>orangered</v>
      </c>
      <c r="L19" s="10" t="str">
        <f t="shared" si="2"/>
        <v>orangered</v>
      </c>
      <c r="N19" s="12" t="str">
        <f t="shared" si="3"/>
        <v>'R28' [ color='orangered', style='filled'];</v>
      </c>
      <c r="O19" s="12" t="str">
        <f t="shared" si="4"/>
        <v>'R28' [ color='orangered', style='filled'];</v>
      </c>
    </row>
    <row r="20" spans="1:15">
      <c r="A20">
        <f>VLOOKUP(B20,'[1]lookup table sorted'!$A:$B,2,FALSE)</f>
        <v>166</v>
      </c>
      <c r="B20" s="3" t="s">
        <v>30</v>
      </c>
      <c r="C20" s="7" t="s">
        <v>213</v>
      </c>
      <c r="D20">
        <f>VLOOKUP(E20,'[1]lookup table sorted'!$A:$B,2,FALSE)</f>
        <v>3</v>
      </c>
      <c r="E20" s="3" t="s">
        <v>5</v>
      </c>
      <c r="F20" t="s">
        <v>214</v>
      </c>
      <c r="G20" s="12" t="str">
        <f t="shared" si="1"/>
        <v>Lime74-&gt;Aq12;</v>
      </c>
      <c r="I20" s="8">
        <v>39</v>
      </c>
      <c r="J20" s="9">
        <v>41</v>
      </c>
      <c r="K20" s="10" t="str">
        <f t="shared" si="0"/>
        <v>orangered</v>
      </c>
      <c r="L20" s="10" t="str">
        <f t="shared" si="2"/>
        <v>orangered</v>
      </c>
      <c r="N20" s="12" t="str">
        <f t="shared" si="3"/>
        <v>'Lime74' [ color='orangered', style='filled'];</v>
      </c>
      <c r="O20" s="12" t="str">
        <f t="shared" si="4"/>
        <v>'Lime74' [ color='orangered', style='filled'];</v>
      </c>
    </row>
    <row r="21" spans="1:15">
      <c r="A21">
        <f>VLOOKUP(B21,'[1]lookup table sorted'!$A:$B,2,FALSE)</f>
        <v>69</v>
      </c>
      <c r="B21" s="3" t="s">
        <v>31</v>
      </c>
      <c r="C21" s="7" t="s">
        <v>213</v>
      </c>
      <c r="D21">
        <f>VLOOKUP(E21,'[1]lookup table sorted'!$A:$B,2,FALSE)</f>
        <v>251</v>
      </c>
      <c r="E21" s="3" t="s">
        <v>20</v>
      </c>
      <c r="F21" t="s">
        <v>214</v>
      </c>
      <c r="G21" s="12" t="str">
        <f t="shared" si="1"/>
        <v>DB27-&gt;Y875;</v>
      </c>
      <c r="I21" s="8">
        <v>37</v>
      </c>
      <c r="J21" s="9">
        <v>41</v>
      </c>
      <c r="K21" s="10" t="str">
        <f t="shared" si="0"/>
        <v>orangered</v>
      </c>
      <c r="L21" s="10" t="str">
        <f t="shared" si="2"/>
        <v>orangered</v>
      </c>
      <c r="N21" s="12" t="str">
        <f t="shared" si="3"/>
        <v>'DB27' [ color='orangered', style='filled'];</v>
      </c>
      <c r="O21" s="12" t="str">
        <f t="shared" si="4"/>
        <v>'DB27' [ color='orangered', style='filled'];</v>
      </c>
    </row>
    <row r="22" spans="1:15">
      <c r="A22">
        <f>VLOOKUP(B22,'[1]lookup table sorted'!$A:$B,2,FALSE)</f>
        <v>21</v>
      </c>
      <c r="B22" s="3" t="s">
        <v>32</v>
      </c>
      <c r="C22" s="7" t="s">
        <v>213</v>
      </c>
      <c r="D22">
        <f>VLOOKUP(E22,'[1]lookup table sorted'!$A:$B,2,FALSE)</f>
        <v>218</v>
      </c>
      <c r="E22" s="3" t="s">
        <v>23</v>
      </c>
      <c r="F22" t="s">
        <v>214</v>
      </c>
      <c r="G22" s="12" t="str">
        <f t="shared" si="1"/>
        <v>Blk15-&gt;Wh1;</v>
      </c>
      <c r="I22" s="8">
        <v>44.5</v>
      </c>
      <c r="J22" s="9">
        <v>43</v>
      </c>
      <c r="K22" s="10" t="str">
        <f t="shared" si="0"/>
        <v>orangered</v>
      </c>
      <c r="L22" s="10" t="str">
        <f t="shared" si="2"/>
        <v>orangered</v>
      </c>
      <c r="N22" s="12" t="str">
        <f t="shared" si="3"/>
        <v>'Blk15' [ color='orangered', style='filled'];</v>
      </c>
      <c r="O22" s="12" t="str">
        <f t="shared" si="4"/>
        <v>'Blk15' [ color='orangered', style='filled'];</v>
      </c>
    </row>
    <row r="23" spans="1:15">
      <c r="A23">
        <f>VLOOKUP(B23,'[1]lookup table sorted'!$A:$B,2,FALSE)</f>
        <v>123</v>
      </c>
      <c r="B23" s="3" t="s">
        <v>34</v>
      </c>
      <c r="C23" s="7" t="s">
        <v>213</v>
      </c>
      <c r="D23">
        <f>VLOOKUP(E23,'[1]lookup table sorted'!$A:$B,2,FALSE)</f>
        <v>129</v>
      </c>
      <c r="E23" s="3" t="s">
        <v>33</v>
      </c>
      <c r="F23" t="s">
        <v>214</v>
      </c>
      <c r="G23" s="12" t="str">
        <f t="shared" si="1"/>
        <v>HP23-&gt;LB13;</v>
      </c>
      <c r="I23" s="8">
        <v>45</v>
      </c>
      <c r="J23" s="9">
        <v>43.5</v>
      </c>
      <c r="K23" s="10" t="str">
        <f t="shared" si="0"/>
        <v>orangered</v>
      </c>
      <c r="L23" s="10" t="str">
        <f t="shared" si="2"/>
        <v>orangered</v>
      </c>
      <c r="N23" s="12" t="str">
        <f t="shared" si="3"/>
        <v>'HP23' [ color='orangered', style='filled'];</v>
      </c>
      <c r="O23" s="12" t="str">
        <f t="shared" si="4"/>
        <v>'HP23' [ color='orangered', style='filled'];</v>
      </c>
    </row>
    <row r="24" spans="1:15">
      <c r="A24">
        <f>VLOOKUP(B24,'[1]lookup table sorted'!$A:$B,2,FALSE)</f>
        <v>199</v>
      </c>
      <c r="B24" s="3" t="s">
        <v>36</v>
      </c>
      <c r="C24" s="7" t="s">
        <v>213</v>
      </c>
      <c r="D24">
        <f>VLOOKUP(E24,'[1]lookup table sorted'!$A:$B,2,FALSE)</f>
        <v>246</v>
      </c>
      <c r="E24" s="3" t="s">
        <v>35</v>
      </c>
      <c r="F24" t="s">
        <v>214</v>
      </c>
      <c r="G24" s="12" t="str">
        <f t="shared" si="1"/>
        <v>R19-&gt;Y2;</v>
      </c>
      <c r="I24" s="8">
        <v>40.5</v>
      </c>
      <c r="J24" s="9">
        <v>44.5</v>
      </c>
      <c r="K24" s="10" t="str">
        <f t="shared" si="0"/>
        <v>orangered</v>
      </c>
      <c r="L24" s="10" t="str">
        <f t="shared" si="2"/>
        <v>orangered</v>
      </c>
      <c r="N24" s="12" t="str">
        <f t="shared" si="3"/>
        <v>'R19' [ color='orangered', style='filled'];</v>
      </c>
      <c r="O24" s="12" t="str">
        <f t="shared" si="4"/>
        <v>'R19' [ color='orangered', style='filled'];</v>
      </c>
    </row>
    <row r="25" spans="1:15">
      <c r="A25">
        <f>VLOOKUP(B25,'[1]lookup table sorted'!$A:$B,2,FALSE)</f>
        <v>60</v>
      </c>
      <c r="B25" s="3" t="s">
        <v>37</v>
      </c>
      <c r="C25" s="7" t="s">
        <v>213</v>
      </c>
      <c r="D25">
        <f>VLOOKUP(E25,'[1]lookup table sorted'!$A:$B,2,FALSE)</f>
        <v>251</v>
      </c>
      <c r="E25" s="3" t="s">
        <v>20</v>
      </c>
      <c r="F25" t="s">
        <v>214</v>
      </c>
      <c r="G25" s="12" t="str">
        <f t="shared" si="1"/>
        <v>DB14-&gt;Y875;</v>
      </c>
      <c r="I25" s="8">
        <v>56</v>
      </c>
      <c r="J25" s="9">
        <v>45.5</v>
      </c>
      <c r="K25" s="10" t="str">
        <f t="shared" si="0"/>
        <v>orange</v>
      </c>
      <c r="L25" s="10" t="str">
        <f t="shared" si="2"/>
        <v>orangered</v>
      </c>
      <c r="N25" s="12" t="str">
        <f t="shared" si="3"/>
        <v>'DB14' [ color='orange', style='filled'];</v>
      </c>
      <c r="O25" s="12" t="str">
        <f t="shared" si="4"/>
        <v>'DB14' [ color='orangered', style='filled'];</v>
      </c>
    </row>
    <row r="26" spans="1:15">
      <c r="A26">
        <f>VLOOKUP(B26,'[1]lookup table sorted'!$A:$B,2,FALSE)</f>
        <v>75</v>
      </c>
      <c r="B26" s="3" t="s">
        <v>38</v>
      </c>
      <c r="C26" s="7" t="s">
        <v>213</v>
      </c>
      <c r="D26">
        <f>VLOOKUP(E26,'[1]lookup table sorted'!$A:$B,2,FALSE)</f>
        <v>251</v>
      </c>
      <c r="E26" s="3" t="s">
        <v>20</v>
      </c>
      <c r="F26" t="s">
        <v>214</v>
      </c>
      <c r="G26" s="12" t="str">
        <f t="shared" si="1"/>
        <v>DB7-&gt;Y875;</v>
      </c>
      <c r="I26" s="8">
        <v>51.5</v>
      </c>
      <c r="J26" s="9">
        <v>47</v>
      </c>
      <c r="K26" s="10" t="str">
        <f t="shared" si="0"/>
        <v>orangered</v>
      </c>
      <c r="L26" s="10" t="str">
        <f t="shared" si="2"/>
        <v>orangered</v>
      </c>
      <c r="N26" s="12" t="str">
        <f t="shared" si="3"/>
        <v>'DB7' [ color='orangered', style='filled'];</v>
      </c>
      <c r="O26" s="12" t="str">
        <f t="shared" si="4"/>
        <v>'DB7' [ color='orangered', style='filled'];</v>
      </c>
    </row>
    <row r="27" spans="1:15">
      <c r="A27">
        <f>VLOOKUP(B27,'[1]lookup table sorted'!$A:$B,2,FALSE)</f>
        <v>121</v>
      </c>
      <c r="B27" s="3" t="s">
        <v>39</v>
      </c>
      <c r="C27" s="7" t="s">
        <v>213</v>
      </c>
      <c r="D27">
        <f>VLOOKUP(E27,'[1]lookup table sorted'!$A:$B,2,FALSE)</f>
        <v>129</v>
      </c>
      <c r="E27" s="3" t="s">
        <v>33</v>
      </c>
      <c r="F27" t="s">
        <v>214</v>
      </c>
      <c r="G27" s="12" t="str">
        <f t="shared" si="1"/>
        <v>HP20-&gt;LB13;</v>
      </c>
      <c r="I27" s="8">
        <v>60</v>
      </c>
      <c r="J27" s="9">
        <v>49</v>
      </c>
      <c r="K27" s="10" t="str">
        <f t="shared" si="0"/>
        <v>orange</v>
      </c>
      <c r="L27" s="10" t="str">
        <f t="shared" si="2"/>
        <v>orangered</v>
      </c>
      <c r="N27" s="12" t="str">
        <f t="shared" si="3"/>
        <v>'HP20' [ color='orange', style='filled'];</v>
      </c>
      <c r="O27" s="12" t="str">
        <f t="shared" si="4"/>
        <v>'HP20' [ color='orangered', style='filled'];</v>
      </c>
    </row>
    <row r="28" spans="1:15">
      <c r="A28">
        <f>VLOOKUP(B28,'[1]lookup table sorted'!$A:$B,2,FALSE)</f>
        <v>160</v>
      </c>
      <c r="B28" s="3" t="s">
        <v>41</v>
      </c>
      <c r="C28" s="7" t="s">
        <v>213</v>
      </c>
      <c r="D28">
        <f>VLOOKUP(E28,'[1]lookup table sorted'!$A:$B,2,FALSE)</f>
        <v>217</v>
      </c>
      <c r="E28" s="3" t="s">
        <v>40</v>
      </c>
      <c r="F28" t="s">
        <v>214</v>
      </c>
      <c r="G28" s="12" t="str">
        <f t="shared" si="1"/>
        <v>Lime3-&gt;Wh10;</v>
      </c>
      <c r="I28" s="8">
        <v>54.5</v>
      </c>
      <c r="J28" s="9">
        <v>49.5</v>
      </c>
      <c r="K28" s="10" t="str">
        <f t="shared" si="0"/>
        <v>orange</v>
      </c>
      <c r="L28" s="10" t="str">
        <f t="shared" si="2"/>
        <v>orangered</v>
      </c>
      <c r="N28" s="12" t="str">
        <f t="shared" si="3"/>
        <v>'Lime3' [ color='orange', style='filled'];</v>
      </c>
      <c r="O28" s="12" t="str">
        <f t="shared" si="4"/>
        <v>'Lime3' [ color='orangered', style='filled'];</v>
      </c>
    </row>
    <row r="29" spans="1:15">
      <c r="A29">
        <f>VLOOKUP(B29,'[1]lookup table sorted'!$A:$B,2,FALSE)</f>
        <v>68</v>
      </c>
      <c r="B29" s="3" t="s">
        <v>42</v>
      </c>
      <c r="C29" s="7" t="s">
        <v>213</v>
      </c>
      <c r="D29">
        <f>VLOOKUP(E29,'[1]lookup table sorted'!$A:$B,2,FALSE)</f>
        <v>251</v>
      </c>
      <c r="E29" s="3" t="s">
        <v>20</v>
      </c>
      <c r="F29" t="s">
        <v>214</v>
      </c>
      <c r="G29" s="12" t="str">
        <f t="shared" si="1"/>
        <v>DB26-&gt;Y875;</v>
      </c>
      <c r="I29" s="8">
        <v>50</v>
      </c>
      <c r="J29" s="9">
        <v>50.5</v>
      </c>
      <c r="K29" s="10" t="str">
        <f t="shared" si="0"/>
        <v>orangered</v>
      </c>
      <c r="L29" s="10" t="str">
        <f t="shared" si="2"/>
        <v>orangered</v>
      </c>
      <c r="N29" s="12" t="str">
        <f t="shared" si="3"/>
        <v>'DB26' [ color='orangered', style='filled'];</v>
      </c>
      <c r="O29" s="12" t="str">
        <f t="shared" si="4"/>
        <v>'DB26' [ color='orangered', style='filled'];</v>
      </c>
    </row>
    <row r="30" spans="1:15">
      <c r="A30">
        <f>VLOOKUP(B30,'[1]lookup table sorted'!$A:$B,2,FALSE)</f>
        <v>159</v>
      </c>
      <c r="B30" s="3" t="s">
        <v>44</v>
      </c>
      <c r="C30" s="7" t="s">
        <v>213</v>
      </c>
      <c r="D30">
        <f>VLOOKUP(E30,'[1]lookup table sorted'!$A:$B,2,FALSE)</f>
        <v>77</v>
      </c>
      <c r="E30" s="3" t="s">
        <v>43</v>
      </c>
      <c r="F30" t="s">
        <v>214</v>
      </c>
      <c r="G30" s="12" t="str">
        <f t="shared" si="1"/>
        <v>Lime30-&gt;DG1;</v>
      </c>
      <c r="I30" s="8">
        <v>97</v>
      </c>
      <c r="J30" s="9">
        <v>51</v>
      </c>
      <c r="K30" s="10" t="str">
        <f t="shared" si="0"/>
        <v>green</v>
      </c>
      <c r="L30" s="10" t="str">
        <f t="shared" si="2"/>
        <v>orangered</v>
      </c>
      <c r="N30" s="12" t="str">
        <f t="shared" si="3"/>
        <v>'Lime30' [ color='green', style='filled'];</v>
      </c>
      <c r="O30" s="12" t="str">
        <f t="shared" si="4"/>
        <v>'Lime30' [ color='orangered', style='filled'];</v>
      </c>
    </row>
    <row r="31" spans="1:15">
      <c r="A31">
        <f>VLOOKUP(B31,'[1]lookup table sorted'!$A:$B,2,FALSE)</f>
        <v>139</v>
      </c>
      <c r="B31" s="3" t="s">
        <v>45</v>
      </c>
      <c r="C31" s="7" t="s">
        <v>213</v>
      </c>
      <c r="D31">
        <f>VLOOKUP(E31,'[1]lookup table sorted'!$A:$B,2,FALSE)</f>
        <v>5</v>
      </c>
      <c r="E31" s="3" t="s">
        <v>8</v>
      </c>
      <c r="F31" t="s">
        <v>214</v>
      </c>
      <c r="G31" s="12" t="str">
        <f t="shared" si="1"/>
        <v>LB34-&gt;Aq2;</v>
      </c>
      <c r="I31" s="8">
        <v>57</v>
      </c>
      <c r="J31" s="9">
        <v>52</v>
      </c>
      <c r="K31" s="10" t="str">
        <f t="shared" si="0"/>
        <v>orange</v>
      </c>
      <c r="L31" s="10" t="str">
        <f t="shared" si="2"/>
        <v>orangered</v>
      </c>
      <c r="N31" s="12" t="str">
        <f t="shared" si="3"/>
        <v>'LB34' [ color='orange', style='filled'];</v>
      </c>
      <c r="O31" s="12" t="str">
        <f t="shared" si="4"/>
        <v>'LB34' [ color='orangered', style='filled'];</v>
      </c>
    </row>
    <row r="32" spans="1:15">
      <c r="A32">
        <f>VLOOKUP(B32,'[1]lookup table sorted'!$A:$B,2,FALSE)</f>
        <v>34</v>
      </c>
      <c r="B32" s="3" t="s">
        <v>46</v>
      </c>
      <c r="C32" s="7" t="s">
        <v>213</v>
      </c>
      <c r="D32">
        <f>VLOOKUP(E32,'[1]lookup table sorted'!$A:$B,2,FALSE)</f>
        <v>218</v>
      </c>
      <c r="E32" s="3" t="s">
        <v>23</v>
      </c>
      <c r="F32" t="s">
        <v>214</v>
      </c>
      <c r="G32" s="12" t="str">
        <f t="shared" si="1"/>
        <v>Blk44-&gt;Wh1;</v>
      </c>
      <c r="I32" s="8">
        <v>62.5</v>
      </c>
      <c r="J32" s="9">
        <v>52.5</v>
      </c>
      <c r="K32" s="10" t="str">
        <f t="shared" si="0"/>
        <v>orange</v>
      </c>
      <c r="L32" s="10" t="str">
        <f t="shared" si="2"/>
        <v>orangered</v>
      </c>
      <c r="N32" s="12" t="str">
        <f t="shared" si="3"/>
        <v>'Blk44' [ color='orange', style='filled'];</v>
      </c>
      <c r="O32" s="12" t="str">
        <f t="shared" si="4"/>
        <v>'Blk44' [ color='orangered', style='filled'];</v>
      </c>
    </row>
    <row r="33" spans="1:15">
      <c r="A33">
        <f>VLOOKUP(B33,'[1]lookup table sorted'!$A:$B,2,FALSE)</f>
        <v>70</v>
      </c>
      <c r="B33" s="3" t="s">
        <v>47</v>
      </c>
      <c r="C33" s="7" t="s">
        <v>213</v>
      </c>
      <c r="D33">
        <f>VLOOKUP(E33,'[1]lookup table sorted'!$A:$B,2,FALSE)</f>
        <v>145</v>
      </c>
      <c r="E33" s="3" t="s">
        <v>12</v>
      </c>
      <c r="F33" t="s">
        <v>214</v>
      </c>
      <c r="G33" s="12" t="str">
        <f t="shared" si="1"/>
        <v>DB30-&gt;LG281;</v>
      </c>
      <c r="I33" s="8">
        <v>84.5</v>
      </c>
      <c r="J33" s="9">
        <v>53</v>
      </c>
      <c r="K33" s="10" t="str">
        <f t="shared" si="0"/>
        <v>yellow</v>
      </c>
      <c r="L33" s="10" t="str">
        <f t="shared" si="2"/>
        <v>orangered</v>
      </c>
      <c r="N33" s="12" t="str">
        <f t="shared" si="3"/>
        <v>'DB30' [ color='yellow', style='filled'];</v>
      </c>
      <c r="O33" s="12" t="str">
        <f t="shared" si="4"/>
        <v>'DB30' [ color='orangered', style='filled'];</v>
      </c>
    </row>
    <row r="34" spans="1:15">
      <c r="A34">
        <f>VLOOKUP(B34,'[1]lookup table sorted'!$A:$B,2,FALSE)</f>
        <v>243</v>
      </c>
      <c r="B34" s="3" t="s">
        <v>49</v>
      </c>
      <c r="C34" s="7" t="s">
        <v>213</v>
      </c>
      <c r="D34">
        <f>VLOOKUP(E34,'[1]lookup table sorted'!$A:$B,2,FALSE)</f>
        <v>244</v>
      </c>
      <c r="E34" s="3" t="s">
        <v>48</v>
      </c>
      <c r="F34" t="s">
        <v>214</v>
      </c>
      <c r="G34" s="12" t="str">
        <f t="shared" si="1"/>
        <v>Wh84-&gt;Y16;</v>
      </c>
      <c r="I34" s="8">
        <v>75</v>
      </c>
      <c r="J34" s="9">
        <v>54</v>
      </c>
      <c r="K34" s="10" t="str">
        <f t="shared" si="0"/>
        <v>yellow</v>
      </c>
      <c r="L34" s="10" t="str">
        <f t="shared" si="2"/>
        <v>orange</v>
      </c>
      <c r="N34" s="12" t="str">
        <f t="shared" si="3"/>
        <v>'Wh84' [ color='yellow', style='filled'];</v>
      </c>
      <c r="O34" s="12" t="str">
        <f t="shared" si="4"/>
        <v>'Wh84' [ color='orange', style='filled'];</v>
      </c>
    </row>
    <row r="35" spans="1:15">
      <c r="A35">
        <f>VLOOKUP(B35,'[1]lookup table sorted'!$A:$B,2,FALSE)</f>
        <v>24</v>
      </c>
      <c r="B35" s="3" t="s">
        <v>50</v>
      </c>
      <c r="C35" s="7" t="s">
        <v>213</v>
      </c>
      <c r="D35">
        <f>VLOOKUP(E35,'[1]lookup table sorted'!$A:$B,2,FALSE)</f>
        <v>218</v>
      </c>
      <c r="E35" s="3" t="s">
        <v>23</v>
      </c>
      <c r="F35" t="s">
        <v>214</v>
      </c>
      <c r="G35" s="12" t="str">
        <f t="shared" si="1"/>
        <v>Blk23-&gt;Wh1;</v>
      </c>
      <c r="I35" s="8">
        <v>71</v>
      </c>
      <c r="J35" s="9">
        <v>54</v>
      </c>
      <c r="K35" s="10" t="str">
        <f t="shared" si="0"/>
        <v>yellow</v>
      </c>
      <c r="L35" s="10" t="str">
        <f t="shared" si="2"/>
        <v>orange</v>
      </c>
      <c r="N35" s="12" t="str">
        <f t="shared" si="3"/>
        <v>'Blk23' [ color='yellow', style='filled'];</v>
      </c>
      <c r="O35" s="12" t="str">
        <f t="shared" si="4"/>
        <v>'Blk23' [ color='orange', style='filled'];</v>
      </c>
    </row>
    <row r="36" spans="1:15">
      <c r="A36">
        <f>VLOOKUP(B36,'[1]lookup table sorted'!$A:$B,2,FALSE)</f>
        <v>105</v>
      </c>
      <c r="B36" s="3" t="s">
        <v>51</v>
      </c>
      <c r="C36" s="7" t="s">
        <v>213</v>
      </c>
      <c r="D36">
        <f>VLOOKUP(E36,'[1]lookup table sorted'!$A:$B,2,FALSE)</f>
        <v>217</v>
      </c>
      <c r="E36" s="3" t="s">
        <v>40</v>
      </c>
      <c r="F36" t="s">
        <v>214</v>
      </c>
      <c r="G36" s="12" t="str">
        <f t="shared" si="1"/>
        <v>Gry31-&gt;Wh10;</v>
      </c>
      <c r="I36" s="8">
        <v>38</v>
      </c>
      <c r="J36" s="9">
        <v>54</v>
      </c>
      <c r="K36" s="10" t="str">
        <f t="shared" si="0"/>
        <v>orangered</v>
      </c>
      <c r="L36" s="10" t="str">
        <f t="shared" si="2"/>
        <v>orange</v>
      </c>
      <c r="N36" s="12" t="str">
        <f t="shared" si="3"/>
        <v>'Gry31' [ color='orangered', style='filled'];</v>
      </c>
      <c r="O36" s="12" t="str">
        <f t="shared" si="4"/>
        <v>'Gry31' [ color='orange', style='filled'];</v>
      </c>
    </row>
    <row r="37" spans="1:15">
      <c r="A37">
        <f>VLOOKUP(B37,'[1]lookup table sorted'!$A:$B,2,FALSE)</f>
        <v>42</v>
      </c>
      <c r="B37" s="3" t="s">
        <v>53</v>
      </c>
      <c r="C37" s="7" t="s">
        <v>213</v>
      </c>
      <c r="D37">
        <f>VLOOKUP(E37,'[1]lookup table sorted'!$A:$B,2,FALSE)</f>
        <v>89</v>
      </c>
      <c r="E37" s="3" t="s">
        <v>52</v>
      </c>
      <c r="F37" t="s">
        <v>214</v>
      </c>
      <c r="G37" s="12" t="str">
        <f t="shared" si="1"/>
        <v>Brn16-&gt;DG4;</v>
      </c>
      <c r="I37" s="6">
        <v>35.5</v>
      </c>
      <c r="J37" s="9">
        <v>54.5</v>
      </c>
      <c r="K37" s="10" t="str">
        <f t="shared" si="0"/>
        <v>orangered</v>
      </c>
      <c r="L37" s="10" t="str">
        <f t="shared" si="2"/>
        <v>orange</v>
      </c>
      <c r="N37" s="12" t="str">
        <f t="shared" si="3"/>
        <v>'Brn16' [ color='orangered', style='filled'];</v>
      </c>
      <c r="O37" s="12" t="str">
        <f t="shared" si="4"/>
        <v>'Brn16' [ color='orange', style='filled'];</v>
      </c>
    </row>
    <row r="38" spans="1:15">
      <c r="A38">
        <f>VLOOKUP(B38,'[1]lookup table sorted'!$A:$B,2,FALSE)</f>
        <v>82</v>
      </c>
      <c r="B38" s="3" t="s">
        <v>55</v>
      </c>
      <c r="C38" s="7" t="s">
        <v>213</v>
      </c>
      <c r="D38">
        <f>VLOOKUP(E38,'[1]lookup table sorted'!$A:$B,2,FALSE)</f>
        <v>174</v>
      </c>
      <c r="E38" s="3" t="s">
        <v>54</v>
      </c>
      <c r="F38" t="s">
        <v>214</v>
      </c>
      <c r="G38" s="12" t="str">
        <f t="shared" si="1"/>
        <v>DG23-&gt;LP4;</v>
      </c>
      <c r="I38" s="8">
        <v>68</v>
      </c>
      <c r="J38" s="9">
        <v>55</v>
      </c>
      <c r="K38" s="10" t="str">
        <f t="shared" si="0"/>
        <v>orange</v>
      </c>
      <c r="L38" s="10" t="str">
        <f t="shared" si="2"/>
        <v>orange</v>
      </c>
      <c r="N38" s="12" t="str">
        <f t="shared" si="3"/>
        <v>'DG23' [ color='orange', style='filled'];</v>
      </c>
      <c r="O38" s="12" t="str">
        <f t="shared" si="4"/>
        <v>'DG23' [ color='orange', style='filled'];</v>
      </c>
    </row>
    <row r="39" spans="1:15">
      <c r="A39">
        <f>VLOOKUP(B39,'[1]lookup table sorted'!$A:$B,2,FALSE)</f>
        <v>67</v>
      </c>
      <c r="B39" s="3" t="s">
        <v>56</v>
      </c>
      <c r="C39" s="7" t="s">
        <v>213</v>
      </c>
      <c r="D39">
        <f>VLOOKUP(E39,'[1]lookup table sorted'!$A:$B,2,FALSE)</f>
        <v>251</v>
      </c>
      <c r="E39" s="3" t="s">
        <v>20</v>
      </c>
      <c r="F39" t="s">
        <v>214</v>
      </c>
      <c r="G39" s="12" t="str">
        <f t="shared" si="1"/>
        <v>DB25-&gt;Y875;</v>
      </c>
      <c r="I39" s="8">
        <v>52.5</v>
      </c>
      <c r="J39" s="9">
        <v>55</v>
      </c>
      <c r="K39" s="10" t="str">
        <f t="shared" si="0"/>
        <v>orangered</v>
      </c>
      <c r="L39" s="10" t="str">
        <f t="shared" si="2"/>
        <v>orange</v>
      </c>
      <c r="N39" s="12" t="str">
        <f t="shared" si="3"/>
        <v>'DB25' [ color='orangered', style='filled'];</v>
      </c>
      <c r="O39" s="12" t="str">
        <f t="shared" si="4"/>
        <v>'DB25' [ color='orange', style='filled'];</v>
      </c>
    </row>
    <row r="40" spans="1:15">
      <c r="A40">
        <f>VLOOKUP(B40,'[1]lookup table sorted'!$A:$B,2,FALSE)</f>
        <v>37</v>
      </c>
      <c r="B40" s="3" t="s">
        <v>57</v>
      </c>
      <c r="C40" s="7" t="s">
        <v>213</v>
      </c>
      <c r="D40">
        <f>VLOOKUP(E40,'[1]lookup table sorted'!$A:$B,2,FALSE)</f>
        <v>218</v>
      </c>
      <c r="E40" s="3" t="s">
        <v>23</v>
      </c>
      <c r="F40" t="s">
        <v>214</v>
      </c>
      <c r="G40" s="12" t="str">
        <f t="shared" si="1"/>
        <v>Blk8-&gt;Wh1;</v>
      </c>
      <c r="I40" s="8">
        <v>45</v>
      </c>
      <c r="J40" s="9">
        <v>55</v>
      </c>
      <c r="K40" s="10" t="str">
        <f t="shared" si="0"/>
        <v>orangered</v>
      </c>
      <c r="L40" s="10" t="str">
        <f t="shared" si="2"/>
        <v>orange</v>
      </c>
      <c r="N40" s="12" t="str">
        <f t="shared" si="3"/>
        <v>'Blk8' [ color='orangered', style='filled'];</v>
      </c>
      <c r="O40" s="12" t="str">
        <f t="shared" si="4"/>
        <v>'Blk8' [ color='orange', style='filled'];</v>
      </c>
    </row>
    <row r="41" spans="1:15">
      <c r="A41">
        <f>VLOOKUP(B41,'[1]lookup table sorted'!$A:$B,2,FALSE)</f>
        <v>83</v>
      </c>
      <c r="B41" s="3" t="s">
        <v>59</v>
      </c>
      <c r="C41" s="7" t="s">
        <v>213</v>
      </c>
      <c r="D41">
        <f>VLOOKUP(E41,'[1]lookup table sorted'!$A:$B,2,FALSE)</f>
        <v>128</v>
      </c>
      <c r="E41" s="3" t="s">
        <v>58</v>
      </c>
      <c r="F41" t="s">
        <v>214</v>
      </c>
      <c r="G41" s="12" t="str">
        <f t="shared" si="1"/>
        <v>DG26-&gt;HP6;</v>
      </c>
      <c r="I41" s="8">
        <v>86</v>
      </c>
      <c r="J41" s="9">
        <v>56</v>
      </c>
      <c r="K41" s="10" t="str">
        <f t="shared" si="0"/>
        <v>green</v>
      </c>
      <c r="L41" s="10" t="str">
        <f t="shared" si="2"/>
        <v>orange</v>
      </c>
      <c r="N41" s="12" t="str">
        <f t="shared" si="3"/>
        <v>'DG26' [ color='green', style='filled'];</v>
      </c>
      <c r="O41" s="12" t="str">
        <f t="shared" si="4"/>
        <v>'DG26' [ color='orange', style='filled'];</v>
      </c>
    </row>
    <row r="42" spans="1:15">
      <c r="A42">
        <f>VLOOKUP(B42,'[1]lookup table sorted'!$A:$B,2,FALSE)</f>
        <v>151</v>
      </c>
      <c r="B42" s="3" t="s">
        <v>60</v>
      </c>
      <c r="C42" s="7" t="s">
        <v>213</v>
      </c>
      <c r="D42">
        <f>VLOOKUP(E42,'[1]lookup table sorted'!$A:$B,2,FALSE)</f>
        <v>217</v>
      </c>
      <c r="E42" s="3" t="s">
        <v>40</v>
      </c>
      <c r="F42" t="s">
        <v>214</v>
      </c>
      <c r="G42" s="12" t="str">
        <f t="shared" si="1"/>
        <v>Lime18-&gt;Wh10;</v>
      </c>
      <c r="I42" s="8">
        <v>53</v>
      </c>
      <c r="J42" s="9">
        <v>57</v>
      </c>
      <c r="K42" s="10" t="str">
        <f t="shared" si="0"/>
        <v>orangered</v>
      </c>
      <c r="L42" s="10" t="str">
        <f t="shared" si="2"/>
        <v>orange</v>
      </c>
      <c r="N42" s="12" t="str">
        <f t="shared" si="3"/>
        <v>'Lime18' [ color='orangered', style='filled'];</v>
      </c>
      <c r="O42" s="12" t="str">
        <f t="shared" si="4"/>
        <v>'Lime18' [ color='orange', style='filled'];</v>
      </c>
    </row>
    <row r="43" spans="1:15">
      <c r="A43">
        <f>VLOOKUP(B43,'[1]lookup table sorted'!$A:$B,2,FALSE)</f>
        <v>183</v>
      </c>
      <c r="B43" s="3" t="s">
        <v>62</v>
      </c>
      <c r="C43" s="7" t="s">
        <v>213</v>
      </c>
      <c r="D43">
        <f>VLOOKUP(E43,'[1]lookup table sorted'!$A:$B,2,FALSE)</f>
        <v>72</v>
      </c>
      <c r="E43" s="3" t="s">
        <v>61</v>
      </c>
      <c r="F43" t="s">
        <v>214</v>
      </c>
      <c r="G43" s="12" t="str">
        <f t="shared" si="1"/>
        <v>Or375-&gt;DB3;</v>
      </c>
      <c r="I43" s="8">
        <v>82</v>
      </c>
      <c r="J43" s="9">
        <v>57.5</v>
      </c>
      <c r="K43" s="10" t="str">
        <f t="shared" si="0"/>
        <v>yellow</v>
      </c>
      <c r="L43" s="10" t="str">
        <f t="shared" si="2"/>
        <v>orange</v>
      </c>
      <c r="N43" s="12" t="str">
        <f t="shared" si="3"/>
        <v>'Or375' [ color='yellow', style='filled'];</v>
      </c>
      <c r="O43" s="12" t="str">
        <f t="shared" si="4"/>
        <v>'Or375' [ color='orange', style='filled'];</v>
      </c>
    </row>
    <row r="44" spans="1:15">
      <c r="A44">
        <f>VLOOKUP(B44,'[1]lookup table sorted'!$A:$B,2,FALSE)</f>
        <v>194</v>
      </c>
      <c r="B44" s="3" t="s">
        <v>64</v>
      </c>
      <c r="C44" s="7" t="s">
        <v>213</v>
      </c>
      <c r="D44">
        <f>VLOOKUP(E44,'[1]lookup table sorted'!$A:$B,2,FALSE)</f>
        <v>18</v>
      </c>
      <c r="E44" s="3" t="s">
        <v>63</v>
      </c>
      <c r="F44" t="s">
        <v>214</v>
      </c>
      <c r="G44" s="12" t="str">
        <f t="shared" si="1"/>
        <v>R126-&gt;Blk11;</v>
      </c>
      <c r="I44" s="8">
        <v>93</v>
      </c>
      <c r="J44" s="9">
        <v>58</v>
      </c>
      <c r="K44" s="10" t="str">
        <f t="shared" si="0"/>
        <v>green</v>
      </c>
      <c r="L44" s="10" t="str">
        <f t="shared" si="2"/>
        <v>orange</v>
      </c>
      <c r="N44" s="12" t="str">
        <f t="shared" si="3"/>
        <v>'R126' [ color='green', style='filled'];</v>
      </c>
      <c r="O44" s="12" t="str">
        <f t="shared" si="4"/>
        <v>'R126' [ color='orange', style='filled'];</v>
      </c>
    </row>
    <row r="45" spans="1:15">
      <c r="A45">
        <f>VLOOKUP(B45,'[1]lookup table sorted'!$A:$B,2,FALSE)</f>
        <v>14</v>
      </c>
      <c r="B45" s="3" t="s">
        <v>66</v>
      </c>
      <c r="C45" s="7" t="s">
        <v>213</v>
      </c>
      <c r="D45">
        <f>VLOOKUP(E45,'[1]lookup table sorted'!$A:$B,2,FALSE)</f>
        <v>54</v>
      </c>
      <c r="E45" s="3" t="s">
        <v>65</v>
      </c>
      <c r="F45" t="s">
        <v>214</v>
      </c>
      <c r="G45" s="12" t="str">
        <f t="shared" si="1"/>
        <v>Aq46-&gt;DB1;</v>
      </c>
      <c r="I45" s="8">
        <v>78.5</v>
      </c>
      <c r="J45" s="9">
        <v>58</v>
      </c>
      <c r="K45" s="10" t="str">
        <f t="shared" si="0"/>
        <v>yellow</v>
      </c>
      <c r="L45" s="10" t="str">
        <f t="shared" si="2"/>
        <v>orange</v>
      </c>
      <c r="N45" s="12" t="str">
        <f t="shared" si="3"/>
        <v>'Aq46' [ color='yellow', style='filled'];</v>
      </c>
      <c r="O45" s="12" t="str">
        <f t="shared" si="4"/>
        <v>'Aq46' [ color='orange', style='filled'];</v>
      </c>
    </row>
    <row r="46" spans="1:15">
      <c r="A46">
        <f>VLOOKUP(B46,'[1]lookup table sorted'!$A:$B,2,FALSE)</f>
        <v>64</v>
      </c>
      <c r="B46" s="3" t="s">
        <v>67</v>
      </c>
      <c r="C46" s="7" t="s">
        <v>213</v>
      </c>
      <c r="D46">
        <f>VLOOKUP(E46,'[1]lookup table sorted'!$A:$B,2,FALSE)</f>
        <v>145</v>
      </c>
      <c r="E46" s="3" t="s">
        <v>12</v>
      </c>
      <c r="F46" t="s">
        <v>214</v>
      </c>
      <c r="G46" s="12" t="str">
        <f t="shared" si="1"/>
        <v>DB2-&gt;LG281;</v>
      </c>
      <c r="I46" s="8">
        <v>63.5</v>
      </c>
      <c r="J46" s="9">
        <v>58</v>
      </c>
      <c r="K46" s="10" t="str">
        <f t="shared" si="0"/>
        <v>orange</v>
      </c>
      <c r="L46" s="10" t="str">
        <f t="shared" si="2"/>
        <v>orange</v>
      </c>
      <c r="N46" s="12" t="str">
        <f t="shared" si="3"/>
        <v>'DB2' [ color='orange', style='filled'];</v>
      </c>
      <c r="O46" s="12" t="str">
        <f t="shared" si="4"/>
        <v>'DB2' [ color='orange', style='filled'];</v>
      </c>
    </row>
    <row r="47" spans="1:15">
      <c r="A47">
        <f>VLOOKUP(B47,'[1]lookup table sorted'!$A:$B,2,FALSE)</f>
        <v>176</v>
      </c>
      <c r="B47" s="3" t="s">
        <v>68</v>
      </c>
      <c r="C47" s="7" t="s">
        <v>213</v>
      </c>
      <c r="D47">
        <f>VLOOKUP(E47,'[1]lookup table sorted'!$A:$B,2,FALSE)</f>
        <v>68</v>
      </c>
      <c r="E47" s="3" t="s">
        <v>42</v>
      </c>
      <c r="F47" t="s">
        <v>214</v>
      </c>
      <c r="G47" s="12" t="str">
        <f t="shared" si="1"/>
        <v>LP61-&gt;DB26;</v>
      </c>
      <c r="I47" s="8">
        <v>76.5</v>
      </c>
      <c r="J47" s="9">
        <v>58.5</v>
      </c>
      <c r="K47" s="10" t="str">
        <f t="shared" si="0"/>
        <v>yellow</v>
      </c>
      <c r="L47" s="10" t="str">
        <f t="shared" si="2"/>
        <v>orange</v>
      </c>
      <c r="N47" s="12" t="str">
        <f t="shared" si="3"/>
        <v>'LP61' [ color='yellow', style='filled'];</v>
      </c>
      <c r="O47" s="12" t="str">
        <f t="shared" si="4"/>
        <v>'LP61' [ color='orange', style='filled'];</v>
      </c>
    </row>
    <row r="48" spans="1:15">
      <c r="A48">
        <f>VLOOKUP(B48,'[1]lookup table sorted'!$A:$B,2,FALSE)</f>
        <v>3</v>
      </c>
      <c r="B48" s="3" t="s">
        <v>5</v>
      </c>
      <c r="C48" s="7" t="s">
        <v>213</v>
      </c>
      <c r="D48">
        <f>VLOOKUP(E48,'[1]lookup table sorted'!$A:$B,2,FALSE)</f>
        <v>175</v>
      </c>
      <c r="E48" s="3" t="s">
        <v>25</v>
      </c>
      <c r="F48" t="s">
        <v>214</v>
      </c>
      <c r="G48" s="12" t="str">
        <f t="shared" si="1"/>
        <v>Aq12-&gt;LP5;</v>
      </c>
      <c r="I48" s="6">
        <v>21.5</v>
      </c>
      <c r="J48" s="9">
        <v>58.5</v>
      </c>
      <c r="K48" s="10" t="str">
        <f t="shared" si="0"/>
        <v>orangered</v>
      </c>
      <c r="L48" s="10" t="str">
        <f t="shared" si="2"/>
        <v>orange</v>
      </c>
      <c r="N48" s="12" t="str">
        <f t="shared" si="3"/>
        <v>'Aq12' [ color='orangered', style='filled'];</v>
      </c>
      <c r="O48" s="12" t="str">
        <f t="shared" si="4"/>
        <v>'Aq12' [ color='orange', style='filled'];</v>
      </c>
    </row>
    <row r="49" spans="1:15">
      <c r="A49">
        <f>VLOOKUP(B49,'[1]lookup table sorted'!$A:$B,2,FALSE)</f>
        <v>245</v>
      </c>
      <c r="B49" s="3" t="s">
        <v>69</v>
      </c>
      <c r="C49" s="7" t="s">
        <v>213</v>
      </c>
      <c r="D49">
        <f>VLOOKUP(E49,'[1]lookup table sorted'!$A:$B,2,FALSE)</f>
        <v>115</v>
      </c>
      <c r="E49" s="3" t="s">
        <v>15</v>
      </c>
      <c r="F49" t="s">
        <v>214</v>
      </c>
      <c r="G49" s="12" t="str">
        <f t="shared" si="1"/>
        <v>Y163-&gt;HP10;</v>
      </c>
      <c r="I49" s="8">
        <v>71</v>
      </c>
      <c r="J49" s="9">
        <v>61.5</v>
      </c>
      <c r="K49" s="10" t="str">
        <f t="shared" si="0"/>
        <v>yellow</v>
      </c>
      <c r="L49" s="10" t="str">
        <f t="shared" si="2"/>
        <v>orange</v>
      </c>
      <c r="N49" s="12" t="str">
        <f t="shared" si="3"/>
        <v>'Y163' [ color='yellow', style='filled'];</v>
      </c>
      <c r="O49" s="12" t="str">
        <f t="shared" si="4"/>
        <v>'Y163' [ color='orange', style='filled'];</v>
      </c>
    </row>
    <row r="50" spans="1:15">
      <c r="A50">
        <f>VLOOKUP(B50,'[1]lookup table sorted'!$A:$B,2,FALSE)</f>
        <v>35</v>
      </c>
      <c r="B50" s="3" t="s">
        <v>71</v>
      </c>
      <c r="C50" s="7" t="s">
        <v>213</v>
      </c>
      <c r="D50">
        <f>VLOOKUP(E50,'[1]lookup table sorted'!$A:$B,2,FALSE)</f>
        <v>195</v>
      </c>
      <c r="E50" s="3" t="s">
        <v>70</v>
      </c>
      <c r="F50" t="s">
        <v>214</v>
      </c>
      <c r="G50" s="12" t="str">
        <f t="shared" si="1"/>
        <v>Blk45-&gt;R13;</v>
      </c>
      <c r="I50" s="8">
        <v>59</v>
      </c>
      <c r="J50" s="9">
        <v>62</v>
      </c>
      <c r="K50" s="10" t="str">
        <f t="shared" si="0"/>
        <v>orange</v>
      </c>
      <c r="L50" s="10" t="str">
        <f t="shared" si="2"/>
        <v>orange</v>
      </c>
      <c r="N50" s="12" t="str">
        <f t="shared" si="3"/>
        <v>'Blk45' [ color='orange', style='filled'];</v>
      </c>
      <c r="O50" s="12" t="str">
        <f t="shared" si="4"/>
        <v>'Blk45' [ color='orange', style='filled'];</v>
      </c>
    </row>
    <row r="51" spans="1:15">
      <c r="A51">
        <f>VLOOKUP(B51,'[1]lookup table sorted'!$A:$B,2,FALSE)</f>
        <v>122</v>
      </c>
      <c r="B51" s="3" t="s">
        <v>72</v>
      </c>
      <c r="C51" s="7" t="s">
        <v>213</v>
      </c>
      <c r="D51">
        <f>VLOOKUP(E51,'[1]lookup table sorted'!$A:$B,2,FALSE)</f>
        <v>129</v>
      </c>
      <c r="E51" s="3" t="s">
        <v>33</v>
      </c>
      <c r="F51" t="s">
        <v>214</v>
      </c>
      <c r="G51" s="12" t="str">
        <f t="shared" si="1"/>
        <v>HP22-&gt;LB13;</v>
      </c>
      <c r="I51" s="8">
        <v>51</v>
      </c>
      <c r="J51" s="9">
        <v>62</v>
      </c>
      <c r="K51" s="10" t="str">
        <f t="shared" si="0"/>
        <v>orangered</v>
      </c>
      <c r="L51" s="10" t="str">
        <f t="shared" si="2"/>
        <v>orange</v>
      </c>
      <c r="N51" s="12" t="str">
        <f t="shared" si="3"/>
        <v>'HP22' [ color='orangered', style='filled'];</v>
      </c>
      <c r="O51" s="12" t="str">
        <f t="shared" si="4"/>
        <v>'HP22' [ color='orange', style='filled'];</v>
      </c>
    </row>
    <row r="52" spans="1:15">
      <c r="A52">
        <f>VLOOKUP(B52,'[1]lookup table sorted'!$A:$B,2,FALSE)</f>
        <v>8</v>
      </c>
      <c r="B52" s="3" t="s">
        <v>73</v>
      </c>
      <c r="C52" s="7" t="s">
        <v>213</v>
      </c>
      <c r="D52">
        <f>VLOOKUP(E52,'[1]lookup table sorted'!$A:$B,2,FALSE)</f>
        <v>77</v>
      </c>
      <c r="E52" s="3" t="s">
        <v>43</v>
      </c>
      <c r="F52" t="s">
        <v>214</v>
      </c>
      <c r="G52" s="12" t="str">
        <f t="shared" si="1"/>
        <v>Aq31-&gt;DG1;</v>
      </c>
      <c r="I52" s="8">
        <v>89</v>
      </c>
      <c r="J52" s="9">
        <v>63</v>
      </c>
      <c r="K52" s="10" t="str">
        <f t="shared" si="0"/>
        <v>green</v>
      </c>
      <c r="L52" s="10" t="str">
        <f t="shared" si="2"/>
        <v>orange</v>
      </c>
      <c r="N52" s="12" t="str">
        <f t="shared" si="3"/>
        <v>'Aq31' [ color='green', style='filled'];</v>
      </c>
      <c r="O52" s="12" t="str">
        <f t="shared" si="4"/>
        <v>'Aq31' [ color='orange', style='filled'];</v>
      </c>
    </row>
    <row r="53" spans="1:15">
      <c r="A53">
        <f>VLOOKUP(B53,'[1]lookup table sorted'!$A:$B,2,FALSE)</f>
        <v>164</v>
      </c>
      <c r="B53" s="3" t="s">
        <v>74</v>
      </c>
      <c r="C53" s="7" t="s">
        <v>213</v>
      </c>
      <c r="D53">
        <f>VLOOKUP(E53,'[1]lookup table sorted'!$A:$B,2,FALSE)</f>
        <v>217</v>
      </c>
      <c r="E53" s="3" t="s">
        <v>40</v>
      </c>
      <c r="F53" t="s">
        <v>214</v>
      </c>
      <c r="G53" s="12" t="str">
        <f t="shared" si="1"/>
        <v>Lime7-&gt;Wh10;</v>
      </c>
      <c r="I53" s="8">
        <v>80.5</v>
      </c>
      <c r="J53" s="9">
        <v>63</v>
      </c>
      <c r="K53" s="10" t="str">
        <f t="shared" si="0"/>
        <v>yellow</v>
      </c>
      <c r="L53" s="10" t="str">
        <f t="shared" si="2"/>
        <v>orange</v>
      </c>
      <c r="N53" s="12" t="str">
        <f t="shared" si="3"/>
        <v>'Lime7' [ color='yellow', style='filled'];</v>
      </c>
      <c r="O53" s="12" t="str">
        <f t="shared" si="4"/>
        <v>'Lime7' [ color='orange', style='filled'];</v>
      </c>
    </row>
    <row r="54" spans="1:15">
      <c r="A54">
        <f>VLOOKUP(B54,'[1]lookup table sorted'!$A:$B,2,FALSE)</f>
        <v>88</v>
      </c>
      <c r="B54" s="3" t="s">
        <v>75</v>
      </c>
      <c r="C54" s="7" t="s">
        <v>213</v>
      </c>
      <c r="D54">
        <f>VLOOKUP(E54,'[1]lookup table sorted'!$A:$B,2,FALSE)</f>
        <v>128</v>
      </c>
      <c r="E54" s="3" t="s">
        <v>58</v>
      </c>
      <c r="F54" t="s">
        <v>214</v>
      </c>
      <c r="G54" s="12" t="str">
        <f t="shared" si="1"/>
        <v>DG37-&gt;HP6;</v>
      </c>
      <c r="I54" s="8">
        <v>65.5</v>
      </c>
      <c r="J54" s="9">
        <v>63</v>
      </c>
      <c r="K54" s="10" t="str">
        <f t="shared" si="0"/>
        <v>orange</v>
      </c>
      <c r="L54" s="10" t="str">
        <f t="shared" si="2"/>
        <v>orange</v>
      </c>
      <c r="N54" s="12" t="str">
        <f t="shared" si="3"/>
        <v>'DG37' [ color='orange', style='filled'];</v>
      </c>
      <c r="O54" s="12" t="str">
        <f t="shared" si="4"/>
        <v>'DG37' [ color='orange', style='filled'];</v>
      </c>
    </row>
    <row r="55" spans="1:15">
      <c r="A55">
        <f>VLOOKUP(B55,'[1]lookup table sorted'!$A:$B,2,FALSE)</f>
        <v>63</v>
      </c>
      <c r="B55" s="3" t="s">
        <v>77</v>
      </c>
      <c r="C55" s="7" t="s">
        <v>213</v>
      </c>
      <c r="D55">
        <f>VLOOKUP(E55,'[1]lookup table sorted'!$A:$B,2,FALSE)</f>
        <v>4</v>
      </c>
      <c r="E55" s="3" t="s">
        <v>76</v>
      </c>
      <c r="F55" t="s">
        <v>214</v>
      </c>
      <c r="G55" s="12" t="str">
        <f t="shared" si="1"/>
        <v>DB17-&gt;Aq13;</v>
      </c>
      <c r="I55" s="8">
        <v>64</v>
      </c>
      <c r="J55" s="9">
        <v>63.5</v>
      </c>
      <c r="K55" s="10" t="str">
        <f t="shared" si="0"/>
        <v>orange</v>
      </c>
      <c r="L55" s="10" t="str">
        <f t="shared" si="2"/>
        <v>orange</v>
      </c>
      <c r="N55" s="12" t="str">
        <f t="shared" si="3"/>
        <v>'DB17' [ color='orange', style='filled'];</v>
      </c>
      <c r="O55" s="12" t="str">
        <f t="shared" si="4"/>
        <v>'DB17' [ color='orange', style='filled'];</v>
      </c>
    </row>
    <row r="56" spans="1:15">
      <c r="A56">
        <f>VLOOKUP(B56,'[1]lookup table sorted'!$A:$B,2,FALSE)</f>
        <v>188</v>
      </c>
      <c r="B56" s="3" t="s">
        <v>79</v>
      </c>
      <c r="C56" s="7" t="s">
        <v>213</v>
      </c>
      <c r="D56">
        <f>VLOOKUP(E56,'[1]lookup table sorted'!$A:$B,2,FALSE)</f>
        <v>53</v>
      </c>
      <c r="E56" s="3" t="s">
        <v>78</v>
      </c>
      <c r="F56" t="s">
        <v>214</v>
      </c>
      <c r="G56" s="12" t="str">
        <f t="shared" si="1"/>
        <v>Or60-&gt;Brn9;</v>
      </c>
      <c r="I56" s="8">
        <v>83</v>
      </c>
      <c r="J56" s="9">
        <v>64</v>
      </c>
      <c r="K56" s="10" t="str">
        <f t="shared" si="0"/>
        <v>yellow</v>
      </c>
      <c r="L56" s="10" t="str">
        <f t="shared" si="2"/>
        <v>orange</v>
      </c>
      <c r="N56" s="12" t="str">
        <f t="shared" si="3"/>
        <v>'Or60' [ color='yellow', style='filled'];</v>
      </c>
      <c r="O56" s="12" t="str">
        <f t="shared" si="4"/>
        <v>'Or60' [ color='orange', style='filled'];</v>
      </c>
    </row>
    <row r="57" spans="1:15">
      <c r="A57">
        <f>VLOOKUP(B57,'[1]lookup table sorted'!$A:$B,2,FALSE)</f>
        <v>72</v>
      </c>
      <c r="B57" s="3" t="s">
        <v>61</v>
      </c>
      <c r="C57" s="7" t="s">
        <v>213</v>
      </c>
      <c r="D57">
        <f>VLOOKUP(E57,'[1]lookup table sorted'!$A:$B,2,FALSE)</f>
        <v>145</v>
      </c>
      <c r="E57" s="3" t="s">
        <v>12</v>
      </c>
      <c r="F57" t="s">
        <v>214</v>
      </c>
      <c r="G57" s="12" t="str">
        <f t="shared" si="1"/>
        <v>DB3-&gt;LG281;</v>
      </c>
      <c r="I57" s="8">
        <v>72.5</v>
      </c>
      <c r="J57" s="9">
        <v>64.5</v>
      </c>
      <c r="K57" s="10" t="str">
        <f t="shared" si="0"/>
        <v>yellow</v>
      </c>
      <c r="L57" s="10" t="str">
        <f t="shared" si="2"/>
        <v>orange</v>
      </c>
      <c r="N57" s="12" t="str">
        <f t="shared" si="3"/>
        <v>'DB3' [ color='yellow', style='filled'];</v>
      </c>
      <c r="O57" s="12" t="str">
        <f t="shared" si="4"/>
        <v>'DB3' [ color='orange', style='filled'];</v>
      </c>
    </row>
    <row r="58" spans="1:15">
      <c r="A58">
        <f>VLOOKUP(B58,'[1]lookup table sorted'!$A:$B,2,FALSE)</f>
        <v>187</v>
      </c>
      <c r="B58" s="3" t="s">
        <v>80</v>
      </c>
      <c r="C58" s="7" t="s">
        <v>213</v>
      </c>
      <c r="D58">
        <f>VLOOKUP(E58,'[1]lookup table sorted'!$A:$B,2,FALSE)</f>
        <v>53</v>
      </c>
      <c r="E58" s="3" t="s">
        <v>78</v>
      </c>
      <c r="F58" t="s">
        <v>214</v>
      </c>
      <c r="G58" s="12" t="str">
        <f t="shared" si="1"/>
        <v>Or58-&gt;Brn9;</v>
      </c>
      <c r="I58" s="8">
        <v>94</v>
      </c>
      <c r="J58" s="9">
        <v>66</v>
      </c>
      <c r="K58" s="10" t="str">
        <f t="shared" si="0"/>
        <v>green</v>
      </c>
      <c r="L58" s="10" t="str">
        <f t="shared" si="2"/>
        <v>orange</v>
      </c>
      <c r="N58" s="12" t="str">
        <f t="shared" si="3"/>
        <v>'Or58' [ color='green', style='filled'];</v>
      </c>
      <c r="O58" s="12" t="str">
        <f t="shared" si="4"/>
        <v>'Or58' [ color='orange', style='filled'];</v>
      </c>
    </row>
    <row r="59" spans="1:15">
      <c r="A59">
        <f>VLOOKUP(B59,'[1]lookup table sorted'!$A:$B,2,FALSE)</f>
        <v>51</v>
      </c>
      <c r="B59" s="3" t="s">
        <v>81</v>
      </c>
      <c r="C59" s="7" t="s">
        <v>213</v>
      </c>
      <c r="D59">
        <f>VLOOKUP(E59,'[1]lookup table sorted'!$A:$B,2,FALSE)</f>
        <v>89</v>
      </c>
      <c r="E59" s="3" t="s">
        <v>52</v>
      </c>
      <c r="F59" t="s">
        <v>214</v>
      </c>
      <c r="G59" s="12" t="str">
        <f t="shared" si="1"/>
        <v>Brn8-&gt;DG4;</v>
      </c>
      <c r="I59" s="8">
        <v>53</v>
      </c>
      <c r="J59" s="9">
        <v>66</v>
      </c>
      <c r="K59" s="10" t="str">
        <f t="shared" si="0"/>
        <v>orangered</v>
      </c>
      <c r="L59" s="10" t="str">
        <f t="shared" si="2"/>
        <v>orange</v>
      </c>
      <c r="N59" s="12" t="str">
        <f t="shared" si="3"/>
        <v>'Brn8' [ color='orangered', style='filled'];</v>
      </c>
      <c r="O59" s="12" t="str">
        <f t="shared" si="4"/>
        <v>'Brn8' [ color='orange', style='filled'];</v>
      </c>
    </row>
    <row r="60" spans="1:15">
      <c r="A60">
        <f>VLOOKUP(B60,'[1]lookup table sorted'!$A:$B,2,FALSE)</f>
        <v>87</v>
      </c>
      <c r="B60" s="3" t="s">
        <v>82</v>
      </c>
      <c r="C60" s="7" t="s">
        <v>213</v>
      </c>
      <c r="D60">
        <f>VLOOKUP(E60,'[1]lookup table sorted'!$A:$B,2,FALSE)</f>
        <v>174</v>
      </c>
      <c r="E60" s="3" t="s">
        <v>54</v>
      </c>
      <c r="F60" t="s">
        <v>214</v>
      </c>
      <c r="G60" s="12" t="str">
        <f t="shared" si="1"/>
        <v>DG35-&gt;LP4;</v>
      </c>
      <c r="I60" s="8">
        <v>74</v>
      </c>
      <c r="J60" s="9">
        <v>68.5</v>
      </c>
      <c r="K60" s="10" t="str">
        <f t="shared" si="0"/>
        <v>yellow</v>
      </c>
      <c r="L60" s="10" t="str">
        <f t="shared" si="2"/>
        <v>orange</v>
      </c>
      <c r="N60" s="12" t="str">
        <f t="shared" si="3"/>
        <v>'DG35' [ color='yellow', style='filled'];</v>
      </c>
      <c r="O60" s="12" t="str">
        <f t="shared" si="4"/>
        <v>'DG35' [ color='orange', style='filled'];</v>
      </c>
    </row>
    <row r="61" spans="1:15">
      <c r="A61">
        <f>VLOOKUP(B61,'[1]lookup table sorted'!$A:$B,2,FALSE)</f>
        <v>185</v>
      </c>
      <c r="B61" s="3" t="s">
        <v>83</v>
      </c>
      <c r="C61" s="7" t="s">
        <v>213</v>
      </c>
      <c r="D61">
        <f>VLOOKUP(E61,'[1]lookup table sorted'!$A:$B,2,FALSE)</f>
        <v>72</v>
      </c>
      <c r="E61" s="3" t="s">
        <v>61</v>
      </c>
      <c r="F61" t="s">
        <v>214</v>
      </c>
      <c r="G61" s="12" t="str">
        <f t="shared" si="1"/>
        <v>Or56-&gt;DB3;</v>
      </c>
      <c r="I61" s="8">
        <v>61.5</v>
      </c>
      <c r="J61" s="9">
        <v>68.5</v>
      </c>
      <c r="K61" s="10" t="str">
        <f t="shared" si="0"/>
        <v>orange</v>
      </c>
      <c r="L61" s="10" t="str">
        <f t="shared" si="2"/>
        <v>orange</v>
      </c>
      <c r="N61" s="12" t="str">
        <f t="shared" si="3"/>
        <v>'Or56' [ color='orange', style='filled'];</v>
      </c>
      <c r="O61" s="12" t="str">
        <f t="shared" si="4"/>
        <v>'Or56' [ color='orange', style='filled'];</v>
      </c>
    </row>
    <row r="62" spans="1:15">
      <c r="A62">
        <f>VLOOKUP(B62,'[1]lookup table sorted'!$A:$B,2,FALSE)</f>
        <v>79</v>
      </c>
      <c r="B62" s="3" t="s">
        <v>85</v>
      </c>
      <c r="C62" s="7" t="s">
        <v>213</v>
      </c>
      <c r="D62">
        <f>VLOOKUP(E62,'[1]lookup table sorted'!$A:$B,2,FALSE)</f>
        <v>28</v>
      </c>
      <c r="E62" s="3" t="s">
        <v>84</v>
      </c>
      <c r="F62" t="s">
        <v>214</v>
      </c>
      <c r="G62" s="12" t="str">
        <f t="shared" si="1"/>
        <v>DG122-&gt;Blk32;</v>
      </c>
      <c r="I62" s="8">
        <v>92</v>
      </c>
      <c r="J62" s="9">
        <v>69</v>
      </c>
      <c r="K62" s="10" t="str">
        <f t="shared" si="0"/>
        <v>green</v>
      </c>
      <c r="L62" s="10" t="str">
        <f t="shared" si="2"/>
        <v>orange</v>
      </c>
      <c r="N62" s="12" t="str">
        <f t="shared" si="3"/>
        <v>'DG122' [ color='green', style='filled'];</v>
      </c>
      <c r="O62" s="12" t="str">
        <f t="shared" si="4"/>
        <v>'DG122' [ color='orange', style='filled'];</v>
      </c>
    </row>
    <row r="63" spans="1:15">
      <c r="A63">
        <f>VLOOKUP(B63,'[1]lookup table sorted'!$A:$B,2,FALSE)</f>
        <v>45</v>
      </c>
      <c r="B63" s="3" t="s">
        <v>86</v>
      </c>
      <c r="C63" s="7" t="s">
        <v>213</v>
      </c>
      <c r="D63">
        <f>VLOOKUP(E63,'[1]lookup table sorted'!$A:$B,2,FALSE)</f>
        <v>217</v>
      </c>
      <c r="E63" s="3" t="s">
        <v>40</v>
      </c>
      <c r="F63" t="s">
        <v>214</v>
      </c>
      <c r="G63" s="12" t="str">
        <f t="shared" si="1"/>
        <v>Brn20-&gt;Wh10;</v>
      </c>
      <c r="I63" s="8">
        <v>57</v>
      </c>
      <c r="J63" s="9">
        <v>70</v>
      </c>
      <c r="K63" s="10" t="str">
        <f t="shared" si="0"/>
        <v>orange</v>
      </c>
      <c r="L63" s="10" t="str">
        <f t="shared" si="2"/>
        <v>orange</v>
      </c>
      <c r="N63" s="12" t="str">
        <f t="shared" si="3"/>
        <v>'Brn20' [ color='orange', style='filled'];</v>
      </c>
      <c r="O63" s="12" t="str">
        <f t="shared" si="4"/>
        <v>'Brn20' [ color='orange', style='filled'];</v>
      </c>
    </row>
    <row r="64" spans="1:15">
      <c r="A64">
        <f>VLOOKUP(B64,'[1]lookup table sorted'!$A:$B,2,FALSE)</f>
        <v>108</v>
      </c>
      <c r="B64" s="3" t="s">
        <v>88</v>
      </c>
      <c r="C64" s="7" t="s">
        <v>213</v>
      </c>
      <c r="D64">
        <f>VLOOKUP(E64,'[1]lookup table sorted'!$A:$B,2,FALSE)</f>
        <v>98</v>
      </c>
      <c r="E64" s="3" t="s">
        <v>87</v>
      </c>
      <c r="F64" t="s">
        <v>214</v>
      </c>
      <c r="G64" s="12" t="str">
        <f t="shared" si="1"/>
        <v>Gry36-&gt;Gry12;</v>
      </c>
      <c r="I64" s="8">
        <v>51</v>
      </c>
      <c r="J64" s="9">
        <v>70</v>
      </c>
      <c r="K64" s="10" t="str">
        <f t="shared" si="0"/>
        <v>orangered</v>
      </c>
      <c r="L64" s="10" t="str">
        <f t="shared" si="2"/>
        <v>orange</v>
      </c>
      <c r="N64" s="12" t="str">
        <f t="shared" si="3"/>
        <v>'Gry36' [ color='orangered', style='filled'];</v>
      </c>
      <c r="O64" s="12" t="str">
        <f t="shared" si="4"/>
        <v>'Gry36' [ color='orange', style='filled'];</v>
      </c>
    </row>
    <row r="65" spans="1:15">
      <c r="A65">
        <f>VLOOKUP(B65,'[1]lookup table sorted'!$A:$B,2,FALSE)</f>
        <v>53</v>
      </c>
      <c r="B65" s="3" t="s">
        <v>78</v>
      </c>
      <c r="C65" s="7" t="s">
        <v>213</v>
      </c>
      <c r="D65">
        <f>VLOOKUP(E65,'[1]lookup table sorted'!$A:$B,2,FALSE)</f>
        <v>89</v>
      </c>
      <c r="E65" s="3" t="s">
        <v>52</v>
      </c>
      <c r="F65" t="s">
        <v>214</v>
      </c>
      <c r="G65" s="12" t="str">
        <f t="shared" si="1"/>
        <v>Brn9-&gt;DG4;</v>
      </c>
      <c r="I65" s="6">
        <v>32.5</v>
      </c>
      <c r="J65" s="9">
        <v>71</v>
      </c>
      <c r="K65" s="10" t="str">
        <f t="shared" si="0"/>
        <v>orangered</v>
      </c>
      <c r="L65" s="10" t="str">
        <f t="shared" si="2"/>
        <v>orange</v>
      </c>
      <c r="N65" s="12" t="str">
        <f t="shared" si="3"/>
        <v>'Brn9' [ color='orangered', style='filled'];</v>
      </c>
      <c r="O65" s="12" t="str">
        <f t="shared" si="4"/>
        <v>'Brn9' [ color='orange', style='filled'];</v>
      </c>
    </row>
    <row r="66" spans="1:15">
      <c r="A66">
        <f>VLOOKUP(B66,'[1]lookup table sorted'!$A:$B,2,FALSE)</f>
        <v>146</v>
      </c>
      <c r="B66" s="3" t="s">
        <v>89</v>
      </c>
      <c r="C66" s="7" t="s">
        <v>213</v>
      </c>
      <c r="D66">
        <f>VLOOKUP(E66,'[1]lookup table sorted'!$A:$B,2,FALSE)</f>
        <v>185</v>
      </c>
      <c r="E66" s="3" t="s">
        <v>83</v>
      </c>
      <c r="F66" t="s">
        <v>214</v>
      </c>
      <c r="G66" s="12" t="str">
        <f t="shared" si="1"/>
        <v>Lime113-&gt;Or56;</v>
      </c>
      <c r="I66" s="8">
        <v>74</v>
      </c>
      <c r="J66" s="9">
        <v>71.5</v>
      </c>
      <c r="K66" s="10" t="str">
        <f t="shared" ref="K66:K129" si="5">IF(I66&lt;53.5,"orangered",IF(I66&lt;69.5,"orange", IF(I66&lt;84.75,"yellow","green")))</f>
        <v>yellow</v>
      </c>
      <c r="L66" s="10" t="str">
        <f t="shared" si="2"/>
        <v>orange</v>
      </c>
      <c r="N66" s="12" t="str">
        <f t="shared" si="3"/>
        <v>'Lime113' [ color='yellow', style='filled'];</v>
      </c>
      <c r="O66" s="12" t="str">
        <f t="shared" si="4"/>
        <v>'Lime113' [ color='orange', style='filled'];</v>
      </c>
    </row>
    <row r="67" spans="1:15">
      <c r="A67">
        <f>VLOOKUP(B67,'[1]lookup table sorted'!$A:$B,2,FALSE)</f>
        <v>23</v>
      </c>
      <c r="B67" s="3" t="s">
        <v>91</v>
      </c>
      <c r="C67" s="7" t="s">
        <v>213</v>
      </c>
      <c r="D67">
        <f>VLOOKUP(E67,'[1]lookup table sorted'!$A:$B,2,FALSE)</f>
        <v>12</v>
      </c>
      <c r="E67" s="3" t="s">
        <v>90</v>
      </c>
      <c r="F67" t="s">
        <v>214</v>
      </c>
      <c r="G67" s="12" t="str">
        <f t="shared" ref="G67:G130" si="6">CONCATENATE(B67,C67,E67,F67)</f>
        <v>Blk17-&gt;Aq4;</v>
      </c>
      <c r="I67" s="8">
        <v>93</v>
      </c>
      <c r="J67" s="9">
        <v>72</v>
      </c>
      <c r="K67" s="10" t="str">
        <f t="shared" si="5"/>
        <v>green</v>
      </c>
      <c r="L67" s="10" t="str">
        <f t="shared" ref="L67:L130" si="7">IF(J67&lt;54,"orangered",IF(J67&lt;72,"orange", IF(J67&lt;85,"yellow","green")))</f>
        <v>yellow</v>
      </c>
      <c r="N67" s="12" t="str">
        <f t="shared" ref="N67:N130" si="8">CONCATENATE("'",B67,"' [ color='",K67,"', style='filled'];")</f>
        <v>'Blk17' [ color='green', style='filled'];</v>
      </c>
      <c r="O67" s="12" t="str">
        <f t="shared" ref="O67:O130" si="9">CONCATENATE("'",B67,"' [ color='",L67,"', style='filled'];")</f>
        <v>'Blk17' [ color='yellow', style='filled'];</v>
      </c>
    </row>
    <row r="68" spans="1:15">
      <c r="A68">
        <f>VLOOKUP(B68,'[1]lookup table sorted'!$A:$B,2,FALSE)</f>
        <v>25</v>
      </c>
      <c r="B68" s="3" t="s">
        <v>93</v>
      </c>
      <c r="C68" s="7" t="s">
        <v>213</v>
      </c>
      <c r="D68">
        <f>VLOOKUP(E68,'[1]lookup table sorted'!$A:$B,2,FALSE)</f>
        <v>130</v>
      </c>
      <c r="E68" s="3" t="s">
        <v>92</v>
      </c>
      <c r="F68" t="s">
        <v>214</v>
      </c>
      <c r="G68" s="12" t="str">
        <f t="shared" si="6"/>
        <v>Blk24-&gt;LB12;</v>
      </c>
      <c r="I68" s="8">
        <v>91</v>
      </c>
      <c r="J68" s="9">
        <v>72</v>
      </c>
      <c r="K68" s="10" t="str">
        <f t="shared" si="5"/>
        <v>green</v>
      </c>
      <c r="L68" s="10" t="str">
        <f t="shared" si="7"/>
        <v>yellow</v>
      </c>
      <c r="N68" s="12" t="str">
        <f t="shared" si="8"/>
        <v>'Blk24' [ color='green', style='filled'];</v>
      </c>
      <c r="O68" s="12" t="str">
        <f t="shared" si="9"/>
        <v>'Blk24' [ color='yellow', style='filled'];</v>
      </c>
    </row>
    <row r="69" spans="1:15">
      <c r="A69">
        <f>VLOOKUP(B69,'[1]lookup table sorted'!$A:$B,2,FALSE)</f>
        <v>54</v>
      </c>
      <c r="B69" s="3" t="s">
        <v>65</v>
      </c>
      <c r="C69" s="7" t="s">
        <v>213</v>
      </c>
      <c r="D69">
        <f>VLOOKUP(E69,'[1]lookup table sorted'!$A:$B,2,FALSE)</f>
        <v>145</v>
      </c>
      <c r="E69" s="3" t="s">
        <v>12</v>
      </c>
      <c r="F69" t="s">
        <v>214</v>
      </c>
      <c r="G69" s="12" t="str">
        <f t="shared" si="6"/>
        <v>DB1-&gt;LG281;</v>
      </c>
      <c r="I69" s="8">
        <v>70</v>
      </c>
      <c r="J69" s="9">
        <v>72</v>
      </c>
      <c r="K69" s="10" t="str">
        <f t="shared" si="5"/>
        <v>yellow</v>
      </c>
      <c r="L69" s="10" t="str">
        <f t="shared" si="7"/>
        <v>yellow</v>
      </c>
      <c r="N69" s="12" t="str">
        <f t="shared" si="8"/>
        <v>'DB1' [ color='yellow', style='filled'];</v>
      </c>
      <c r="O69" s="12" t="str">
        <f t="shared" si="9"/>
        <v>'DB1' [ color='yellow', style='filled'];</v>
      </c>
    </row>
    <row r="70" spans="1:15">
      <c r="A70">
        <f>VLOOKUP(B70,'[1]lookup table sorted'!$A:$B,2,FALSE)</f>
        <v>4</v>
      </c>
      <c r="B70" s="3" t="s">
        <v>76</v>
      </c>
      <c r="C70" s="7" t="s">
        <v>213</v>
      </c>
      <c r="D70">
        <f>VLOOKUP(E70,'[1]lookup table sorted'!$A:$B,2,FALSE)</f>
        <v>175</v>
      </c>
      <c r="E70" s="3" t="s">
        <v>25</v>
      </c>
      <c r="F70" t="s">
        <v>214</v>
      </c>
      <c r="G70" s="12" t="str">
        <f t="shared" si="6"/>
        <v>Aq13-&gt;LP5;</v>
      </c>
      <c r="I70" s="8">
        <v>94.5</v>
      </c>
      <c r="J70" s="9">
        <v>73</v>
      </c>
      <c r="K70" s="10" t="str">
        <f t="shared" si="5"/>
        <v>green</v>
      </c>
      <c r="L70" s="10" t="str">
        <f t="shared" si="7"/>
        <v>yellow</v>
      </c>
      <c r="N70" s="12" t="str">
        <f t="shared" si="8"/>
        <v>'Aq13' [ color='green', style='filled'];</v>
      </c>
      <c r="O70" s="12" t="str">
        <f t="shared" si="9"/>
        <v>'Aq13' [ color='yellow', style='filled'];</v>
      </c>
    </row>
    <row r="71" spans="1:15">
      <c r="A71">
        <f>VLOOKUP(B71,'[1]lookup table sorted'!$A:$B,2,FALSE)</f>
        <v>207</v>
      </c>
      <c r="B71" s="3" t="s">
        <v>94</v>
      </c>
      <c r="C71" s="7" t="s">
        <v>213</v>
      </c>
      <c r="D71">
        <f>VLOOKUP(E71,'[1]lookup table sorted'!$A:$B,2,FALSE)</f>
        <v>246</v>
      </c>
      <c r="E71" s="3" t="s">
        <v>35</v>
      </c>
      <c r="F71" t="s">
        <v>214</v>
      </c>
      <c r="G71" s="12" t="str">
        <f t="shared" si="6"/>
        <v>R39-&gt;Y2;</v>
      </c>
      <c r="I71" s="8">
        <v>59.75</v>
      </c>
      <c r="J71" s="9">
        <v>73</v>
      </c>
      <c r="K71" s="10" t="str">
        <f t="shared" si="5"/>
        <v>orange</v>
      </c>
      <c r="L71" s="10" t="str">
        <f t="shared" si="7"/>
        <v>yellow</v>
      </c>
      <c r="N71" s="12" t="str">
        <f t="shared" si="8"/>
        <v>'R39' [ color='orange', style='filled'];</v>
      </c>
      <c r="O71" s="12" t="str">
        <f t="shared" si="9"/>
        <v>'R39' [ color='yellow', style='filled'];</v>
      </c>
    </row>
    <row r="72" spans="1:15">
      <c r="A72">
        <f>VLOOKUP(B72,'[1]lookup table sorted'!$A:$B,2,FALSE)</f>
        <v>9</v>
      </c>
      <c r="B72" s="3" t="s">
        <v>95</v>
      </c>
      <c r="C72" s="7" t="s">
        <v>213</v>
      </c>
      <c r="D72">
        <f>VLOOKUP(E72,'[1]lookup table sorted'!$A:$B,2,FALSE)</f>
        <v>77</v>
      </c>
      <c r="E72" s="3" t="s">
        <v>43</v>
      </c>
      <c r="F72" t="s">
        <v>214</v>
      </c>
      <c r="G72" s="12" t="str">
        <f t="shared" si="6"/>
        <v>Aq32-&gt;DG1;</v>
      </c>
      <c r="I72" s="8">
        <v>75</v>
      </c>
      <c r="J72" s="9">
        <v>74</v>
      </c>
      <c r="K72" s="10" t="str">
        <f t="shared" si="5"/>
        <v>yellow</v>
      </c>
      <c r="L72" s="10" t="str">
        <f t="shared" si="7"/>
        <v>yellow</v>
      </c>
      <c r="N72" s="12" t="str">
        <f t="shared" si="8"/>
        <v>'Aq32' [ color='yellow', style='filled'];</v>
      </c>
      <c r="O72" s="12" t="str">
        <f t="shared" si="9"/>
        <v>'Aq32' [ color='yellow', style='filled'];</v>
      </c>
    </row>
    <row r="73" spans="1:15">
      <c r="A73">
        <f>VLOOKUP(B73,'[1]lookup table sorted'!$A:$B,2,FALSE)</f>
        <v>91</v>
      </c>
      <c r="B73" s="3" t="s">
        <v>97</v>
      </c>
      <c r="C73" s="7" t="s">
        <v>213</v>
      </c>
      <c r="D73">
        <f>VLOOKUP(E73,'[1]lookup table sorted'!$A:$B,2,FALSE)</f>
        <v>198</v>
      </c>
      <c r="E73" s="3" t="s">
        <v>96</v>
      </c>
      <c r="F73" t="s">
        <v>214</v>
      </c>
      <c r="G73" s="12" t="str">
        <f t="shared" si="6"/>
        <v>DG47-&gt;R17;</v>
      </c>
      <c r="I73" s="8">
        <v>81</v>
      </c>
      <c r="J73" s="9">
        <v>75</v>
      </c>
      <c r="K73" s="10" t="str">
        <f t="shared" si="5"/>
        <v>yellow</v>
      </c>
      <c r="L73" s="10" t="str">
        <f t="shared" si="7"/>
        <v>yellow</v>
      </c>
      <c r="N73" s="12" t="str">
        <f t="shared" si="8"/>
        <v>'DG47' [ color='yellow', style='filled'];</v>
      </c>
      <c r="O73" s="12" t="str">
        <f t="shared" si="9"/>
        <v>'DG47' [ color='yellow', style='filled'];</v>
      </c>
    </row>
    <row r="74" spans="1:15">
      <c r="A74">
        <f>VLOOKUP(B74,'[1]lookup table sorted'!$A:$B,2,FALSE)</f>
        <v>7</v>
      </c>
      <c r="B74" s="3" t="s">
        <v>98</v>
      </c>
      <c r="C74" s="7" t="s">
        <v>213</v>
      </c>
      <c r="D74">
        <f>VLOOKUP(E74,'[1]lookup table sorted'!$A:$B,2,FALSE)</f>
        <v>77</v>
      </c>
      <c r="E74" s="3" t="s">
        <v>43</v>
      </c>
      <c r="F74" t="s">
        <v>214</v>
      </c>
      <c r="G74" s="12" t="str">
        <f t="shared" si="6"/>
        <v>Aq30-&gt;DG1;</v>
      </c>
      <c r="I74" s="8">
        <v>95</v>
      </c>
      <c r="J74" s="9">
        <v>75.5</v>
      </c>
      <c r="K74" s="10" t="str">
        <f t="shared" si="5"/>
        <v>green</v>
      </c>
      <c r="L74" s="10" t="str">
        <f t="shared" si="7"/>
        <v>yellow</v>
      </c>
      <c r="N74" s="12" t="str">
        <f t="shared" si="8"/>
        <v>'Aq30' [ color='green', style='filled'];</v>
      </c>
      <c r="O74" s="12" t="str">
        <f t="shared" si="9"/>
        <v>'Aq30' [ color='yellow', style='filled'];</v>
      </c>
    </row>
    <row r="75" spans="1:15">
      <c r="A75">
        <f>VLOOKUP(B75,'[1]lookup table sorted'!$A:$B,2,FALSE)</f>
        <v>101</v>
      </c>
      <c r="B75" s="3" t="s">
        <v>100</v>
      </c>
      <c r="C75" s="7" t="s">
        <v>213</v>
      </c>
      <c r="D75">
        <f>VLOOKUP(E75,'[1]lookup table sorted'!$A:$B,2,FALSE)</f>
        <v>239</v>
      </c>
      <c r="E75" s="3" t="s">
        <v>99</v>
      </c>
      <c r="F75" t="s">
        <v>214</v>
      </c>
      <c r="G75" s="12" t="str">
        <f t="shared" si="6"/>
        <v>Gry21-&gt;Wh5;</v>
      </c>
      <c r="I75" s="8">
        <v>41.5</v>
      </c>
      <c r="J75" s="9">
        <v>75.5</v>
      </c>
      <c r="K75" s="10" t="str">
        <f t="shared" si="5"/>
        <v>orangered</v>
      </c>
      <c r="L75" s="10" t="str">
        <f t="shared" si="7"/>
        <v>yellow</v>
      </c>
      <c r="N75" s="12" t="str">
        <f t="shared" si="8"/>
        <v>'Gry21' [ color='orangered', style='filled'];</v>
      </c>
      <c r="O75" s="12" t="str">
        <f t="shared" si="9"/>
        <v>'Gry21' [ color='yellow', style='filled'];</v>
      </c>
    </row>
    <row r="76" spans="1:15">
      <c r="A76">
        <f>VLOOKUP(B76,'[1]lookup table sorted'!$A:$B,2,FALSE)</f>
        <v>106</v>
      </c>
      <c r="B76" s="3" t="s">
        <v>101</v>
      </c>
      <c r="C76" s="7" t="s">
        <v>213</v>
      </c>
      <c r="D76">
        <f>VLOOKUP(E76,'[1]lookup table sorted'!$A:$B,2,FALSE)</f>
        <v>98</v>
      </c>
      <c r="E76" s="3" t="s">
        <v>87</v>
      </c>
      <c r="F76" t="s">
        <v>214</v>
      </c>
      <c r="G76" s="12" t="str">
        <f t="shared" si="6"/>
        <v>Gry34-&gt;Gry12;</v>
      </c>
      <c r="I76" s="8">
        <v>39</v>
      </c>
      <c r="J76" s="9">
        <v>75.5</v>
      </c>
      <c r="K76" s="10" t="str">
        <f t="shared" si="5"/>
        <v>orangered</v>
      </c>
      <c r="L76" s="10" t="str">
        <f t="shared" si="7"/>
        <v>yellow</v>
      </c>
      <c r="N76" s="12" t="str">
        <f t="shared" si="8"/>
        <v>'Gry34' [ color='orangered', style='filled'];</v>
      </c>
      <c r="O76" s="12" t="str">
        <f t="shared" si="9"/>
        <v>'Gry34' [ color='yellow', style='filled'];</v>
      </c>
    </row>
    <row r="77" spans="1:15">
      <c r="A77">
        <f>VLOOKUP(B77,'[1]lookup table sorted'!$A:$B,2,FALSE)</f>
        <v>104</v>
      </c>
      <c r="B77" s="3" t="s">
        <v>103</v>
      </c>
      <c r="C77" s="7" t="s">
        <v>213</v>
      </c>
      <c r="D77">
        <f>VLOOKUP(E77,'[1]lookup table sorted'!$A:$B,2,FALSE)</f>
        <v>50</v>
      </c>
      <c r="E77" s="3" t="s">
        <v>102</v>
      </c>
      <c r="F77" t="s">
        <v>214</v>
      </c>
      <c r="G77" s="12" t="str">
        <f t="shared" si="6"/>
        <v>Gry30-&gt;Brn7;</v>
      </c>
      <c r="I77" s="8">
        <v>74</v>
      </c>
      <c r="J77" s="9">
        <v>76</v>
      </c>
      <c r="K77" s="10" t="str">
        <f t="shared" si="5"/>
        <v>yellow</v>
      </c>
      <c r="L77" s="10" t="str">
        <f t="shared" si="7"/>
        <v>yellow</v>
      </c>
      <c r="N77" s="12" t="str">
        <f t="shared" si="8"/>
        <v>'Gry30' [ color='yellow', style='filled'];</v>
      </c>
      <c r="O77" s="12" t="str">
        <f t="shared" si="9"/>
        <v>'Gry30' [ color='yellow', style='filled'];</v>
      </c>
    </row>
    <row r="78" spans="1:15">
      <c r="A78">
        <f>VLOOKUP(B78,'[1]lookup table sorted'!$A:$B,2,FALSE)</f>
        <v>198</v>
      </c>
      <c r="B78" s="3" t="s">
        <v>96</v>
      </c>
      <c r="C78" s="7" t="s">
        <v>213</v>
      </c>
      <c r="D78">
        <f>VLOOKUP(E78,'[1]lookup table sorted'!$A:$B,2,FALSE)</f>
        <v>246</v>
      </c>
      <c r="E78" s="3" t="s">
        <v>35</v>
      </c>
      <c r="F78" t="s">
        <v>214</v>
      </c>
      <c r="G78" s="12" t="str">
        <f t="shared" si="6"/>
        <v>R17-&gt;Y2;</v>
      </c>
      <c r="I78" s="8">
        <v>52</v>
      </c>
      <c r="J78" s="9">
        <v>76</v>
      </c>
      <c r="K78" s="10" t="str">
        <f t="shared" si="5"/>
        <v>orangered</v>
      </c>
      <c r="L78" s="10" t="str">
        <f t="shared" si="7"/>
        <v>yellow</v>
      </c>
      <c r="N78" s="12" t="str">
        <f t="shared" si="8"/>
        <v>'R17' [ color='orangered', style='filled'];</v>
      </c>
      <c r="O78" s="12" t="str">
        <f t="shared" si="9"/>
        <v>'R17' [ color='yellow', style='filled'];</v>
      </c>
    </row>
    <row r="79" spans="1:15">
      <c r="A79">
        <f>VLOOKUP(B79,'[1]lookup table sorted'!$A:$B,2,FALSE)</f>
        <v>102</v>
      </c>
      <c r="B79" s="3" t="s">
        <v>104</v>
      </c>
      <c r="C79" s="7" t="s">
        <v>213</v>
      </c>
      <c r="D79">
        <f>VLOOKUP(E79,'[1]lookup table sorted'!$A:$B,2,FALSE)</f>
        <v>98</v>
      </c>
      <c r="E79" s="3" t="s">
        <v>87</v>
      </c>
      <c r="F79" t="s">
        <v>214</v>
      </c>
      <c r="G79" s="12" t="str">
        <f t="shared" si="6"/>
        <v>Gry27-&gt;Gry12;</v>
      </c>
      <c r="I79" s="8">
        <v>85</v>
      </c>
      <c r="J79" s="9">
        <v>76.5</v>
      </c>
      <c r="K79" s="10" t="str">
        <f t="shared" si="5"/>
        <v>green</v>
      </c>
      <c r="L79" s="10" t="str">
        <f t="shared" si="7"/>
        <v>yellow</v>
      </c>
      <c r="N79" s="12" t="str">
        <f t="shared" si="8"/>
        <v>'Gry27' [ color='green', style='filled'];</v>
      </c>
      <c r="O79" s="12" t="str">
        <f t="shared" si="9"/>
        <v>'Gry27' [ color='yellow', style='filled'];</v>
      </c>
    </row>
    <row r="80" spans="1:15">
      <c r="A80">
        <f>VLOOKUP(B80,'[1]lookup table sorted'!$A:$B,2,FALSE)</f>
        <v>113</v>
      </c>
      <c r="B80" s="3" t="s">
        <v>105</v>
      </c>
      <c r="C80" s="7" t="s">
        <v>213</v>
      </c>
      <c r="D80">
        <f>VLOOKUP(E80,'[1]lookup table sorted'!$A:$B,2,FALSE)</f>
        <v>98</v>
      </c>
      <c r="E80" s="3" t="s">
        <v>87</v>
      </c>
      <c r="F80" t="s">
        <v>214</v>
      </c>
      <c r="G80" s="12" t="str">
        <f t="shared" si="6"/>
        <v>Gry49-&gt;Gry12;</v>
      </c>
      <c r="I80" s="8">
        <v>62</v>
      </c>
      <c r="J80" s="9">
        <v>77</v>
      </c>
      <c r="K80" s="10" t="str">
        <f t="shared" si="5"/>
        <v>orange</v>
      </c>
      <c r="L80" s="10" t="str">
        <f t="shared" si="7"/>
        <v>yellow</v>
      </c>
      <c r="N80" s="12" t="str">
        <f t="shared" si="8"/>
        <v>'Gry49' [ color='orange', style='filled'];</v>
      </c>
      <c r="O80" s="12" t="str">
        <f t="shared" si="9"/>
        <v>'Gry49' [ color='yellow', style='filled'];</v>
      </c>
    </row>
    <row r="81" spans="1:15">
      <c r="A81">
        <f>VLOOKUP(B81,'[1]lookup table sorted'!$A:$B,2,FALSE)</f>
        <v>213</v>
      </c>
      <c r="B81" s="3" t="s">
        <v>106</v>
      </c>
      <c r="C81" s="7" t="s">
        <v>213</v>
      </c>
      <c r="D81">
        <f>VLOOKUP(E81,'[1]lookup table sorted'!$A:$B,2,FALSE)</f>
        <v>246</v>
      </c>
      <c r="E81" s="3" t="s">
        <v>35</v>
      </c>
      <c r="F81" t="s">
        <v>214</v>
      </c>
      <c r="G81" s="12" t="str">
        <f t="shared" si="6"/>
        <v>R64-&gt;Y2;</v>
      </c>
      <c r="I81" s="8">
        <v>73</v>
      </c>
      <c r="J81" s="9">
        <v>77.5</v>
      </c>
      <c r="K81" s="10" t="str">
        <f t="shared" si="5"/>
        <v>yellow</v>
      </c>
      <c r="L81" s="10" t="str">
        <f t="shared" si="7"/>
        <v>yellow</v>
      </c>
      <c r="N81" s="12" t="str">
        <f t="shared" si="8"/>
        <v>'R64' [ color='yellow', style='filled'];</v>
      </c>
      <c r="O81" s="12" t="str">
        <f t="shared" si="9"/>
        <v>'R64' [ color='yellow', style='filled'];</v>
      </c>
    </row>
    <row r="82" spans="1:15">
      <c r="A82">
        <f>VLOOKUP(B82,'[1]lookup table sorted'!$A:$B,2,FALSE)</f>
        <v>41</v>
      </c>
      <c r="B82" s="3" t="s">
        <v>26</v>
      </c>
      <c r="C82" s="7" t="s">
        <v>213</v>
      </c>
      <c r="D82">
        <f>VLOOKUP(E82,'[1]lookup table sorted'!$A:$B,2,FALSE)</f>
        <v>164</v>
      </c>
      <c r="E82" s="3" t="s">
        <v>74</v>
      </c>
      <c r="F82" t="s">
        <v>214</v>
      </c>
      <c r="G82" s="12" t="str">
        <f t="shared" si="6"/>
        <v>Brn12-&gt;Lime7;</v>
      </c>
      <c r="I82" s="8">
        <v>56.5</v>
      </c>
      <c r="J82" s="9">
        <v>77.5</v>
      </c>
      <c r="K82" s="10" t="str">
        <f t="shared" si="5"/>
        <v>orange</v>
      </c>
      <c r="L82" s="10" t="str">
        <f t="shared" si="7"/>
        <v>yellow</v>
      </c>
      <c r="N82" s="12" t="str">
        <f t="shared" si="8"/>
        <v>'Brn12' [ color='orange', style='filled'];</v>
      </c>
      <c r="O82" s="12" t="str">
        <f t="shared" si="9"/>
        <v>'Brn12' [ color='yellow', style='filled'];</v>
      </c>
    </row>
    <row r="83" spans="1:15">
      <c r="A83">
        <f>VLOOKUP(B83,'[1]lookup table sorted'!$A:$B,2,FALSE)</f>
        <v>212</v>
      </c>
      <c r="B83" s="3" t="s">
        <v>107</v>
      </c>
      <c r="C83" s="7" t="s">
        <v>213</v>
      </c>
      <c r="D83">
        <f>VLOOKUP(E83,'[1]lookup table sorted'!$A:$B,2,FALSE)</f>
        <v>246</v>
      </c>
      <c r="E83" s="3" t="s">
        <v>35</v>
      </c>
      <c r="F83" t="s">
        <v>214</v>
      </c>
      <c r="G83" s="12" t="str">
        <f t="shared" si="6"/>
        <v>R61-&gt;Y2;</v>
      </c>
      <c r="I83" s="8">
        <v>56</v>
      </c>
      <c r="J83" s="9">
        <v>78</v>
      </c>
      <c r="K83" s="10" t="str">
        <f t="shared" si="5"/>
        <v>orange</v>
      </c>
      <c r="L83" s="10" t="str">
        <f t="shared" si="7"/>
        <v>yellow</v>
      </c>
      <c r="N83" s="12" t="str">
        <f t="shared" si="8"/>
        <v>'R61' [ color='orange', style='filled'];</v>
      </c>
      <c r="O83" s="12" t="str">
        <f t="shared" si="9"/>
        <v>'R61' [ color='yellow', style='filled'];</v>
      </c>
    </row>
    <row r="84" spans="1:15">
      <c r="A84">
        <f>VLOOKUP(B84,'[1]lookup table sorted'!$A:$B,2,FALSE)</f>
        <v>71</v>
      </c>
      <c r="B84" s="3" t="s">
        <v>108</v>
      </c>
      <c r="C84" s="7" t="s">
        <v>213</v>
      </c>
      <c r="D84">
        <f>VLOOKUP(E84,'[1]lookup table sorted'!$A:$B,2,FALSE)</f>
        <v>145</v>
      </c>
      <c r="E84" s="3" t="s">
        <v>12</v>
      </c>
      <c r="F84" t="s">
        <v>214</v>
      </c>
      <c r="G84" s="12" t="str">
        <f t="shared" si="6"/>
        <v>DB31-&gt;LG281;</v>
      </c>
      <c r="I84" s="8">
        <v>88.5</v>
      </c>
      <c r="J84" s="9">
        <v>78.5</v>
      </c>
      <c r="K84" s="10" t="str">
        <f t="shared" si="5"/>
        <v>green</v>
      </c>
      <c r="L84" s="10" t="str">
        <f t="shared" si="7"/>
        <v>yellow</v>
      </c>
      <c r="N84" s="12" t="str">
        <f t="shared" si="8"/>
        <v>'DB31' [ color='green', style='filled'];</v>
      </c>
      <c r="O84" s="12" t="str">
        <f t="shared" si="9"/>
        <v>'DB31' [ color='yellow', style='filled'];</v>
      </c>
    </row>
    <row r="85" spans="1:15">
      <c r="A85">
        <f>VLOOKUP(B85,'[1]lookup table sorted'!$A:$B,2,FALSE)</f>
        <v>186</v>
      </c>
      <c r="B85" s="3" t="s">
        <v>109</v>
      </c>
      <c r="C85" s="7" t="s">
        <v>213</v>
      </c>
      <c r="D85">
        <f>VLOOKUP(E85,'[1]lookup table sorted'!$A:$B,2,FALSE)</f>
        <v>72</v>
      </c>
      <c r="E85" s="3" t="s">
        <v>61</v>
      </c>
      <c r="F85" t="s">
        <v>214</v>
      </c>
      <c r="G85" s="12" t="str">
        <f t="shared" si="6"/>
        <v>Or57-&gt;DB3;</v>
      </c>
      <c r="I85" s="8">
        <v>64.5</v>
      </c>
      <c r="J85" s="9">
        <v>78.5</v>
      </c>
      <c r="K85" s="10" t="str">
        <f t="shared" si="5"/>
        <v>orange</v>
      </c>
      <c r="L85" s="10" t="str">
        <f t="shared" si="7"/>
        <v>yellow</v>
      </c>
      <c r="N85" s="12" t="str">
        <f t="shared" si="8"/>
        <v>'Or57' [ color='orange', style='filled'];</v>
      </c>
      <c r="O85" s="12" t="str">
        <f t="shared" si="9"/>
        <v>'Or57' [ color='yellow', style='filled'];</v>
      </c>
    </row>
    <row r="86" spans="1:15">
      <c r="A86">
        <f>VLOOKUP(B86,'[1]lookup table sorted'!$A:$B,2,FALSE)</f>
        <v>169</v>
      </c>
      <c r="B86" s="3" t="s">
        <v>111</v>
      </c>
      <c r="C86" s="7" t="s">
        <v>213</v>
      </c>
      <c r="D86">
        <f>VLOOKUP(E86,'[1]lookup table sorted'!$A:$B,2,FALSE)</f>
        <v>144</v>
      </c>
      <c r="E86" s="3" t="s">
        <v>110</v>
      </c>
      <c r="F86" t="s">
        <v>214</v>
      </c>
      <c r="G86" s="12" t="str">
        <f t="shared" si="6"/>
        <v>LP17-&gt;LG181;</v>
      </c>
      <c r="I86" s="8">
        <v>78</v>
      </c>
      <c r="J86" s="9">
        <v>79</v>
      </c>
      <c r="K86" s="10" t="str">
        <f t="shared" si="5"/>
        <v>yellow</v>
      </c>
      <c r="L86" s="10" t="str">
        <f t="shared" si="7"/>
        <v>yellow</v>
      </c>
      <c r="N86" s="12" t="str">
        <f t="shared" si="8"/>
        <v>'LP17' [ color='yellow', style='filled'];</v>
      </c>
      <c r="O86" s="12" t="str">
        <f t="shared" si="9"/>
        <v>'LP17' [ color='yellow', style='filled'];</v>
      </c>
    </row>
    <row r="87" spans="1:15">
      <c r="A87">
        <f>VLOOKUP(B87,'[1]lookup table sorted'!$A:$B,2,FALSE)</f>
        <v>12</v>
      </c>
      <c r="B87" s="3" t="s">
        <v>90</v>
      </c>
      <c r="C87" s="7" t="s">
        <v>213</v>
      </c>
      <c r="D87">
        <f>VLOOKUP(E87,'[1]lookup table sorted'!$A:$B,2,FALSE)</f>
        <v>175</v>
      </c>
      <c r="E87" s="3" t="s">
        <v>25</v>
      </c>
      <c r="F87" t="s">
        <v>214</v>
      </c>
      <c r="G87" s="12" t="str">
        <f t="shared" si="6"/>
        <v>Aq4-&gt;LP5;</v>
      </c>
      <c r="I87" s="8">
        <v>46</v>
      </c>
      <c r="J87" s="9">
        <v>79</v>
      </c>
      <c r="K87" s="10" t="str">
        <f t="shared" si="5"/>
        <v>orangered</v>
      </c>
      <c r="L87" s="10" t="str">
        <f t="shared" si="7"/>
        <v>yellow</v>
      </c>
      <c r="N87" s="12" t="str">
        <f t="shared" si="8"/>
        <v>'Aq4' [ color='orangered', style='filled'];</v>
      </c>
      <c r="O87" s="12" t="str">
        <f t="shared" si="9"/>
        <v>'Aq4' [ color='yellow', style='filled'];</v>
      </c>
    </row>
    <row r="88" spans="1:15">
      <c r="A88">
        <f>VLOOKUP(B88,'[1]lookup table sorted'!$A:$B,2,FALSE)</f>
        <v>47</v>
      </c>
      <c r="B88" s="3" t="s">
        <v>112</v>
      </c>
      <c r="C88" s="7" t="s">
        <v>213</v>
      </c>
      <c r="D88">
        <f>VLOOKUP(E88,'[1]lookup table sorted'!$A:$B,2,FALSE)</f>
        <v>50</v>
      </c>
      <c r="E88" s="3" t="s">
        <v>102</v>
      </c>
      <c r="F88" t="s">
        <v>214</v>
      </c>
      <c r="G88" s="12" t="str">
        <f t="shared" si="6"/>
        <v>Brn28-&gt;Brn7;</v>
      </c>
      <c r="I88" s="8">
        <v>73.5</v>
      </c>
      <c r="J88" s="9">
        <v>81</v>
      </c>
      <c r="K88" s="10" t="str">
        <f t="shared" si="5"/>
        <v>yellow</v>
      </c>
      <c r="L88" s="10" t="str">
        <f t="shared" si="7"/>
        <v>yellow</v>
      </c>
      <c r="N88" s="12" t="str">
        <f t="shared" si="8"/>
        <v>'Brn28' [ color='yellow', style='filled'];</v>
      </c>
      <c r="O88" s="12" t="str">
        <f t="shared" si="9"/>
        <v>'Brn28' [ color='yellow', style='filled'];</v>
      </c>
    </row>
    <row r="89" spans="1:15">
      <c r="A89">
        <f>VLOOKUP(B89,'[1]lookup table sorted'!$A:$B,2,FALSE)</f>
        <v>1</v>
      </c>
      <c r="B89" s="3" t="s">
        <v>113</v>
      </c>
      <c r="C89" s="7" t="s">
        <v>213</v>
      </c>
      <c r="D89">
        <f>VLOOKUP(E89,'[1]lookup table sorted'!$A:$B,2,FALSE)</f>
        <v>175</v>
      </c>
      <c r="E89" s="3" t="s">
        <v>25</v>
      </c>
      <c r="F89" t="s">
        <v>214</v>
      </c>
      <c r="G89" s="12" t="str">
        <f t="shared" si="6"/>
        <v>Aq1-&gt;LP5;</v>
      </c>
      <c r="I89" s="8">
        <v>68</v>
      </c>
      <c r="J89" s="9">
        <v>82.5</v>
      </c>
      <c r="K89" s="10" t="str">
        <f t="shared" si="5"/>
        <v>orange</v>
      </c>
      <c r="L89" s="10" t="str">
        <f t="shared" si="7"/>
        <v>yellow</v>
      </c>
      <c r="N89" s="12" t="str">
        <f t="shared" si="8"/>
        <v>'Aq1' [ color='orange', style='filled'];</v>
      </c>
      <c r="O89" s="12" t="str">
        <f t="shared" si="9"/>
        <v>'Aq1' [ color='yellow', style='filled'];</v>
      </c>
    </row>
    <row r="90" spans="1:15">
      <c r="A90">
        <f>VLOOKUP(B90,'[1]lookup table sorted'!$A:$B,2,FALSE)</f>
        <v>90</v>
      </c>
      <c r="B90" s="3" t="s">
        <v>114</v>
      </c>
      <c r="C90" s="7" t="s">
        <v>213</v>
      </c>
      <c r="D90">
        <f>VLOOKUP(E90,'[1]lookup table sorted'!$A:$B,2,FALSE)</f>
        <v>198</v>
      </c>
      <c r="E90" s="3" t="s">
        <v>96</v>
      </c>
      <c r="F90" t="s">
        <v>214</v>
      </c>
      <c r="G90" s="12" t="str">
        <f t="shared" si="6"/>
        <v>DG46-&gt;R17;</v>
      </c>
      <c r="I90" s="8">
        <v>96.5</v>
      </c>
      <c r="J90" s="9">
        <v>83</v>
      </c>
      <c r="K90" s="10" t="str">
        <f t="shared" si="5"/>
        <v>green</v>
      </c>
      <c r="L90" s="10" t="str">
        <f t="shared" si="7"/>
        <v>yellow</v>
      </c>
      <c r="N90" s="12" t="str">
        <f t="shared" si="8"/>
        <v>'DG46' [ color='green', style='filled'];</v>
      </c>
      <c r="O90" s="12" t="str">
        <f t="shared" si="9"/>
        <v>'DG46' [ color='yellow', style='filled'];</v>
      </c>
    </row>
    <row r="91" spans="1:15">
      <c r="A91">
        <f>VLOOKUP(B91,'[1]lookup table sorted'!$A:$B,2,FALSE)</f>
        <v>114</v>
      </c>
      <c r="B91" s="3" t="s">
        <v>116</v>
      </c>
      <c r="C91" s="7" t="s">
        <v>213</v>
      </c>
      <c r="D91">
        <f>VLOOKUP(E91,'[1]lookup table sorted'!$A:$B,2,FALSE)</f>
        <v>180</v>
      </c>
      <c r="E91" s="3" t="s">
        <v>115</v>
      </c>
      <c r="F91" t="s">
        <v>214</v>
      </c>
      <c r="G91" s="12" t="str">
        <f t="shared" si="6"/>
        <v>Gry55-&gt;Or236;</v>
      </c>
      <c r="I91" s="8">
        <v>63</v>
      </c>
      <c r="J91" s="9">
        <v>83</v>
      </c>
      <c r="K91" s="10" t="str">
        <f t="shared" si="5"/>
        <v>orange</v>
      </c>
      <c r="L91" s="10" t="str">
        <f t="shared" si="7"/>
        <v>yellow</v>
      </c>
      <c r="N91" s="12" t="str">
        <f t="shared" si="8"/>
        <v>'Gry55' [ color='orange', style='filled'];</v>
      </c>
      <c r="O91" s="12" t="str">
        <f t="shared" si="9"/>
        <v>'Gry55' [ color='yellow', style='filled'];</v>
      </c>
    </row>
    <row r="92" spans="1:15">
      <c r="A92">
        <f>VLOOKUP(B92,'[1]lookup table sorted'!$A:$B,2,FALSE)</f>
        <v>152</v>
      </c>
      <c r="B92" s="3" t="s">
        <v>117</v>
      </c>
      <c r="C92" s="7" t="s">
        <v>213</v>
      </c>
      <c r="D92">
        <f>VLOOKUP(E92,'[1]lookup table sorted'!$A:$B,2,FALSE)</f>
        <v>217</v>
      </c>
      <c r="E92" s="3" t="s">
        <v>40</v>
      </c>
      <c r="F92" t="s">
        <v>214</v>
      </c>
      <c r="G92" s="12" t="str">
        <f t="shared" si="6"/>
        <v>Lime19-&gt;Wh10;</v>
      </c>
      <c r="I92" s="8">
        <v>74</v>
      </c>
      <c r="J92" s="9">
        <v>83.5</v>
      </c>
      <c r="K92" s="10" t="str">
        <f t="shared" si="5"/>
        <v>yellow</v>
      </c>
      <c r="L92" s="10" t="str">
        <f t="shared" si="7"/>
        <v>yellow</v>
      </c>
      <c r="N92" s="12" t="str">
        <f t="shared" si="8"/>
        <v>'Lime19' [ color='yellow', style='filled'];</v>
      </c>
      <c r="O92" s="12" t="str">
        <f t="shared" si="9"/>
        <v>'Lime19' [ color='yellow', style='filled'];</v>
      </c>
    </row>
    <row r="93" spans="1:15">
      <c r="A93">
        <f>VLOOKUP(B93,'[1]lookup table sorted'!$A:$B,2,FALSE)</f>
        <v>78</v>
      </c>
      <c r="B93" s="3" t="s">
        <v>119</v>
      </c>
      <c r="C93" s="7" t="s">
        <v>213</v>
      </c>
      <c r="D93">
        <f>VLOOKUP(E93,'[1]lookup table sorted'!$A:$B,2,FALSE)</f>
        <v>27</v>
      </c>
      <c r="E93" s="3" t="s">
        <v>118</v>
      </c>
      <c r="F93" t="s">
        <v>214</v>
      </c>
      <c r="G93" s="12" t="str">
        <f t="shared" si="6"/>
        <v>DG107-&gt;Blk30;</v>
      </c>
      <c r="I93" s="8">
        <v>98</v>
      </c>
      <c r="J93" s="9">
        <v>84</v>
      </c>
      <c r="K93" s="10" t="str">
        <f t="shared" si="5"/>
        <v>green</v>
      </c>
      <c r="L93" s="10" t="str">
        <f t="shared" si="7"/>
        <v>yellow</v>
      </c>
      <c r="N93" s="12" t="str">
        <f t="shared" si="8"/>
        <v>'DG107' [ color='green', style='filled'];</v>
      </c>
      <c r="O93" s="12" t="str">
        <f t="shared" si="9"/>
        <v>'DG107' [ color='yellow', style='filled'];</v>
      </c>
    </row>
    <row r="94" spans="1:15">
      <c r="A94">
        <f>VLOOKUP(B94,'[1]lookup table sorted'!$A:$B,2,FALSE)</f>
        <v>59</v>
      </c>
      <c r="B94" s="3" t="s">
        <v>120</v>
      </c>
      <c r="C94" s="7" t="s">
        <v>213</v>
      </c>
      <c r="D94">
        <f>VLOOKUP(E94,'[1]lookup table sorted'!$A:$B,2,FALSE)</f>
        <v>4</v>
      </c>
      <c r="E94" s="3" t="s">
        <v>76</v>
      </c>
      <c r="F94" t="s">
        <v>214</v>
      </c>
      <c r="G94" s="12" t="str">
        <f t="shared" si="6"/>
        <v>DB13-&gt;Aq13;</v>
      </c>
      <c r="I94" s="8">
        <v>74</v>
      </c>
      <c r="J94" s="9">
        <v>84.5</v>
      </c>
      <c r="K94" s="10" t="str">
        <f t="shared" si="5"/>
        <v>yellow</v>
      </c>
      <c r="L94" s="10" t="str">
        <f t="shared" si="7"/>
        <v>yellow</v>
      </c>
      <c r="N94" s="12" t="str">
        <f t="shared" si="8"/>
        <v>'DB13' [ color='yellow', style='filled'];</v>
      </c>
      <c r="O94" s="12" t="str">
        <f t="shared" si="9"/>
        <v>'DB13' [ color='yellow', style='filled'];</v>
      </c>
    </row>
    <row r="95" spans="1:15">
      <c r="A95">
        <f>VLOOKUP(B95,'[1]lookup table sorted'!$A:$B,2,FALSE)</f>
        <v>168</v>
      </c>
      <c r="B95" s="3" t="s">
        <v>121</v>
      </c>
      <c r="C95" s="7" t="s">
        <v>213</v>
      </c>
      <c r="D95">
        <f>VLOOKUP(E95,'[1]lookup table sorted'!$A:$B,2,FALSE)</f>
        <v>144</v>
      </c>
      <c r="E95" s="3" t="s">
        <v>110</v>
      </c>
      <c r="F95" t="s">
        <v>214</v>
      </c>
      <c r="G95" s="12" t="str">
        <f t="shared" si="6"/>
        <v>LP16-&gt;LG181;</v>
      </c>
      <c r="I95" s="8">
        <v>67.5</v>
      </c>
      <c r="J95" s="9">
        <v>84.5</v>
      </c>
      <c r="K95" s="10" t="str">
        <f t="shared" si="5"/>
        <v>orange</v>
      </c>
      <c r="L95" s="10" t="str">
        <f t="shared" si="7"/>
        <v>yellow</v>
      </c>
      <c r="N95" s="12" t="str">
        <f t="shared" si="8"/>
        <v>'LP16' [ color='orange', style='filled'];</v>
      </c>
      <c r="O95" s="12" t="str">
        <f t="shared" si="9"/>
        <v>'LP16' [ color='yellow', style='filled'];</v>
      </c>
    </row>
    <row r="96" spans="1:15">
      <c r="A96">
        <f>VLOOKUP(B96,'[1]lookup table sorted'!$A:$B,2,FALSE)</f>
        <v>103</v>
      </c>
      <c r="B96" s="3" t="s">
        <v>122</v>
      </c>
      <c r="C96" s="7" t="s">
        <v>213</v>
      </c>
      <c r="D96">
        <f>VLOOKUP(E96,'[1]lookup table sorted'!$A:$B,2,FALSE)</f>
        <v>98</v>
      </c>
      <c r="E96" s="3" t="s">
        <v>87</v>
      </c>
      <c r="F96" t="s">
        <v>214</v>
      </c>
      <c r="G96" s="12" t="str">
        <f t="shared" si="6"/>
        <v>Gry28-&gt;Gry12;</v>
      </c>
      <c r="I96" s="8">
        <v>58</v>
      </c>
      <c r="J96" s="9">
        <v>84.5</v>
      </c>
      <c r="K96" s="10" t="str">
        <f t="shared" si="5"/>
        <v>orange</v>
      </c>
      <c r="L96" s="10" t="str">
        <f t="shared" si="7"/>
        <v>yellow</v>
      </c>
      <c r="N96" s="12" t="str">
        <f t="shared" si="8"/>
        <v>'Gry28' [ color='orange', style='filled'];</v>
      </c>
      <c r="O96" s="12" t="str">
        <f t="shared" si="9"/>
        <v>'Gry28' [ color='yellow', style='filled'];</v>
      </c>
    </row>
    <row r="97" spans="1:15">
      <c r="A97">
        <f>VLOOKUP(B97,'[1]lookup table sorted'!$A:$B,2,FALSE)</f>
        <v>15</v>
      </c>
      <c r="B97" s="3" t="s">
        <v>123</v>
      </c>
      <c r="C97" s="7" t="s">
        <v>213</v>
      </c>
      <c r="D97">
        <f>VLOOKUP(E97,'[1]lookup table sorted'!$A:$B,2,FALSE)</f>
        <v>77</v>
      </c>
      <c r="E97" s="3" t="s">
        <v>43</v>
      </c>
      <c r="F97" t="s">
        <v>214</v>
      </c>
      <c r="G97" s="12" t="str">
        <f t="shared" si="6"/>
        <v>Aq51-&gt;DG1;</v>
      </c>
      <c r="I97" s="8">
        <v>88</v>
      </c>
      <c r="J97" s="9">
        <v>85</v>
      </c>
      <c r="K97" s="10" t="str">
        <f t="shared" si="5"/>
        <v>green</v>
      </c>
      <c r="L97" s="10" t="str">
        <f t="shared" si="7"/>
        <v>green</v>
      </c>
      <c r="N97" s="12" t="str">
        <f t="shared" si="8"/>
        <v>'Aq51' [ color='green', style='filled'];</v>
      </c>
      <c r="O97" s="12" t="str">
        <f t="shared" si="9"/>
        <v>'Aq51' [ color='green', style='filled'];</v>
      </c>
    </row>
    <row r="98" spans="1:15">
      <c r="A98">
        <f>VLOOKUP(B98,'[1]lookup table sorted'!$A:$B,2,FALSE)</f>
        <v>56</v>
      </c>
      <c r="B98" s="3" t="s">
        <v>124</v>
      </c>
      <c r="C98" s="7" t="s">
        <v>213</v>
      </c>
      <c r="D98">
        <f>VLOOKUP(E98,'[1]lookup table sorted'!$A:$B,2,FALSE)</f>
        <v>244</v>
      </c>
      <c r="E98" s="3" t="s">
        <v>48</v>
      </c>
      <c r="F98" t="s">
        <v>214</v>
      </c>
      <c r="G98" s="12" t="str">
        <f t="shared" si="6"/>
        <v>DB109-&gt;Y16;</v>
      </c>
      <c r="I98" s="8">
        <v>89</v>
      </c>
      <c r="J98" s="9">
        <v>86</v>
      </c>
      <c r="K98" s="10" t="str">
        <f t="shared" si="5"/>
        <v>green</v>
      </c>
      <c r="L98" s="10" t="str">
        <f t="shared" si="7"/>
        <v>green</v>
      </c>
      <c r="N98" s="12" t="str">
        <f t="shared" si="8"/>
        <v>'DB109' [ color='green', style='filled'];</v>
      </c>
      <c r="O98" s="12" t="str">
        <f t="shared" si="9"/>
        <v>'DB109' [ color='green', style='filled'];</v>
      </c>
    </row>
    <row r="99" spans="1:15">
      <c r="A99">
        <f>VLOOKUP(B99,'[1]lookup table sorted'!$A:$B,2,FALSE)</f>
        <v>107</v>
      </c>
      <c r="B99" s="3" t="s">
        <v>125</v>
      </c>
      <c r="C99" s="7" t="s">
        <v>213</v>
      </c>
      <c r="D99">
        <f>VLOOKUP(E99,'[1]lookup table sorted'!$A:$B,2,FALSE)</f>
        <v>98</v>
      </c>
      <c r="E99" s="3" t="s">
        <v>87</v>
      </c>
      <c r="F99" t="s">
        <v>214</v>
      </c>
      <c r="G99" s="12" t="str">
        <f t="shared" si="6"/>
        <v>Gry35-&gt;Gry12;</v>
      </c>
      <c r="I99" s="8">
        <v>76</v>
      </c>
      <c r="J99" s="9">
        <v>86.5</v>
      </c>
      <c r="K99" s="10" t="str">
        <f t="shared" si="5"/>
        <v>yellow</v>
      </c>
      <c r="L99" s="10" t="str">
        <f t="shared" si="7"/>
        <v>green</v>
      </c>
      <c r="N99" s="12" t="str">
        <f t="shared" si="8"/>
        <v>'Gry35' [ color='yellow', style='filled'];</v>
      </c>
      <c r="O99" s="12" t="str">
        <f t="shared" si="9"/>
        <v>'Gry35' [ color='green', style='filled'];</v>
      </c>
    </row>
    <row r="100" spans="1:15">
      <c r="A100">
        <f>VLOOKUP(B100,'[1]lookup table sorted'!$A:$B,2,FALSE)</f>
        <v>170</v>
      </c>
      <c r="B100" s="3" t="s">
        <v>126</v>
      </c>
      <c r="C100" s="7" t="s">
        <v>213</v>
      </c>
      <c r="D100">
        <f>VLOOKUP(E100,'[1]lookup table sorted'!$A:$B,2,FALSE)</f>
        <v>144</v>
      </c>
      <c r="E100" s="3" t="s">
        <v>110</v>
      </c>
      <c r="F100" t="s">
        <v>214</v>
      </c>
      <c r="G100" s="12" t="str">
        <f t="shared" si="6"/>
        <v>LP19-&gt;LG181;</v>
      </c>
      <c r="I100" s="8">
        <v>61.5</v>
      </c>
      <c r="J100" s="9">
        <v>86.5</v>
      </c>
      <c r="K100" s="10" t="str">
        <f t="shared" si="5"/>
        <v>orange</v>
      </c>
      <c r="L100" s="10" t="str">
        <f t="shared" si="7"/>
        <v>green</v>
      </c>
      <c r="N100" s="12" t="str">
        <f t="shared" si="8"/>
        <v>'LP19' [ color='orange', style='filled'];</v>
      </c>
      <c r="O100" s="12" t="str">
        <f t="shared" si="9"/>
        <v>'LP19' [ color='green', style='filled'];</v>
      </c>
    </row>
    <row r="101" spans="1:15">
      <c r="A101">
        <f>VLOOKUP(B101,'[1]lookup table sorted'!$A:$B,2,FALSE)</f>
        <v>97</v>
      </c>
      <c r="B101" s="3" t="s">
        <v>127</v>
      </c>
      <c r="C101" s="7" t="s">
        <v>213</v>
      </c>
      <c r="D101">
        <f>VLOOKUP(E101,'[1]lookup table sorted'!$A:$B,2,FALSE)</f>
        <v>98</v>
      </c>
      <c r="E101" s="3" t="s">
        <v>87</v>
      </c>
      <c r="F101" t="s">
        <v>214</v>
      </c>
      <c r="G101" s="12" t="str">
        <f t="shared" si="6"/>
        <v>Gry112-&gt;Gry12;</v>
      </c>
      <c r="I101" s="8">
        <v>72</v>
      </c>
      <c r="J101" s="9">
        <v>87</v>
      </c>
      <c r="K101" s="10" t="str">
        <f t="shared" si="5"/>
        <v>yellow</v>
      </c>
      <c r="L101" s="10" t="str">
        <f t="shared" si="7"/>
        <v>green</v>
      </c>
      <c r="N101" s="12" t="str">
        <f t="shared" si="8"/>
        <v>'Gry112' [ color='yellow', style='filled'];</v>
      </c>
      <c r="O101" s="12" t="str">
        <f t="shared" si="9"/>
        <v>'Gry112' [ color='green', style='filled'];</v>
      </c>
    </row>
    <row r="102" spans="1:15">
      <c r="A102">
        <f>VLOOKUP(B102,'[1]lookup table sorted'!$A:$B,2,FALSE)</f>
        <v>172</v>
      </c>
      <c r="B102" s="3" t="s">
        <v>128</v>
      </c>
      <c r="C102" s="7" t="s">
        <v>213</v>
      </c>
      <c r="D102">
        <f>VLOOKUP(E102,'[1]lookup table sorted'!$A:$B,2,FALSE)</f>
        <v>144</v>
      </c>
      <c r="E102" s="3" t="s">
        <v>110</v>
      </c>
      <c r="F102" t="s">
        <v>214</v>
      </c>
      <c r="G102" s="12" t="str">
        <f t="shared" si="6"/>
        <v>LP23-&gt;LG181;</v>
      </c>
      <c r="I102" s="8">
        <v>71.5</v>
      </c>
      <c r="J102" s="9">
        <v>87.5</v>
      </c>
      <c r="K102" s="10" t="str">
        <f t="shared" si="5"/>
        <v>yellow</v>
      </c>
      <c r="L102" s="10" t="str">
        <f t="shared" si="7"/>
        <v>green</v>
      </c>
      <c r="N102" s="12" t="str">
        <f t="shared" si="8"/>
        <v>'LP23' [ color='yellow', style='filled'];</v>
      </c>
      <c r="O102" s="12" t="str">
        <f t="shared" si="9"/>
        <v>'LP23' [ color='green', style='filled'];</v>
      </c>
    </row>
    <row r="103" spans="1:15">
      <c r="A103">
        <f>VLOOKUP(B103,'[1]lookup table sorted'!$A:$B,2,FALSE)</f>
        <v>109</v>
      </c>
      <c r="B103" s="3" t="s">
        <v>129</v>
      </c>
      <c r="C103" s="7" t="s">
        <v>213</v>
      </c>
      <c r="D103">
        <f>VLOOKUP(E103,'[1]lookup table sorted'!$A:$B,2,FALSE)</f>
        <v>98</v>
      </c>
      <c r="E103" s="3" t="s">
        <v>87</v>
      </c>
      <c r="F103" t="s">
        <v>214</v>
      </c>
      <c r="G103" s="12" t="str">
        <f t="shared" si="6"/>
        <v>Gry37-&gt;Gry12;</v>
      </c>
      <c r="I103" s="8">
        <v>65.5</v>
      </c>
      <c r="J103" s="9">
        <v>87.5</v>
      </c>
      <c r="K103" s="10" t="str">
        <f t="shared" si="5"/>
        <v>orange</v>
      </c>
      <c r="L103" s="10" t="str">
        <f t="shared" si="7"/>
        <v>green</v>
      </c>
      <c r="N103" s="12" t="str">
        <f t="shared" si="8"/>
        <v>'Gry37' [ color='orange', style='filled'];</v>
      </c>
      <c r="O103" s="12" t="str">
        <f t="shared" si="9"/>
        <v>'Gry37' [ color='green', style='filled'];</v>
      </c>
    </row>
    <row r="104" spans="1:15">
      <c r="A104">
        <f>VLOOKUP(B104,'[1]lookup table sorted'!$A:$B,2,FALSE)</f>
        <v>74</v>
      </c>
      <c r="B104" s="3" t="s">
        <v>130</v>
      </c>
      <c r="C104" s="7" t="s">
        <v>213</v>
      </c>
      <c r="D104">
        <f>VLOOKUP(E104,'[1]lookup table sorted'!$A:$B,2,FALSE)</f>
        <v>4</v>
      </c>
      <c r="E104" s="3" t="s">
        <v>76</v>
      </c>
      <c r="F104" t="s">
        <v>214</v>
      </c>
      <c r="G104" s="12" t="str">
        <f t="shared" si="6"/>
        <v>DB48-&gt;Aq13;</v>
      </c>
      <c r="I104" s="8">
        <v>72</v>
      </c>
      <c r="J104" s="9">
        <v>88</v>
      </c>
      <c r="K104" s="10" t="str">
        <f t="shared" si="5"/>
        <v>yellow</v>
      </c>
      <c r="L104" s="10" t="str">
        <f t="shared" si="7"/>
        <v>green</v>
      </c>
      <c r="N104" s="12" t="str">
        <f t="shared" si="8"/>
        <v>'DB48' [ color='yellow', style='filled'];</v>
      </c>
      <c r="O104" s="12" t="str">
        <f t="shared" si="9"/>
        <v>'DB48' [ color='green', style='filled'];</v>
      </c>
    </row>
    <row r="105" spans="1:15">
      <c r="A105">
        <f>VLOOKUP(B105,'[1]lookup table sorted'!$A:$B,2,FALSE)</f>
        <v>43</v>
      </c>
      <c r="B105" s="3" t="s">
        <v>131</v>
      </c>
      <c r="C105" s="7" t="s">
        <v>213</v>
      </c>
      <c r="D105">
        <f>VLOOKUP(E105,'[1]lookup table sorted'!$A:$B,2,FALSE)</f>
        <v>89</v>
      </c>
      <c r="E105" s="3" t="s">
        <v>52</v>
      </c>
      <c r="F105" t="s">
        <v>214</v>
      </c>
      <c r="G105" s="12" t="str">
        <f t="shared" si="6"/>
        <v>Brn17-&gt;DG4;</v>
      </c>
      <c r="I105" s="8">
        <v>53</v>
      </c>
      <c r="J105" s="9">
        <v>88.5</v>
      </c>
      <c r="K105" s="10" t="str">
        <f t="shared" si="5"/>
        <v>orangered</v>
      </c>
      <c r="L105" s="10" t="str">
        <f t="shared" si="7"/>
        <v>green</v>
      </c>
      <c r="N105" s="12" t="str">
        <f t="shared" si="8"/>
        <v>'Brn17' [ color='orangered', style='filled'];</v>
      </c>
      <c r="O105" s="12" t="str">
        <f t="shared" si="9"/>
        <v>'Brn17' [ color='green', style='filled'];</v>
      </c>
    </row>
    <row r="106" spans="1:15">
      <c r="A106">
        <f>VLOOKUP(B106,'[1]lookup table sorted'!$A:$B,2,FALSE)</f>
        <v>30</v>
      </c>
      <c r="B106" s="3" t="s">
        <v>132</v>
      </c>
      <c r="C106" s="7" t="s">
        <v>213</v>
      </c>
      <c r="D106">
        <f>VLOOKUP(E106,'[1]lookup table sorted'!$A:$B,2,FALSE)</f>
        <v>12</v>
      </c>
      <c r="E106" s="3" t="s">
        <v>90</v>
      </c>
      <c r="F106" t="s">
        <v>214</v>
      </c>
      <c r="G106" s="12" t="str">
        <f t="shared" si="6"/>
        <v>Blk37-&gt;Aq4;</v>
      </c>
      <c r="I106" s="8">
        <v>83</v>
      </c>
      <c r="J106" s="9">
        <v>89</v>
      </c>
      <c r="K106" s="10" t="str">
        <f t="shared" si="5"/>
        <v>yellow</v>
      </c>
      <c r="L106" s="10" t="str">
        <f t="shared" si="7"/>
        <v>green</v>
      </c>
      <c r="N106" s="12" t="str">
        <f t="shared" si="8"/>
        <v>'Blk37' [ color='yellow', style='filled'];</v>
      </c>
      <c r="O106" s="12" t="str">
        <f t="shared" si="9"/>
        <v>'Blk37' [ color='green', style='filled'];</v>
      </c>
    </row>
    <row r="107" spans="1:15">
      <c r="A107">
        <f>VLOOKUP(B107,'[1]lookup table sorted'!$A:$B,2,FALSE)</f>
        <v>66</v>
      </c>
      <c r="B107" s="3" t="s">
        <v>133</v>
      </c>
      <c r="C107" s="7" t="s">
        <v>213</v>
      </c>
      <c r="D107">
        <f>VLOOKUP(E107,'[1]lookup table sorted'!$A:$B,2,FALSE)</f>
        <v>4</v>
      </c>
      <c r="E107" s="3" t="s">
        <v>76</v>
      </c>
      <c r="F107" t="s">
        <v>214</v>
      </c>
      <c r="G107" s="12" t="str">
        <f t="shared" si="6"/>
        <v>DB24-&gt;Aq13;</v>
      </c>
      <c r="I107" s="8">
        <v>70</v>
      </c>
      <c r="J107" s="9">
        <v>89</v>
      </c>
      <c r="K107" s="10" t="str">
        <f t="shared" si="5"/>
        <v>yellow</v>
      </c>
      <c r="L107" s="10" t="str">
        <f t="shared" si="7"/>
        <v>green</v>
      </c>
      <c r="N107" s="12" t="str">
        <f t="shared" si="8"/>
        <v>'DB24' [ color='yellow', style='filled'];</v>
      </c>
      <c r="O107" s="12" t="str">
        <f t="shared" si="9"/>
        <v>'DB24' [ color='green', style='filled'];</v>
      </c>
    </row>
    <row r="108" spans="1:15">
      <c r="A108">
        <f>VLOOKUP(B108,'[1]lookup table sorted'!$A:$B,2,FALSE)</f>
        <v>22</v>
      </c>
      <c r="B108" s="3" t="s">
        <v>134</v>
      </c>
      <c r="C108" s="7" t="s">
        <v>213</v>
      </c>
      <c r="D108">
        <f>VLOOKUP(E108,'[1]lookup table sorted'!$A:$B,2,FALSE)</f>
        <v>130</v>
      </c>
      <c r="E108" s="3" t="s">
        <v>92</v>
      </c>
      <c r="F108" t="s">
        <v>214</v>
      </c>
      <c r="G108" s="12" t="str">
        <f t="shared" si="6"/>
        <v>Blk16-&gt;LB12;</v>
      </c>
      <c r="I108" s="8">
        <v>70</v>
      </c>
      <c r="J108" s="9">
        <v>89</v>
      </c>
      <c r="K108" s="10" t="str">
        <f t="shared" si="5"/>
        <v>yellow</v>
      </c>
      <c r="L108" s="10" t="str">
        <f t="shared" si="7"/>
        <v>green</v>
      </c>
      <c r="N108" s="12" t="str">
        <f t="shared" si="8"/>
        <v>'Blk16' [ color='yellow', style='filled'];</v>
      </c>
      <c r="O108" s="12" t="str">
        <f t="shared" si="9"/>
        <v>'Blk16' [ color='green', style='filled'];</v>
      </c>
    </row>
    <row r="109" spans="1:15">
      <c r="A109">
        <f>VLOOKUP(B109,'[1]lookup table sorted'!$A:$B,2,FALSE)</f>
        <v>32</v>
      </c>
      <c r="B109" s="3" t="s">
        <v>135</v>
      </c>
      <c r="C109" s="7" t="s">
        <v>213</v>
      </c>
      <c r="D109">
        <f>VLOOKUP(E109,'[1]lookup table sorted'!$A:$B,2,FALSE)</f>
        <v>12</v>
      </c>
      <c r="E109" s="3" t="s">
        <v>90</v>
      </c>
      <c r="F109" t="s">
        <v>214</v>
      </c>
      <c r="G109" s="12" t="str">
        <f t="shared" si="6"/>
        <v>Blk40-&gt;Aq4;</v>
      </c>
      <c r="I109" s="8">
        <v>48</v>
      </c>
      <c r="J109" s="9">
        <v>91</v>
      </c>
      <c r="K109" s="10" t="str">
        <f t="shared" si="5"/>
        <v>orangered</v>
      </c>
      <c r="L109" s="10" t="str">
        <f t="shared" si="7"/>
        <v>green</v>
      </c>
      <c r="N109" s="12" t="str">
        <f t="shared" si="8"/>
        <v>'Blk40' [ color='orangered', style='filled'];</v>
      </c>
      <c r="O109" s="12" t="str">
        <f t="shared" si="9"/>
        <v>'Blk40' [ color='green', style='filled'];</v>
      </c>
    </row>
    <row r="110" spans="1:15">
      <c r="A110">
        <f>VLOOKUP(B110,'[1]lookup table sorted'!$A:$B,2,FALSE)</f>
        <v>171</v>
      </c>
      <c r="B110" s="3" t="s">
        <v>136</v>
      </c>
      <c r="C110" s="7" t="s">
        <v>213</v>
      </c>
      <c r="D110">
        <f>VLOOKUP(E110,'[1]lookup table sorted'!$A:$B,2,FALSE)</f>
        <v>164</v>
      </c>
      <c r="E110" s="3" t="s">
        <v>74</v>
      </c>
      <c r="F110" t="s">
        <v>214</v>
      </c>
      <c r="G110" s="12" t="str">
        <f t="shared" si="6"/>
        <v>LP20-&gt;Lime7;</v>
      </c>
      <c r="I110" s="8">
        <v>56</v>
      </c>
      <c r="J110" s="9">
        <v>92</v>
      </c>
      <c r="K110" s="10" t="str">
        <f t="shared" si="5"/>
        <v>orange</v>
      </c>
      <c r="L110" s="10" t="str">
        <f t="shared" si="7"/>
        <v>green</v>
      </c>
      <c r="N110" s="12" t="str">
        <f t="shared" si="8"/>
        <v>'LP20' [ color='orange', style='filled'];</v>
      </c>
      <c r="O110" s="12" t="str">
        <f t="shared" si="9"/>
        <v>'LP20' [ color='green', style='filled'];</v>
      </c>
    </row>
    <row r="111" spans="1:15">
      <c r="A111">
        <f>VLOOKUP(B111,'[1]lookup table sorted'!$A:$B,2,FALSE)</f>
        <v>65</v>
      </c>
      <c r="B111" s="3" t="s">
        <v>137</v>
      </c>
      <c r="C111" s="7" t="s">
        <v>213</v>
      </c>
      <c r="D111">
        <f>VLOOKUP(E111,'[1]lookup table sorted'!$A:$B,2,FALSE)</f>
        <v>4</v>
      </c>
      <c r="E111" s="3" t="s">
        <v>76</v>
      </c>
      <c r="F111" t="s">
        <v>214</v>
      </c>
      <c r="G111" s="12" t="str">
        <f t="shared" si="6"/>
        <v>DB21-&gt;Aq13;</v>
      </c>
      <c r="I111" s="8">
        <v>64.5</v>
      </c>
      <c r="J111" s="9">
        <v>93.5</v>
      </c>
      <c r="K111" s="10" t="str">
        <f t="shared" si="5"/>
        <v>orange</v>
      </c>
      <c r="L111" s="10" t="str">
        <f t="shared" si="7"/>
        <v>green</v>
      </c>
      <c r="N111" s="12" t="str">
        <f t="shared" si="8"/>
        <v>'DB21' [ color='orange', style='filled'];</v>
      </c>
      <c r="O111" s="12" t="str">
        <f t="shared" si="9"/>
        <v>'DB21' [ color='green', style='filled'];</v>
      </c>
    </row>
    <row r="112" spans="1:15">
      <c r="A112">
        <f>VLOOKUP(B112,'[1]lookup table sorted'!$A:$B,2,FALSE)</f>
        <v>205</v>
      </c>
      <c r="B112" s="3" t="s">
        <v>138</v>
      </c>
      <c r="C112" s="7" t="s">
        <v>213</v>
      </c>
      <c r="D112">
        <f>VLOOKUP(E112,'[1]lookup table sorted'!$A:$B,2,FALSE)</f>
        <v>145</v>
      </c>
      <c r="E112" s="3" t="s">
        <v>12</v>
      </c>
      <c r="F112" t="s">
        <v>214</v>
      </c>
      <c r="G112" s="12" t="str">
        <f t="shared" si="6"/>
        <v>R36-&gt;LG281;</v>
      </c>
      <c r="I112" s="8">
        <v>70.5</v>
      </c>
      <c r="J112" s="9">
        <v>94.5</v>
      </c>
      <c r="K112" s="10" t="str">
        <f t="shared" si="5"/>
        <v>yellow</v>
      </c>
      <c r="L112" s="10" t="str">
        <f t="shared" si="7"/>
        <v>green</v>
      </c>
      <c r="N112" s="12" t="str">
        <f t="shared" si="8"/>
        <v>'R36' [ color='yellow', style='filled'];</v>
      </c>
      <c r="O112" s="12" t="str">
        <f t="shared" si="9"/>
        <v>'R36' [ color='green', style='filled'];</v>
      </c>
    </row>
    <row r="113" spans="1:15">
      <c r="A113">
        <f>VLOOKUP(B113,'[1]lookup table sorted'!$A:$B,2,FALSE)</f>
        <v>6</v>
      </c>
      <c r="B113" s="3" t="s">
        <v>139</v>
      </c>
      <c r="C113" s="7" t="s">
        <v>213</v>
      </c>
      <c r="D113">
        <f>VLOOKUP(E113,'[1]lookup table sorted'!$A:$B,2,FALSE)</f>
        <v>77</v>
      </c>
      <c r="E113" s="3" t="s">
        <v>43</v>
      </c>
      <c r="F113" t="s">
        <v>214</v>
      </c>
      <c r="G113" s="12" t="str">
        <f t="shared" si="6"/>
        <v>Aq26-&gt;DG1;</v>
      </c>
      <c r="I113" s="8">
        <v>88</v>
      </c>
      <c r="J113" s="9">
        <v>95</v>
      </c>
      <c r="K113" s="10" t="str">
        <f t="shared" si="5"/>
        <v>green</v>
      </c>
      <c r="L113" s="10" t="str">
        <f t="shared" si="7"/>
        <v>green</v>
      </c>
      <c r="N113" s="12" t="str">
        <f t="shared" si="8"/>
        <v>'Aq26' [ color='green', style='filled'];</v>
      </c>
      <c r="O113" s="12" t="str">
        <f t="shared" si="9"/>
        <v>'Aq26' [ color='green', style='filled'];</v>
      </c>
    </row>
    <row r="114" spans="1:15">
      <c r="A114">
        <f>VLOOKUP(B114,'[1]lookup table sorted'!$A:$B,2,FALSE)</f>
        <v>162</v>
      </c>
      <c r="B114" s="3" t="s">
        <v>140</v>
      </c>
      <c r="C114" s="7" t="s">
        <v>213</v>
      </c>
      <c r="D114">
        <f>VLOOKUP(E114,'[1]lookup table sorted'!$A:$B,2,FALSE)</f>
        <v>251</v>
      </c>
      <c r="E114" s="3" t="s">
        <v>20</v>
      </c>
      <c r="F114" t="s">
        <v>214</v>
      </c>
      <c r="G114" s="12" t="str">
        <f t="shared" si="6"/>
        <v>Lime38-&gt;Y875;</v>
      </c>
      <c r="I114" s="8">
        <v>63</v>
      </c>
      <c r="J114" s="9">
        <v>96</v>
      </c>
      <c r="K114" s="10" t="str">
        <f t="shared" si="5"/>
        <v>orange</v>
      </c>
      <c r="L114" s="10" t="str">
        <f t="shared" si="7"/>
        <v>green</v>
      </c>
      <c r="N114" s="12" t="str">
        <f t="shared" si="8"/>
        <v>'Lime38' [ color='orange', style='filled'];</v>
      </c>
      <c r="O114" s="12" t="str">
        <f t="shared" si="9"/>
        <v>'Lime38' [ color='green', style='filled'];</v>
      </c>
    </row>
    <row r="115" spans="1:15">
      <c r="A115">
        <f>VLOOKUP(B115,'[1]lookup table sorted'!$A:$B,2,FALSE)</f>
        <v>48</v>
      </c>
      <c r="B115" s="3" t="s">
        <v>141</v>
      </c>
      <c r="C115" s="7" t="s">
        <v>213</v>
      </c>
      <c r="D115">
        <f>VLOOKUP(E115,'[1]lookup table sorted'!$A:$B,2,FALSE)</f>
        <v>50</v>
      </c>
      <c r="E115" s="3" t="s">
        <v>102</v>
      </c>
      <c r="F115" t="s">
        <v>214</v>
      </c>
      <c r="G115" s="12" t="str">
        <f t="shared" si="6"/>
        <v>Brn29-&gt;Brn7;</v>
      </c>
      <c r="I115" s="8">
        <v>88</v>
      </c>
      <c r="J115" s="9">
        <v>96.5</v>
      </c>
      <c r="K115" s="10" t="str">
        <f t="shared" si="5"/>
        <v>green</v>
      </c>
      <c r="L115" s="10" t="str">
        <f t="shared" si="7"/>
        <v>green</v>
      </c>
      <c r="N115" s="12" t="str">
        <f t="shared" si="8"/>
        <v>'Brn29' [ color='green', style='filled'];</v>
      </c>
      <c r="O115" s="12" t="str">
        <f t="shared" si="9"/>
        <v>'Brn29' [ color='green', style='filled'];</v>
      </c>
    </row>
    <row r="116" spans="1:15">
      <c r="A116">
        <f>VLOOKUP(B116,'[1]lookup table sorted'!$A:$B,2,FALSE)</f>
        <v>208</v>
      </c>
      <c r="B116" s="3" t="s">
        <v>143</v>
      </c>
      <c r="C116" s="7" t="s">
        <v>213</v>
      </c>
      <c r="D116">
        <f>VLOOKUP(E116,'[1]lookup table sorted'!$A:$B,2,FALSE)</f>
        <v>92</v>
      </c>
      <c r="E116" s="3" t="s">
        <v>142</v>
      </c>
      <c r="F116" t="s">
        <v>214</v>
      </c>
      <c r="G116" s="12" t="str">
        <f t="shared" si="6"/>
        <v>R42-&gt;DG5;</v>
      </c>
      <c r="I116" s="8">
        <v>54</v>
      </c>
      <c r="J116" s="9">
        <v>97</v>
      </c>
      <c r="K116" s="10" t="str">
        <f t="shared" si="5"/>
        <v>orange</v>
      </c>
      <c r="L116" s="10" t="str">
        <f t="shared" si="7"/>
        <v>green</v>
      </c>
      <c r="N116" s="12" t="str">
        <f t="shared" si="8"/>
        <v>'R42' [ color='orange', style='filled'];</v>
      </c>
      <c r="O116" s="12" t="str">
        <f t="shared" si="9"/>
        <v>'R42' [ color='green', style='filled'];</v>
      </c>
    </row>
    <row r="117" spans="1:15">
      <c r="A117">
        <f>VLOOKUP(B117,'[1]lookup table sorted'!$A:$B,2,FALSE)</f>
        <v>158</v>
      </c>
      <c r="B117" s="3" t="s">
        <v>144</v>
      </c>
      <c r="C117" s="7" t="s">
        <v>213</v>
      </c>
      <c r="D117">
        <f>VLOOKUP(E117,'[1]lookup table sorted'!$A:$B,2,FALSE)</f>
        <v>77</v>
      </c>
      <c r="E117" s="3" t="s">
        <v>43</v>
      </c>
      <c r="F117" t="s">
        <v>214</v>
      </c>
      <c r="G117" s="12" t="str">
        <f t="shared" si="6"/>
        <v>Lime29-&gt;DG1;</v>
      </c>
      <c r="I117" s="8">
        <v>74</v>
      </c>
      <c r="J117" s="9">
        <v>98</v>
      </c>
      <c r="K117" s="10" t="str">
        <f t="shared" si="5"/>
        <v>yellow</v>
      </c>
      <c r="L117" s="10" t="str">
        <f t="shared" si="7"/>
        <v>green</v>
      </c>
      <c r="N117" s="12" t="str">
        <f t="shared" si="8"/>
        <v>'Lime29' [ color='yellow', style='filled'];</v>
      </c>
      <c r="O117" s="12" t="str">
        <f t="shared" si="9"/>
        <v>'Lime29' [ color='green', style='filled'];</v>
      </c>
    </row>
    <row r="118" spans="1:15">
      <c r="A118">
        <f>VLOOKUP(B118,'[1]lookup table sorted'!$A:$B,2,FALSE)</f>
        <v>61</v>
      </c>
      <c r="B118" s="3" t="s">
        <v>145</v>
      </c>
      <c r="C118" s="7" t="s">
        <v>213</v>
      </c>
      <c r="D118">
        <f>VLOOKUP(E118,'[1]lookup table sorted'!$A:$B,2,FALSE)</f>
        <v>4</v>
      </c>
      <c r="E118" s="3" t="s">
        <v>76</v>
      </c>
      <c r="F118" t="s">
        <v>214</v>
      </c>
      <c r="G118" s="12" t="str">
        <f t="shared" si="6"/>
        <v>DB15-&gt;Aq13;</v>
      </c>
      <c r="I118" s="8">
        <v>93.5</v>
      </c>
      <c r="J118" s="9">
        <v>99</v>
      </c>
      <c r="K118" s="10" t="str">
        <f t="shared" si="5"/>
        <v>green</v>
      </c>
      <c r="L118" s="10" t="str">
        <f t="shared" si="7"/>
        <v>green</v>
      </c>
      <c r="N118" s="12" t="str">
        <f t="shared" si="8"/>
        <v>'DB15' [ color='green', style='filled'];</v>
      </c>
      <c r="O118" s="12" t="str">
        <f t="shared" si="9"/>
        <v>'DB15' [ color='green', style='filled'];</v>
      </c>
    </row>
    <row r="119" spans="1:15">
      <c r="A119">
        <f>VLOOKUP(B119,'[1]lookup table sorted'!$A:$B,2,FALSE)</f>
        <v>10</v>
      </c>
      <c r="B119" s="3" t="s">
        <v>146</v>
      </c>
      <c r="C119" s="7" t="s">
        <v>213</v>
      </c>
      <c r="D119">
        <f>VLOOKUP(E119,'[1]lookup table sorted'!$A:$B,2,FALSE)</f>
        <v>77</v>
      </c>
      <c r="E119" s="3" t="s">
        <v>43</v>
      </c>
      <c r="F119" t="s">
        <v>214</v>
      </c>
      <c r="G119" s="12" t="str">
        <f t="shared" si="6"/>
        <v>Aq33-&gt;DG1;</v>
      </c>
      <c r="I119" s="8">
        <v>92.5</v>
      </c>
      <c r="J119" s="9">
        <v>99</v>
      </c>
      <c r="K119" s="10" t="str">
        <f t="shared" si="5"/>
        <v>green</v>
      </c>
      <c r="L119" s="10" t="str">
        <f t="shared" si="7"/>
        <v>green</v>
      </c>
      <c r="N119" s="12" t="str">
        <f t="shared" si="8"/>
        <v>'Aq33' [ color='green', style='filled'];</v>
      </c>
      <c r="O119" s="12" t="str">
        <f t="shared" si="9"/>
        <v>'Aq33' [ color='green', style='filled'];</v>
      </c>
    </row>
    <row r="120" spans="1:15">
      <c r="A120">
        <f>VLOOKUP(B120,'[1]lookup table sorted'!$A:$B,2,FALSE)</f>
        <v>147</v>
      </c>
      <c r="B120" s="3" t="s">
        <v>148</v>
      </c>
      <c r="C120" s="7" t="s">
        <v>213</v>
      </c>
      <c r="D120">
        <f>VLOOKUP(E120,'[1]lookup table sorted'!$A:$B,2,FALSE)</f>
        <v>36</v>
      </c>
      <c r="E120" s="3" t="s">
        <v>147</v>
      </c>
      <c r="F120" t="s">
        <v>214</v>
      </c>
      <c r="G120" s="12" t="str">
        <f t="shared" si="6"/>
        <v>Lime132-&gt;Blk4RU;</v>
      </c>
      <c r="I120" s="8">
        <v>99.5</v>
      </c>
      <c r="J120" s="9">
        <v>100</v>
      </c>
      <c r="K120" s="10" t="str">
        <f t="shared" si="5"/>
        <v>green</v>
      </c>
      <c r="L120" s="10" t="str">
        <f t="shared" si="7"/>
        <v>green</v>
      </c>
      <c r="N120" s="12" t="str">
        <f t="shared" si="8"/>
        <v>'Lime132' [ color='green', style='filled'];</v>
      </c>
      <c r="O120" s="12" t="str">
        <f t="shared" si="9"/>
        <v>'Lime132' [ color='green', style='filled'];</v>
      </c>
    </row>
    <row r="121" spans="1:15">
      <c r="A121">
        <f>VLOOKUP(B121,'[1]lookup table sorted'!$A:$B,2,FALSE)</f>
        <v>57</v>
      </c>
      <c r="B121" s="3" t="s">
        <v>149</v>
      </c>
      <c r="C121" s="7" t="s">
        <v>213</v>
      </c>
      <c r="D121">
        <f>VLOOKUP(E121,'[1]lookup table sorted'!$A:$B,2,FALSE)</f>
        <v>10</v>
      </c>
      <c r="E121" s="3" t="s">
        <v>146</v>
      </c>
      <c r="F121" t="s">
        <v>214</v>
      </c>
      <c r="G121" s="12" t="str">
        <f t="shared" si="6"/>
        <v>DB116-&gt;Aq33;</v>
      </c>
      <c r="I121" s="8">
        <v>98</v>
      </c>
      <c r="J121" s="9">
        <v>72</v>
      </c>
      <c r="K121" s="10" t="str">
        <f t="shared" si="5"/>
        <v>green</v>
      </c>
      <c r="L121" s="10" t="str">
        <f t="shared" si="7"/>
        <v>yellow</v>
      </c>
      <c r="N121" s="12" t="str">
        <f t="shared" si="8"/>
        <v>'DB116' [ color='green', style='filled'];</v>
      </c>
      <c r="O121" s="12" t="str">
        <f t="shared" si="9"/>
        <v>'DB116' [ color='yellow', style='filled'];</v>
      </c>
    </row>
    <row r="122" spans="1:15">
      <c r="A122">
        <f>VLOOKUP(B122,'[1]lookup table sorted'!$A:$B,2,FALSE)</f>
        <v>40</v>
      </c>
      <c r="B122" s="3" t="s">
        <v>150</v>
      </c>
      <c r="C122" s="7" t="s">
        <v>213</v>
      </c>
      <c r="D122">
        <f>VLOOKUP(E122,'[1]lookup table sorted'!$A:$B,2,FALSE)</f>
        <v>87</v>
      </c>
      <c r="E122" s="3" t="s">
        <v>82</v>
      </c>
      <c r="F122" t="s">
        <v>214</v>
      </c>
      <c r="G122" s="12" t="str">
        <f t="shared" si="6"/>
        <v>Brn119-&gt;DG35;</v>
      </c>
      <c r="I122" s="8">
        <v>98</v>
      </c>
      <c r="J122" s="9">
        <v>91.5</v>
      </c>
      <c r="K122" s="10" t="str">
        <f t="shared" si="5"/>
        <v>green</v>
      </c>
      <c r="L122" s="10" t="str">
        <f t="shared" si="7"/>
        <v>green</v>
      </c>
      <c r="N122" s="12" t="str">
        <f t="shared" si="8"/>
        <v>'Brn119' [ color='green', style='filled'];</v>
      </c>
      <c r="O122" s="12" t="str">
        <f t="shared" si="9"/>
        <v>'Brn119' [ color='green', style='filled'];</v>
      </c>
    </row>
    <row r="123" spans="1:15">
      <c r="A123">
        <f>VLOOKUP(B123,'[1]lookup table sorted'!$A:$B,2,FALSE)</f>
        <v>150</v>
      </c>
      <c r="B123" s="3" t="s">
        <v>152</v>
      </c>
      <c r="C123" s="7" t="s">
        <v>213</v>
      </c>
      <c r="D123">
        <f>VLOOKUP(E123,'[1]lookup table sorted'!$A:$B,2,FALSE)</f>
        <v>85</v>
      </c>
      <c r="E123" s="3" t="s">
        <v>151</v>
      </c>
      <c r="F123" t="s">
        <v>214</v>
      </c>
      <c r="G123" s="12" t="str">
        <f t="shared" si="6"/>
        <v>Lime158-&gt;DG32;</v>
      </c>
      <c r="I123" s="8">
        <v>97</v>
      </c>
      <c r="J123" s="9">
        <v>100</v>
      </c>
      <c r="K123" s="10" t="str">
        <f t="shared" si="5"/>
        <v>green</v>
      </c>
      <c r="L123" s="10" t="str">
        <f t="shared" si="7"/>
        <v>green</v>
      </c>
      <c r="N123" s="12" t="str">
        <f t="shared" si="8"/>
        <v>'Lime158' [ color='green', style='filled'];</v>
      </c>
      <c r="O123" s="12" t="str">
        <f t="shared" si="9"/>
        <v>'Lime158' [ color='green', style='filled'];</v>
      </c>
    </row>
    <row r="124" spans="1:15">
      <c r="A124">
        <f>VLOOKUP(B124,'[1]lookup table sorted'!$A:$B,2,FALSE)</f>
        <v>46</v>
      </c>
      <c r="B124" s="3" t="s">
        <v>154</v>
      </c>
      <c r="C124" s="7" t="s">
        <v>213</v>
      </c>
      <c r="D124">
        <f>VLOOKUP(E124,'[1]lookup table sorted'!$A:$B,2,FALSE)</f>
        <v>248</v>
      </c>
      <c r="E124" s="3" t="s">
        <v>153</v>
      </c>
      <c r="F124" t="s">
        <v>214</v>
      </c>
      <c r="G124" s="12" t="str">
        <f t="shared" si="6"/>
        <v>Brn26-&gt;Y266;</v>
      </c>
      <c r="I124" s="8">
        <v>96</v>
      </c>
      <c r="J124" s="9">
        <v>85</v>
      </c>
      <c r="K124" s="10" t="str">
        <f t="shared" si="5"/>
        <v>green</v>
      </c>
      <c r="L124" s="10" t="str">
        <f t="shared" si="7"/>
        <v>green</v>
      </c>
      <c r="N124" s="12" t="str">
        <f t="shared" si="8"/>
        <v>'Brn26' [ color='green', style='filled'];</v>
      </c>
      <c r="O124" s="12" t="str">
        <f t="shared" si="9"/>
        <v>'Brn26' [ color='green', style='filled'];</v>
      </c>
    </row>
    <row r="125" spans="1:15">
      <c r="A125">
        <f>VLOOKUP(B125,'[1]lookup table sorted'!$A:$B,2,FALSE)</f>
        <v>136</v>
      </c>
      <c r="B125" s="3" t="s">
        <v>155</v>
      </c>
      <c r="C125" s="7" t="s">
        <v>213</v>
      </c>
      <c r="D125">
        <f>VLOOKUP(E125,'[1]lookup table sorted'!$A:$B,2,FALSE)</f>
        <v>251</v>
      </c>
      <c r="E125" s="3" t="s">
        <v>20</v>
      </c>
      <c r="F125" t="s">
        <v>214</v>
      </c>
      <c r="G125" s="12" t="str">
        <f t="shared" si="6"/>
        <v>LB218-&gt;Y875;</v>
      </c>
      <c r="I125" s="8">
        <v>96</v>
      </c>
      <c r="J125" s="9">
        <v>98</v>
      </c>
      <c r="K125" s="10" t="str">
        <f t="shared" si="5"/>
        <v>green</v>
      </c>
      <c r="L125" s="10" t="str">
        <f t="shared" si="7"/>
        <v>green</v>
      </c>
      <c r="N125" s="12" t="str">
        <f t="shared" si="8"/>
        <v>'LB218' [ color='green', style='filled'];</v>
      </c>
      <c r="O125" s="12" t="str">
        <f t="shared" si="9"/>
        <v>'LB218' [ color='green', style='filled'];</v>
      </c>
    </row>
    <row r="126" spans="1:15">
      <c r="A126">
        <f>VLOOKUP(B126,'[1]lookup table sorted'!$A:$B,2,FALSE)</f>
        <v>20</v>
      </c>
      <c r="B126" s="3" t="s">
        <v>157</v>
      </c>
      <c r="C126" s="7" t="s">
        <v>213</v>
      </c>
      <c r="D126">
        <f>VLOOKUP(E126,'[1]lookup table sorted'!$A:$B,2,FALSE)</f>
        <v>84</v>
      </c>
      <c r="E126" s="3" t="s">
        <v>156</v>
      </c>
      <c r="F126" t="s">
        <v>214</v>
      </c>
      <c r="G126" s="12" t="str">
        <f t="shared" si="6"/>
        <v>Blk149-&gt;DG31;</v>
      </c>
      <c r="I126" s="8">
        <v>95</v>
      </c>
      <c r="J126" s="9">
        <v>94.5</v>
      </c>
      <c r="K126" s="10" t="str">
        <f t="shared" si="5"/>
        <v>green</v>
      </c>
      <c r="L126" s="10" t="str">
        <f t="shared" si="7"/>
        <v>green</v>
      </c>
      <c r="N126" s="12" t="str">
        <f t="shared" si="8"/>
        <v>'Blk149' [ color='green', style='filled'];</v>
      </c>
      <c r="O126" s="12" t="str">
        <f t="shared" si="9"/>
        <v>'Blk149' [ color='green', style='filled'];</v>
      </c>
    </row>
    <row r="127" spans="1:15">
      <c r="A127">
        <f>VLOOKUP(B127,'[1]lookup table sorted'!$A:$B,2,FALSE)</f>
        <v>255</v>
      </c>
      <c r="B127" s="3" t="s">
        <v>158</v>
      </c>
      <c r="C127" s="7" t="s">
        <v>213</v>
      </c>
      <c r="D127">
        <f>VLOOKUP(E127,'[1]lookup table sorted'!$A:$B,2,FALSE)</f>
        <v>201</v>
      </c>
      <c r="E127" s="3" t="s">
        <v>29</v>
      </c>
      <c r="F127" t="s">
        <v>214</v>
      </c>
      <c r="G127" s="12" t="str">
        <f t="shared" si="6"/>
        <v>R66Y-&gt;R28;</v>
      </c>
      <c r="I127" s="8">
        <v>95</v>
      </c>
      <c r="J127" s="9">
        <v>96</v>
      </c>
      <c r="K127" s="10" t="str">
        <f t="shared" si="5"/>
        <v>green</v>
      </c>
      <c r="L127" s="10" t="str">
        <f t="shared" si="7"/>
        <v>green</v>
      </c>
      <c r="N127" s="12" t="str">
        <f t="shared" si="8"/>
        <v>'R66Y' [ color='green', style='filled'];</v>
      </c>
      <c r="O127" s="12" t="str">
        <f t="shared" si="9"/>
        <v>'R66Y' [ color='green', style='filled'];</v>
      </c>
    </row>
    <row r="128" spans="1:15">
      <c r="A128">
        <f>VLOOKUP(B128,'[1]lookup table sorted'!$A:$B,2,FALSE)</f>
        <v>190</v>
      </c>
      <c r="B128" s="3" t="s">
        <v>160</v>
      </c>
      <c r="C128" s="7" t="s">
        <v>213</v>
      </c>
      <c r="D128">
        <f>VLOOKUP(E128,'[1]lookup table sorted'!$A:$B,2,FALSE)</f>
        <v>227</v>
      </c>
      <c r="E128" s="3" t="s">
        <v>159</v>
      </c>
      <c r="F128" t="s">
        <v>214</v>
      </c>
      <c r="G128" s="12" t="str">
        <f t="shared" si="6"/>
        <v>Or75Blk-&gt;Wh21;</v>
      </c>
      <c r="I128" s="8">
        <v>94.5</v>
      </c>
      <c r="J128" s="9">
        <v>88</v>
      </c>
      <c r="K128" s="10" t="str">
        <f t="shared" si="5"/>
        <v>green</v>
      </c>
      <c r="L128" s="10" t="str">
        <f t="shared" si="7"/>
        <v>green</v>
      </c>
      <c r="N128" s="12" t="str">
        <f t="shared" si="8"/>
        <v>'Or75Blk' [ color='green', style='filled'];</v>
      </c>
      <c r="O128" s="12" t="str">
        <f t="shared" si="9"/>
        <v>'Or75Blk' [ color='green', style='filled'];</v>
      </c>
    </row>
    <row r="129" spans="1:15">
      <c r="A129">
        <f>VLOOKUP(B129,'[1]lookup table sorted'!$A:$B,2,FALSE)</f>
        <v>173</v>
      </c>
      <c r="B129" s="3" t="s">
        <v>161</v>
      </c>
      <c r="C129" s="7" t="s">
        <v>213</v>
      </c>
      <c r="D129">
        <f>VLOOKUP(E129,'[1]lookup table sorted'!$A:$B,2,FALSE)</f>
        <v>51</v>
      </c>
      <c r="E129" s="3" t="s">
        <v>81</v>
      </c>
      <c r="F129" t="s">
        <v>214</v>
      </c>
      <c r="G129" s="12" t="str">
        <f t="shared" si="6"/>
        <v>LP32-&gt;Brn8;</v>
      </c>
      <c r="I129" s="8">
        <v>93</v>
      </c>
      <c r="J129" s="9">
        <v>92</v>
      </c>
      <c r="K129" s="10" t="str">
        <f t="shared" si="5"/>
        <v>green</v>
      </c>
      <c r="L129" s="10" t="str">
        <f t="shared" si="7"/>
        <v>green</v>
      </c>
      <c r="N129" s="12" t="str">
        <f t="shared" si="8"/>
        <v>'LP32' [ color='green', style='filled'];</v>
      </c>
      <c r="O129" s="12" t="str">
        <f t="shared" si="9"/>
        <v>'LP32' [ color='green', style='filled'];</v>
      </c>
    </row>
    <row r="130" spans="1:15">
      <c r="A130">
        <f>VLOOKUP(B130,'[1]lookup table sorted'!$A:$B,2,FALSE)</f>
        <v>149</v>
      </c>
      <c r="B130" s="3" t="s">
        <v>163</v>
      </c>
      <c r="C130" s="7" t="s">
        <v>213</v>
      </c>
      <c r="D130">
        <f>VLOOKUP(E130,'[1]lookup table sorted'!$A:$B,2,FALSE)</f>
        <v>182</v>
      </c>
      <c r="E130" s="3" t="s">
        <v>162</v>
      </c>
      <c r="F130" t="s">
        <v>214</v>
      </c>
      <c r="G130" s="12" t="str">
        <f t="shared" si="6"/>
        <v>Lime148-&gt;Or35;</v>
      </c>
      <c r="I130" s="8">
        <v>93</v>
      </c>
      <c r="J130" s="9">
        <v>90.5</v>
      </c>
      <c r="K130" s="10" t="str">
        <f t="shared" ref="K130:K161" si="10">IF(I130&lt;53.5,"orangered",IF(I130&lt;69.5,"orange", IF(I130&lt;84.75,"yellow","green")))</f>
        <v>green</v>
      </c>
      <c r="L130" s="10" t="str">
        <f t="shared" si="7"/>
        <v>green</v>
      </c>
      <c r="N130" s="12" t="str">
        <f t="shared" si="8"/>
        <v>'Lime148' [ color='green', style='filled'];</v>
      </c>
      <c r="O130" s="12" t="str">
        <f t="shared" si="9"/>
        <v>'Lime148' [ color='green', style='filled'];</v>
      </c>
    </row>
    <row r="131" spans="1:15">
      <c r="A131">
        <f>VLOOKUP(B131,'[1]lookup table sorted'!$A:$B,2,FALSE)</f>
        <v>148</v>
      </c>
      <c r="B131" s="3" t="s">
        <v>164</v>
      </c>
      <c r="C131" s="7" t="s">
        <v>213</v>
      </c>
      <c r="D131">
        <f>VLOOKUP(E131,'[1]lookup table sorted'!$A:$B,2,FALSE)</f>
        <v>182</v>
      </c>
      <c r="E131" s="3" t="s">
        <v>162</v>
      </c>
      <c r="F131" t="s">
        <v>214</v>
      </c>
      <c r="G131" s="12" t="str">
        <f t="shared" ref="G131:G161" si="11">CONCATENATE(B131,C131,E131,F131)</f>
        <v>Lime146-&gt;Or35;</v>
      </c>
      <c r="I131" s="8">
        <v>93</v>
      </c>
      <c r="J131" s="9">
        <v>98</v>
      </c>
      <c r="K131" s="10" t="str">
        <f t="shared" si="10"/>
        <v>green</v>
      </c>
      <c r="L131" s="10" t="str">
        <f t="shared" ref="L131:L161" si="12">IF(J131&lt;54,"orangered",IF(J131&lt;72,"orange", IF(J131&lt;85,"yellow","green")))</f>
        <v>green</v>
      </c>
      <c r="N131" s="12" t="str">
        <f t="shared" ref="N131:N161" si="13">CONCATENATE("'",B131,"' [ color='",K131,"', style='filled'];")</f>
        <v>'Lime146' [ color='green', style='filled'];</v>
      </c>
      <c r="O131" s="12" t="str">
        <f t="shared" ref="O131:O161" si="14">CONCATENATE("'",B131,"' [ color='",L131,"', style='filled'];")</f>
        <v>'Lime146' [ color='green', style='filled'];</v>
      </c>
    </row>
    <row r="132" spans="1:15">
      <c r="A132">
        <f>VLOOKUP(B132,'[1]lookup table sorted'!$A:$B,2,FALSE)</f>
        <v>181</v>
      </c>
      <c r="B132" s="3" t="s">
        <v>165</v>
      </c>
      <c r="C132" s="7" t="s">
        <v>213</v>
      </c>
      <c r="D132">
        <f>VLOOKUP(E132,'[1]lookup table sorted'!$A:$B,2,FALSE)</f>
        <v>53</v>
      </c>
      <c r="E132" s="3" t="s">
        <v>78</v>
      </c>
      <c r="F132" t="s">
        <v>214</v>
      </c>
      <c r="G132" s="12" t="str">
        <f t="shared" si="11"/>
        <v>Or28-&gt;Brn9;</v>
      </c>
      <c r="I132" s="8">
        <v>92</v>
      </c>
      <c r="J132" s="9">
        <v>74</v>
      </c>
      <c r="K132" s="10" t="str">
        <f t="shared" si="10"/>
        <v>green</v>
      </c>
      <c r="L132" s="10" t="str">
        <f t="shared" si="12"/>
        <v>yellow</v>
      </c>
      <c r="N132" s="12" t="str">
        <f t="shared" si="13"/>
        <v>'Or28' [ color='green', style='filled'];</v>
      </c>
      <c r="O132" s="12" t="str">
        <f t="shared" si="14"/>
        <v>'Or28' [ color='yellow', style='filled'];</v>
      </c>
    </row>
    <row r="133" spans="1:15">
      <c r="A133">
        <f>VLOOKUP(B133,'[1]lookup table sorted'!$A:$B,2,FALSE)</f>
        <v>257</v>
      </c>
      <c r="B133" s="3" t="s">
        <v>166</v>
      </c>
      <c r="C133" s="7" t="s">
        <v>213</v>
      </c>
      <c r="D133">
        <f>VLOOKUP(E133,'[1]lookup table sorted'!$A:$B,2,FALSE)</f>
        <v>88</v>
      </c>
      <c r="E133" s="3" t="s">
        <v>75</v>
      </c>
      <c r="F133" t="s">
        <v>214</v>
      </c>
      <c r="G133" s="12" t="str">
        <f t="shared" si="11"/>
        <v>Wh289-&gt;DG37;</v>
      </c>
      <c r="I133" s="8">
        <v>92</v>
      </c>
      <c r="J133" s="9">
        <v>93</v>
      </c>
      <c r="K133" s="10" t="str">
        <f t="shared" si="10"/>
        <v>green</v>
      </c>
      <c r="L133" s="10" t="str">
        <f t="shared" si="12"/>
        <v>green</v>
      </c>
      <c r="N133" s="12" t="str">
        <f t="shared" si="13"/>
        <v>'Wh289' [ color='green', style='filled'];</v>
      </c>
      <c r="O133" s="12" t="str">
        <f t="shared" si="14"/>
        <v>'Wh289' [ color='green', style='filled'];</v>
      </c>
    </row>
    <row r="134" spans="1:15">
      <c r="A134">
        <f>VLOOKUP(B134,'[1]lookup table sorted'!$A:$B,2,FALSE)</f>
        <v>261</v>
      </c>
      <c r="B134" s="3" t="s">
        <v>168</v>
      </c>
      <c r="C134" s="7" t="s">
        <v>213</v>
      </c>
      <c r="D134">
        <f>VLOOKUP(E134,'[1]lookup table sorted'!$A:$B,2,FALSE)</f>
        <v>43</v>
      </c>
      <c r="E134" s="3" t="s">
        <v>167</v>
      </c>
      <c r="F134" t="s">
        <v>214</v>
      </c>
      <c r="G134" s="12" t="str">
        <f t="shared" si="11"/>
        <v>Y40-&gt;brn17;</v>
      </c>
      <c r="I134" s="8">
        <v>91</v>
      </c>
      <c r="J134" s="9">
        <v>78</v>
      </c>
      <c r="K134" s="10" t="str">
        <f t="shared" si="10"/>
        <v>green</v>
      </c>
      <c r="L134" s="10" t="str">
        <f t="shared" si="12"/>
        <v>yellow</v>
      </c>
      <c r="N134" s="12" t="str">
        <f t="shared" si="13"/>
        <v>'Y40' [ color='green', style='filled'];</v>
      </c>
      <c r="O134" s="12" t="str">
        <f t="shared" si="14"/>
        <v>'Y40' [ color='yellow', style='filled'];</v>
      </c>
    </row>
    <row r="135" spans="1:15">
      <c r="A135">
        <f>VLOOKUP(B135,'[1]lookup table sorted'!$A:$B,2,FALSE)</f>
        <v>52</v>
      </c>
      <c r="B135" s="3" t="s">
        <v>169</v>
      </c>
      <c r="C135" s="7" t="s">
        <v>213</v>
      </c>
      <c r="D135">
        <f>VLOOKUP(E135,'[1]lookup table sorted'!$A:$B,2,FALSE)</f>
        <v>176</v>
      </c>
      <c r="E135" s="3" t="s">
        <v>68</v>
      </c>
      <c r="F135" t="s">
        <v>214</v>
      </c>
      <c r="G135" s="12" t="str">
        <f t="shared" si="11"/>
        <v>Brn94-&gt;LP61;</v>
      </c>
      <c r="I135" s="8">
        <v>91</v>
      </c>
      <c r="J135" s="9">
        <v>92</v>
      </c>
      <c r="K135" s="10" t="str">
        <f t="shared" si="10"/>
        <v>green</v>
      </c>
      <c r="L135" s="10" t="str">
        <f t="shared" si="12"/>
        <v>green</v>
      </c>
      <c r="N135" s="12" t="str">
        <f t="shared" si="13"/>
        <v>'Brn94' [ color='green', style='filled'];</v>
      </c>
      <c r="O135" s="12" t="str">
        <f t="shared" si="14"/>
        <v>'Brn94' [ color='green', style='filled'];</v>
      </c>
    </row>
    <row r="136" spans="1:15">
      <c r="A136">
        <f>VLOOKUP(B136,'[1]lookup table sorted'!$A:$B,2,FALSE)</f>
        <v>167</v>
      </c>
      <c r="B136" s="3" t="s">
        <v>170</v>
      </c>
      <c r="C136" s="7" t="s">
        <v>213</v>
      </c>
      <c r="D136">
        <f>VLOOKUP(E136,'[1]lookup table sorted'!$A:$B,2,FALSE)</f>
        <v>202</v>
      </c>
      <c r="E136" s="3" t="s">
        <v>19</v>
      </c>
      <c r="F136" t="s">
        <v>214</v>
      </c>
      <c r="G136" s="12" t="str">
        <f t="shared" si="11"/>
        <v>LP138-&gt;R29;</v>
      </c>
      <c r="I136" s="8">
        <v>90</v>
      </c>
      <c r="J136" s="9">
        <v>58.5</v>
      </c>
      <c r="K136" s="10" t="str">
        <f t="shared" si="10"/>
        <v>green</v>
      </c>
      <c r="L136" s="10" t="str">
        <f t="shared" si="12"/>
        <v>orange</v>
      </c>
      <c r="N136" s="12" t="str">
        <f t="shared" si="13"/>
        <v>'LP138' [ color='green', style='filled'];</v>
      </c>
      <c r="O136" s="12" t="str">
        <f t="shared" si="14"/>
        <v>'LP138' [ color='orange', style='filled'];</v>
      </c>
    </row>
    <row r="137" spans="1:15">
      <c r="A137">
        <f>VLOOKUP(B137,'[1]lookup table sorted'!$A:$B,2,FALSE)</f>
        <v>249</v>
      </c>
      <c r="B137" s="3" t="s">
        <v>171</v>
      </c>
      <c r="C137" s="7" t="s">
        <v>213</v>
      </c>
      <c r="D137">
        <f>VLOOKUP(E137,'[1]lookup table sorted'!$A:$B,2,FALSE)</f>
        <v>8</v>
      </c>
      <c r="E137" s="3" t="s">
        <v>73</v>
      </c>
      <c r="F137" t="s">
        <v>214</v>
      </c>
      <c r="G137" s="12" t="str">
        <f t="shared" si="11"/>
        <v>Y46-&gt;Aq31;</v>
      </c>
      <c r="I137" s="8">
        <v>89</v>
      </c>
      <c r="J137" s="9">
        <v>82</v>
      </c>
      <c r="K137" s="10" t="str">
        <f t="shared" si="10"/>
        <v>green</v>
      </c>
      <c r="L137" s="10" t="str">
        <f t="shared" si="12"/>
        <v>yellow</v>
      </c>
      <c r="N137" s="12" t="str">
        <f t="shared" si="13"/>
        <v>'Y46' [ color='green', style='filled'];</v>
      </c>
      <c r="O137" s="12" t="str">
        <f t="shared" si="14"/>
        <v>'Y46' [ color='yellow', style='filled'];</v>
      </c>
    </row>
    <row r="138" spans="1:15">
      <c r="A138">
        <f>VLOOKUP(B138,'[1]lookup table sorted'!$A:$B,2,FALSE)</f>
        <v>240</v>
      </c>
      <c r="B138" s="3" t="s">
        <v>173</v>
      </c>
      <c r="C138" s="7" t="s">
        <v>213</v>
      </c>
      <c r="D138">
        <f>VLOOKUP(E138,'[1]lookup table sorted'!$A:$B,2,FALSE)</f>
        <v>210</v>
      </c>
      <c r="E138" s="3" t="s">
        <v>172</v>
      </c>
      <c r="F138" t="s">
        <v>214</v>
      </c>
      <c r="G138" s="12" t="str">
        <f t="shared" si="11"/>
        <v>Wh73Wh74-&gt;R46;</v>
      </c>
      <c r="I138" s="8">
        <v>88</v>
      </c>
      <c r="J138" s="9">
        <v>52.5</v>
      </c>
      <c r="K138" s="10" t="str">
        <f t="shared" si="10"/>
        <v>green</v>
      </c>
      <c r="L138" s="10" t="str">
        <f t="shared" si="12"/>
        <v>orangered</v>
      </c>
      <c r="N138" s="12" t="str">
        <f t="shared" si="13"/>
        <v>'Wh73Wh74' [ color='green', style='filled'];</v>
      </c>
      <c r="O138" s="12" t="str">
        <f t="shared" si="14"/>
        <v>'Wh73Wh74' [ color='orangered', style='filled'];</v>
      </c>
    </row>
    <row r="139" spans="1:15">
      <c r="A139">
        <f>VLOOKUP(B139,'[1]lookup table sorted'!$A:$B,2,FALSE)</f>
        <v>58</v>
      </c>
      <c r="B139" s="3" t="s">
        <v>174</v>
      </c>
      <c r="C139" s="7" t="s">
        <v>213</v>
      </c>
      <c r="D139">
        <f>VLOOKUP(E139,'[1]lookup table sorted'!$A:$B,2,FALSE)</f>
        <v>10</v>
      </c>
      <c r="E139" s="3" t="s">
        <v>146</v>
      </c>
      <c r="F139" t="s">
        <v>214</v>
      </c>
      <c r="G139" s="12" t="str">
        <f t="shared" si="11"/>
        <v>DB118-&gt;Aq33;</v>
      </c>
      <c r="I139" s="8">
        <v>85</v>
      </c>
      <c r="J139" s="9">
        <v>35</v>
      </c>
      <c r="K139" s="10" t="str">
        <f t="shared" si="10"/>
        <v>green</v>
      </c>
      <c r="L139" s="10" t="str">
        <f t="shared" si="12"/>
        <v>orangered</v>
      </c>
      <c r="N139" s="12" t="str">
        <f t="shared" si="13"/>
        <v>'DB118' [ color='green', style='filled'];</v>
      </c>
      <c r="O139" s="12" t="str">
        <f t="shared" si="14"/>
        <v>'DB118' [ color='orangered', style='filled'];</v>
      </c>
    </row>
    <row r="140" spans="1:15">
      <c r="A140">
        <f>VLOOKUP(B140,'[1]lookup table sorted'!$A:$B,2,FALSE)</f>
        <v>241</v>
      </c>
      <c r="B140" s="3" t="s">
        <v>175</v>
      </c>
      <c r="C140" s="7" t="s">
        <v>213</v>
      </c>
      <c r="D140">
        <f>VLOOKUP(E140,'[1]lookup table sorted'!$A:$B,2,FALSE)</f>
        <v>210</v>
      </c>
      <c r="E140" s="3" t="s">
        <v>172</v>
      </c>
      <c r="F140" t="s">
        <v>214</v>
      </c>
      <c r="G140" s="12" t="str">
        <f t="shared" si="11"/>
        <v>Wh75-&gt;R46;</v>
      </c>
      <c r="I140" s="8">
        <v>84.5</v>
      </c>
      <c r="J140" s="9">
        <v>37.5</v>
      </c>
      <c r="K140" s="10" t="str">
        <f t="shared" si="10"/>
        <v>yellow</v>
      </c>
      <c r="L140" s="10" t="str">
        <f t="shared" si="12"/>
        <v>orangered</v>
      </c>
      <c r="N140" s="12" t="str">
        <f t="shared" si="13"/>
        <v>'Wh75' [ color='yellow', style='filled'];</v>
      </c>
      <c r="O140" s="12" t="str">
        <f t="shared" si="14"/>
        <v>'Wh75' [ color='orangered', style='filled'];</v>
      </c>
    </row>
    <row r="141" spans="1:15">
      <c r="A141">
        <f>VLOOKUP(B141,'[1]lookup table sorted'!$A:$B,2,FALSE)</f>
        <v>76</v>
      </c>
      <c r="B141" s="3" t="s">
        <v>177</v>
      </c>
      <c r="C141" s="7" t="s">
        <v>213</v>
      </c>
      <c r="D141">
        <f>VLOOKUP(E141,'[1]lookup table sorted'!$A:$B,2,FALSE)</f>
        <v>236</v>
      </c>
      <c r="E141" s="3" t="s">
        <v>176</v>
      </c>
      <c r="F141" t="s">
        <v>214</v>
      </c>
      <c r="G141" s="12" t="str">
        <f t="shared" si="11"/>
        <v>DB87-&gt;Wh33R;</v>
      </c>
      <c r="I141" s="8">
        <v>84.5</v>
      </c>
      <c r="J141" s="9">
        <v>65</v>
      </c>
      <c r="K141" s="10" t="str">
        <f t="shared" si="10"/>
        <v>yellow</v>
      </c>
      <c r="L141" s="10" t="str">
        <f t="shared" si="12"/>
        <v>orange</v>
      </c>
      <c r="N141" s="12" t="str">
        <f t="shared" si="13"/>
        <v>'DB87' [ color='yellow', style='filled'];</v>
      </c>
      <c r="O141" s="12" t="str">
        <f t="shared" si="14"/>
        <v>'DB87' [ color='orange', style='filled'];</v>
      </c>
    </row>
    <row r="142" spans="1:15">
      <c r="A142">
        <f>VLOOKUP(B142,'[1]lookup table sorted'!$A:$B,2,FALSE)</f>
        <v>117</v>
      </c>
      <c r="B142" s="3" t="s">
        <v>179</v>
      </c>
      <c r="C142" s="7" t="s">
        <v>213</v>
      </c>
      <c r="D142">
        <f>VLOOKUP(E142,'[1]lookup table sorted'!$A:$B,2,FALSE)</f>
        <v>168</v>
      </c>
      <c r="E142" s="3" t="s">
        <v>178</v>
      </c>
      <c r="F142" t="s">
        <v>214</v>
      </c>
      <c r="G142" s="12" t="str">
        <f t="shared" si="11"/>
        <v>HP106-&gt;lp16;</v>
      </c>
      <c r="I142" s="8">
        <v>84</v>
      </c>
      <c r="J142" s="9">
        <v>80.5</v>
      </c>
      <c r="K142" s="10" t="str">
        <f t="shared" si="10"/>
        <v>yellow</v>
      </c>
      <c r="L142" s="10" t="str">
        <f t="shared" si="12"/>
        <v>yellow</v>
      </c>
      <c r="N142" s="12" t="str">
        <f t="shared" si="13"/>
        <v>'HP106' [ color='yellow', style='filled'];</v>
      </c>
      <c r="O142" s="12" t="str">
        <f t="shared" si="14"/>
        <v>'HP106' [ color='yellow', style='filled'];</v>
      </c>
    </row>
    <row r="143" spans="1:15">
      <c r="A143">
        <f>VLOOKUP(B143,'[1]lookup table sorted'!$A:$B,2,FALSE)</f>
        <v>178</v>
      </c>
      <c r="B143" s="3" t="s">
        <v>180</v>
      </c>
      <c r="C143" s="7" t="s">
        <v>213</v>
      </c>
      <c r="D143">
        <f>VLOOKUP(E143,'[1]lookup table sorted'!$A:$B,2,FALSE)</f>
        <v>172</v>
      </c>
      <c r="E143" s="3" t="s">
        <v>128</v>
      </c>
      <c r="F143" t="s">
        <v>214</v>
      </c>
      <c r="G143" s="12" t="str">
        <f t="shared" si="11"/>
        <v>Or101-&gt;LP23;</v>
      </c>
      <c r="I143" s="8">
        <v>84</v>
      </c>
      <c r="J143" s="9">
        <v>94.5</v>
      </c>
      <c r="K143" s="10" t="str">
        <f t="shared" si="10"/>
        <v>yellow</v>
      </c>
      <c r="L143" s="10" t="str">
        <f t="shared" si="12"/>
        <v>green</v>
      </c>
      <c r="N143" s="12" t="str">
        <f t="shared" si="13"/>
        <v>'Or101' [ color='yellow', style='filled'];</v>
      </c>
      <c r="O143" s="12" t="str">
        <f t="shared" si="14"/>
        <v>'Or101' [ color='green', style='filled'];</v>
      </c>
    </row>
    <row r="144" spans="1:15">
      <c r="A144">
        <f>VLOOKUP(B144,'[1]lookup table sorted'!$A:$B,2,FALSE)</f>
        <v>49</v>
      </c>
      <c r="B144" s="3" t="s">
        <v>181</v>
      </c>
      <c r="C144" s="7" t="s">
        <v>213</v>
      </c>
      <c r="D144">
        <f>VLOOKUP(E144,'[1]lookup table sorted'!$A:$B,2,FALSE)</f>
        <v>248</v>
      </c>
      <c r="E144" s="3" t="s">
        <v>153</v>
      </c>
      <c r="F144" t="s">
        <v>214</v>
      </c>
      <c r="G144" s="12" t="str">
        <f t="shared" si="11"/>
        <v>Brn33-&gt;Y266;</v>
      </c>
      <c r="I144" s="8">
        <v>81</v>
      </c>
      <c r="J144" s="9">
        <v>79</v>
      </c>
      <c r="K144" s="10" t="str">
        <f t="shared" si="10"/>
        <v>yellow</v>
      </c>
      <c r="L144" s="10" t="str">
        <f t="shared" si="12"/>
        <v>yellow</v>
      </c>
      <c r="N144" s="12" t="str">
        <f t="shared" si="13"/>
        <v>'Brn33' [ color='yellow', style='filled'];</v>
      </c>
      <c r="O144" s="12" t="str">
        <f t="shared" si="14"/>
        <v>'Brn33' [ color='yellow', style='filled'];</v>
      </c>
    </row>
    <row r="145" spans="1:15">
      <c r="A145">
        <f>VLOOKUP(B145,'[1]lookup table sorted'!$A:$B,2,FALSE)</f>
        <v>232</v>
      </c>
      <c r="B145" s="3" t="s">
        <v>182</v>
      </c>
      <c r="C145" s="7" t="s">
        <v>213</v>
      </c>
      <c r="D145">
        <f>VLOOKUP(E145,'[1]lookup table sorted'!$A:$B,2,FALSE)</f>
        <v>54</v>
      </c>
      <c r="E145" s="3" t="s">
        <v>65</v>
      </c>
      <c r="F145" t="s">
        <v>214</v>
      </c>
      <c r="G145" s="12" t="str">
        <f t="shared" si="11"/>
        <v>Wh276-&gt;DB1;</v>
      </c>
      <c r="I145" s="8">
        <v>80</v>
      </c>
      <c r="J145" s="9">
        <v>83.5</v>
      </c>
      <c r="K145" s="10" t="str">
        <f t="shared" si="10"/>
        <v>yellow</v>
      </c>
      <c r="L145" s="10" t="str">
        <f t="shared" si="12"/>
        <v>yellow</v>
      </c>
      <c r="N145" s="12" t="str">
        <f t="shared" si="13"/>
        <v>'Wh276' [ color='yellow', style='filled'];</v>
      </c>
      <c r="O145" s="12" t="str">
        <f t="shared" si="14"/>
        <v>'Wh276' [ color='yellow', style='filled'];</v>
      </c>
    </row>
    <row r="146" spans="1:15">
      <c r="A146">
        <f>VLOOKUP(B146,'[1]lookup table sorted'!$A:$B,2,FALSE)</f>
        <v>116</v>
      </c>
      <c r="B146" s="3" t="s">
        <v>183</v>
      </c>
      <c r="C146" s="7" t="s">
        <v>213</v>
      </c>
      <c r="D146">
        <f>VLOOKUP(E146,'[1]lookup table sorted'!$A:$B,2,FALSE)</f>
        <v>216</v>
      </c>
      <c r="E146" s="3" t="s">
        <v>27</v>
      </c>
      <c r="F146" t="s">
        <v>214</v>
      </c>
      <c r="G146" s="12" t="str">
        <f t="shared" si="11"/>
        <v>HP101-&gt;Wh28;</v>
      </c>
      <c r="I146" s="8">
        <v>78</v>
      </c>
      <c r="J146" s="9">
        <v>90.5</v>
      </c>
      <c r="K146" s="10" t="str">
        <f t="shared" si="10"/>
        <v>yellow</v>
      </c>
      <c r="L146" s="10" t="str">
        <f t="shared" si="12"/>
        <v>green</v>
      </c>
      <c r="N146" s="12" t="str">
        <f t="shared" si="13"/>
        <v>'HP101' [ color='yellow', style='filled'];</v>
      </c>
      <c r="O146" s="12" t="str">
        <f t="shared" si="14"/>
        <v>'HP101' [ color='green', style='filled'];</v>
      </c>
    </row>
    <row r="147" spans="1:15">
      <c r="A147">
        <f>VLOOKUP(B147,'[1]lookup table sorted'!$A:$B,2,FALSE)</f>
        <v>256</v>
      </c>
      <c r="B147" s="3" t="s">
        <v>184</v>
      </c>
      <c r="C147" s="7" t="s">
        <v>213</v>
      </c>
      <c r="D147">
        <f>VLOOKUP(E147,'[1]lookup table sorted'!$A:$B,2,FALSE)</f>
        <v>23</v>
      </c>
      <c r="E147" s="3" t="s">
        <v>91</v>
      </c>
      <c r="F147" t="s">
        <v>214</v>
      </c>
      <c r="G147" s="12" t="str">
        <f t="shared" si="11"/>
        <v>Wh244-&gt;Blk17;</v>
      </c>
      <c r="I147" s="8">
        <v>77</v>
      </c>
      <c r="J147" s="9">
        <v>36</v>
      </c>
      <c r="K147" s="10" t="str">
        <f t="shared" si="10"/>
        <v>yellow</v>
      </c>
      <c r="L147" s="10" t="str">
        <f t="shared" si="12"/>
        <v>orangered</v>
      </c>
      <c r="N147" s="12" t="str">
        <f t="shared" si="13"/>
        <v>'Wh244' [ color='yellow', style='filled'];</v>
      </c>
      <c r="O147" s="12" t="str">
        <f t="shared" si="14"/>
        <v>'Wh244' [ color='orangered', style='filled'];</v>
      </c>
    </row>
    <row r="148" spans="1:15">
      <c r="A148">
        <f>VLOOKUP(B148,'[1]lookup table sorted'!$A:$B,2,FALSE)</f>
        <v>235</v>
      </c>
      <c r="B148" s="3" t="s">
        <v>185</v>
      </c>
      <c r="C148" s="7" t="s">
        <v>213</v>
      </c>
      <c r="D148">
        <f>VLOOKUP(E148,'[1]lookup table sorted'!$A:$B,2,FALSE)</f>
        <v>207</v>
      </c>
      <c r="E148" s="3" t="s">
        <v>94</v>
      </c>
      <c r="F148" t="s">
        <v>214</v>
      </c>
      <c r="G148" s="12" t="str">
        <f t="shared" si="11"/>
        <v>Wh331-&gt;R39;</v>
      </c>
      <c r="I148" s="8">
        <v>73</v>
      </c>
      <c r="J148" s="9">
        <v>44</v>
      </c>
      <c r="K148" s="10" t="str">
        <f t="shared" si="10"/>
        <v>yellow</v>
      </c>
      <c r="L148" s="10" t="str">
        <f t="shared" si="12"/>
        <v>orangered</v>
      </c>
      <c r="N148" s="12" t="str">
        <f t="shared" si="13"/>
        <v>'Wh331' [ color='yellow', style='filled'];</v>
      </c>
      <c r="O148" s="12" t="str">
        <f t="shared" si="14"/>
        <v>'Wh331' [ color='orangered', style='filled'];</v>
      </c>
    </row>
    <row r="149" spans="1:15">
      <c r="A149">
        <f>VLOOKUP(B149,'[1]lookup table sorted'!$A:$B,2,FALSE)</f>
        <v>253</v>
      </c>
      <c r="B149" s="3" t="s">
        <v>186</v>
      </c>
      <c r="C149" s="7" t="s">
        <v>213</v>
      </c>
      <c r="D149">
        <f>VLOOKUP(E149,'[1]lookup table sorted'!$A:$B,2,FALSE)</f>
        <v>245</v>
      </c>
      <c r="E149" s="3" t="s">
        <v>69</v>
      </c>
      <c r="F149" t="s">
        <v>214</v>
      </c>
      <c r="G149" s="12" t="str">
        <f t="shared" si="11"/>
        <v>DB44-&gt;Y163;</v>
      </c>
      <c r="I149" s="8">
        <v>73</v>
      </c>
      <c r="J149" s="9">
        <v>58</v>
      </c>
      <c r="K149" s="10" t="str">
        <f t="shared" si="10"/>
        <v>yellow</v>
      </c>
      <c r="L149" s="10" t="str">
        <f t="shared" si="12"/>
        <v>orange</v>
      </c>
      <c r="N149" s="12" t="str">
        <f t="shared" si="13"/>
        <v>'DB44' [ color='yellow', style='filled'];</v>
      </c>
      <c r="O149" s="12" t="str">
        <f t="shared" si="14"/>
        <v>'DB44' [ color='orange', style='filled'];</v>
      </c>
    </row>
    <row r="150" spans="1:15">
      <c r="A150">
        <f>VLOOKUP(B150,'[1]lookup table sorted'!$A:$B,2,FALSE)</f>
        <v>219</v>
      </c>
      <c r="B150" s="3" t="s">
        <v>187</v>
      </c>
      <c r="C150" s="7" t="s">
        <v>213</v>
      </c>
      <c r="D150">
        <f>VLOOKUP(E150,'[1]lookup table sorted'!$A:$B,2,FALSE)</f>
        <v>207</v>
      </c>
      <c r="E150" s="3" t="s">
        <v>94</v>
      </c>
      <c r="F150" t="s">
        <v>214</v>
      </c>
      <c r="G150" s="12" t="str">
        <f t="shared" si="11"/>
        <v>Wh111-&gt;R39;</v>
      </c>
      <c r="I150" s="8">
        <v>69</v>
      </c>
      <c r="J150" s="9">
        <v>90</v>
      </c>
      <c r="K150" s="10" t="str">
        <f t="shared" si="10"/>
        <v>orange</v>
      </c>
      <c r="L150" s="10" t="str">
        <f t="shared" si="12"/>
        <v>green</v>
      </c>
      <c r="N150" s="12" t="str">
        <f t="shared" si="13"/>
        <v>'Wh111' [ color='orange', style='filled'];</v>
      </c>
      <c r="O150" s="12" t="str">
        <f t="shared" si="14"/>
        <v>'Wh111' [ color='green', style='filled'];</v>
      </c>
    </row>
    <row r="151" spans="1:15">
      <c r="A151">
        <f>VLOOKUP(B151,'[1]lookup table sorted'!$A:$B,2,FALSE)</f>
        <v>193</v>
      </c>
      <c r="B151" s="3" t="s">
        <v>189</v>
      </c>
      <c r="C151" s="7" t="s">
        <v>213</v>
      </c>
      <c r="D151">
        <f>VLOOKUP(E151,'[1]lookup table sorted'!$A:$B,2,FALSE)</f>
        <v>228</v>
      </c>
      <c r="E151" s="3" t="s">
        <v>188</v>
      </c>
      <c r="F151" t="s">
        <v>214</v>
      </c>
      <c r="G151" s="12" t="str">
        <f t="shared" si="11"/>
        <v>R104R-&gt;Wh22;</v>
      </c>
      <c r="I151" s="8">
        <v>69</v>
      </c>
      <c r="J151" s="9">
        <v>74</v>
      </c>
      <c r="K151" s="10" t="str">
        <f t="shared" si="10"/>
        <v>orange</v>
      </c>
      <c r="L151" s="10" t="str">
        <f t="shared" si="12"/>
        <v>yellow</v>
      </c>
      <c r="N151" s="12" t="str">
        <f t="shared" si="13"/>
        <v>'R104R' [ color='orange', style='filled'];</v>
      </c>
      <c r="O151" s="12" t="str">
        <f t="shared" si="14"/>
        <v>'R104R' [ color='yellow', style='filled'];</v>
      </c>
    </row>
    <row r="152" spans="1:15">
      <c r="A152">
        <f>VLOOKUP(B152,'[1]lookup table sorted'!$A:$B,2,FALSE)</f>
        <v>118</v>
      </c>
      <c r="B152" s="3" t="s">
        <v>190</v>
      </c>
      <c r="C152" s="7" t="s">
        <v>213</v>
      </c>
      <c r="D152">
        <f>VLOOKUP(E152,'[1]lookup table sorted'!$A:$B,2,FALSE)</f>
        <v>60</v>
      </c>
      <c r="E152" s="3" t="s">
        <v>37</v>
      </c>
      <c r="F152" t="s">
        <v>214</v>
      </c>
      <c r="G152" s="12" t="str">
        <f t="shared" si="11"/>
        <v>HP148RU-&gt;DB14;</v>
      </c>
      <c r="I152" s="8">
        <v>68</v>
      </c>
      <c r="J152" s="9">
        <v>76</v>
      </c>
      <c r="K152" s="10" t="str">
        <f t="shared" si="10"/>
        <v>orange</v>
      </c>
      <c r="L152" s="10" t="str">
        <f t="shared" si="12"/>
        <v>yellow</v>
      </c>
      <c r="N152" s="12" t="str">
        <f t="shared" si="13"/>
        <v>'HP148RU' [ color='orange', style='filled'];</v>
      </c>
      <c r="O152" s="12" t="str">
        <f t="shared" si="14"/>
        <v>'HP148RU' [ color='yellow', style='filled'];</v>
      </c>
    </row>
    <row r="153" spans="1:15">
      <c r="A153">
        <f>VLOOKUP(B153,'[1]lookup table sorted'!$A:$B,2,FALSE)</f>
        <v>197</v>
      </c>
      <c r="B153" s="3" t="s">
        <v>192</v>
      </c>
      <c r="C153" s="7" t="s">
        <v>213</v>
      </c>
      <c r="D153">
        <f>VLOOKUP(E153,'[1]lookup table sorted'!$A:$B,2,FALSE)</f>
        <v>260</v>
      </c>
      <c r="E153" s="3" t="s">
        <v>191</v>
      </c>
      <c r="F153" t="s">
        <v>214</v>
      </c>
      <c r="G153" s="12" t="str">
        <f t="shared" si="11"/>
        <v>R171Gry-&gt;Wh47;</v>
      </c>
      <c r="I153" s="8">
        <v>68</v>
      </c>
      <c r="J153" s="9">
        <v>74.5</v>
      </c>
      <c r="K153" s="10" t="str">
        <f t="shared" si="10"/>
        <v>orange</v>
      </c>
      <c r="L153" s="10" t="str">
        <f t="shared" si="12"/>
        <v>yellow</v>
      </c>
      <c r="N153" s="12" t="str">
        <f t="shared" si="13"/>
        <v>'R171Gry' [ color='orange', style='filled'];</v>
      </c>
      <c r="O153" s="12" t="str">
        <f t="shared" si="14"/>
        <v>'R171Gry' [ color='yellow', style='filled'];</v>
      </c>
    </row>
    <row r="154" spans="1:15">
      <c r="A154">
        <f>VLOOKUP(B154,'[1]lookup table sorted'!$A:$B,2,FALSE)</f>
        <v>259</v>
      </c>
      <c r="B154" s="3" t="s">
        <v>193</v>
      </c>
      <c r="C154" s="7" t="s">
        <v>213</v>
      </c>
      <c r="D154">
        <f>VLOOKUP(E154,'[1]lookup table sorted'!$A:$B,2,FALSE)</f>
        <v>156</v>
      </c>
      <c r="E154" s="3" t="s">
        <v>6</v>
      </c>
      <c r="F154" t="s">
        <v>214</v>
      </c>
      <c r="G154" s="12" t="str">
        <f t="shared" si="11"/>
        <v>Wh366-&gt;Lime24;</v>
      </c>
      <c r="I154" s="8">
        <v>66</v>
      </c>
      <c r="J154" s="9">
        <v>65.5</v>
      </c>
      <c r="K154" s="10" t="str">
        <f t="shared" si="10"/>
        <v>orange</v>
      </c>
      <c r="L154" s="10" t="str">
        <f t="shared" si="12"/>
        <v>orange</v>
      </c>
      <c r="N154" s="12" t="str">
        <f t="shared" si="13"/>
        <v>'Wh366' [ color='orange', style='filled'];</v>
      </c>
      <c r="O154" s="12" t="str">
        <f t="shared" si="14"/>
        <v>'Wh366' [ color='orange', style='filled'];</v>
      </c>
    </row>
    <row r="155" spans="1:15">
      <c r="A155">
        <f>VLOOKUP(B155,'[1]lookup table sorted'!$A:$B,2,FALSE)</f>
        <v>81</v>
      </c>
      <c r="B155" s="3" t="s">
        <v>194</v>
      </c>
      <c r="C155" s="7" t="s">
        <v>213</v>
      </c>
      <c r="D155">
        <f>VLOOKUP(E155,'[1]lookup table sorted'!$A:$B,2,FALSE)</f>
        <v>82</v>
      </c>
      <c r="E155" s="3" t="s">
        <v>55</v>
      </c>
      <c r="F155" t="s">
        <v>214</v>
      </c>
      <c r="G155" s="12" t="str">
        <f t="shared" si="11"/>
        <v>DG152-&gt;DG23;</v>
      </c>
      <c r="I155" s="8">
        <v>65</v>
      </c>
      <c r="J155" s="9">
        <v>77</v>
      </c>
      <c r="K155" s="10" t="str">
        <f t="shared" si="10"/>
        <v>orange</v>
      </c>
      <c r="L155" s="10" t="str">
        <f t="shared" si="12"/>
        <v>yellow</v>
      </c>
      <c r="N155" s="12" t="str">
        <f t="shared" si="13"/>
        <v>'DG152' [ color='orange', style='filled'];</v>
      </c>
      <c r="O155" s="12" t="str">
        <f t="shared" si="14"/>
        <v>'DG152' [ color='yellow', style='filled'];</v>
      </c>
    </row>
    <row r="156" spans="1:15">
      <c r="A156">
        <f>VLOOKUP(B156,'[1]lookup table sorted'!$A:$B,2,FALSE)</f>
        <v>254</v>
      </c>
      <c r="B156" s="3" t="s">
        <v>195</v>
      </c>
      <c r="C156" s="7" t="s">
        <v>213</v>
      </c>
      <c r="D156">
        <f>VLOOKUP(E156,'[1]lookup table sorted'!$A:$B,2,FALSE)</f>
        <v>260</v>
      </c>
      <c r="E156" s="3" t="s">
        <v>191</v>
      </c>
      <c r="F156" t="s">
        <v>214</v>
      </c>
      <c r="G156" s="12" t="str">
        <f t="shared" si="11"/>
        <v>R172-&gt;Wh47;</v>
      </c>
      <c r="I156" s="8">
        <v>59</v>
      </c>
      <c r="J156" s="9">
        <v>85</v>
      </c>
      <c r="K156" s="10" t="str">
        <f t="shared" si="10"/>
        <v>orange</v>
      </c>
      <c r="L156" s="10" t="str">
        <f t="shared" si="12"/>
        <v>green</v>
      </c>
      <c r="N156" s="12" t="str">
        <f t="shared" si="13"/>
        <v>'R172' [ color='orange', style='filled'];</v>
      </c>
      <c r="O156" s="12" t="str">
        <f t="shared" si="14"/>
        <v>'R172' [ color='green', style='filled'];</v>
      </c>
    </row>
    <row r="157" spans="1:15">
      <c r="A157">
        <f>VLOOKUP(B157,'[1]lookup table sorted'!$A:$B,2,FALSE)</f>
        <v>99</v>
      </c>
      <c r="B157" s="3" t="s">
        <v>196</v>
      </c>
      <c r="C157" s="7" t="s">
        <v>213</v>
      </c>
      <c r="D157">
        <f>VLOOKUP(E157,'[1]lookup table sorted'!$A:$B,2,FALSE)</f>
        <v>43</v>
      </c>
      <c r="E157" s="3" t="s">
        <v>131</v>
      </c>
      <c r="F157" t="s">
        <v>214</v>
      </c>
      <c r="G157" s="12" t="str">
        <f t="shared" si="11"/>
        <v>Gry125-&gt;Brn17;</v>
      </c>
      <c r="I157" s="8">
        <v>56.5</v>
      </c>
      <c r="J157" s="9">
        <v>68.5</v>
      </c>
      <c r="K157" s="10" t="str">
        <f t="shared" si="10"/>
        <v>orange</v>
      </c>
      <c r="L157" s="10" t="str">
        <f t="shared" si="12"/>
        <v>orange</v>
      </c>
      <c r="N157" s="12" t="str">
        <f t="shared" si="13"/>
        <v>'Gry125' [ color='orange', style='filled'];</v>
      </c>
      <c r="O157" s="12" t="str">
        <f t="shared" si="14"/>
        <v>'Gry125' [ color='orange', style='filled'];</v>
      </c>
    </row>
    <row r="158" spans="1:15">
      <c r="A158">
        <f>VLOOKUP(B158,'[1]lookup table sorted'!$A:$B,2,FALSE)</f>
        <v>163</v>
      </c>
      <c r="B158" s="3" t="s">
        <v>197</v>
      </c>
      <c r="C158" s="7" t="s">
        <v>213</v>
      </c>
      <c r="D158">
        <f>VLOOKUP(E158,'[1]lookup table sorted'!$A:$B,2,FALSE)</f>
        <v>107</v>
      </c>
      <c r="E158" s="3" t="s">
        <v>125</v>
      </c>
      <c r="F158" t="s">
        <v>214</v>
      </c>
      <c r="G158" s="12" t="str">
        <f t="shared" si="11"/>
        <v>Lime63DB-&gt;Gry35;</v>
      </c>
      <c r="I158" s="8">
        <v>55.5</v>
      </c>
      <c r="J158" s="9">
        <v>45</v>
      </c>
      <c r="K158" s="10" t="str">
        <f t="shared" si="10"/>
        <v>orange</v>
      </c>
      <c r="L158" s="10" t="str">
        <f t="shared" si="12"/>
        <v>orangered</v>
      </c>
      <c r="N158" s="12" t="str">
        <f t="shared" si="13"/>
        <v>'Lime63DB' [ color='orange', style='filled'];</v>
      </c>
      <c r="O158" s="12" t="str">
        <f t="shared" si="14"/>
        <v>'Lime63DB' [ color='orangered', style='filled'];</v>
      </c>
    </row>
    <row r="159" spans="1:15">
      <c r="A159">
        <f>VLOOKUP(B159,'[1]lookup table sorted'!$A:$B,2,FALSE)</f>
        <v>143</v>
      </c>
      <c r="B159" s="3" t="s">
        <v>198</v>
      </c>
      <c r="C159" s="7" t="s">
        <v>213</v>
      </c>
      <c r="D159">
        <f>VLOOKUP(E159,'[1]lookup table sorted'!$A:$B,2,FALSE)</f>
        <v>199</v>
      </c>
      <c r="E159" s="3" t="s">
        <v>36</v>
      </c>
      <c r="F159" t="s">
        <v>214</v>
      </c>
      <c r="G159" s="12" t="str">
        <f t="shared" si="11"/>
        <v>LB81-&gt;R19;</v>
      </c>
      <c r="I159" s="8">
        <v>53</v>
      </c>
      <c r="J159" s="9">
        <v>55</v>
      </c>
      <c r="K159" s="10" t="str">
        <f t="shared" si="10"/>
        <v>orangered</v>
      </c>
      <c r="L159" s="10" t="str">
        <f t="shared" si="12"/>
        <v>orange</v>
      </c>
      <c r="N159" s="12" t="str">
        <f t="shared" si="13"/>
        <v>'LB81' [ color='orangered', style='filled'];</v>
      </c>
      <c r="O159" s="12" t="str">
        <f t="shared" si="14"/>
        <v>'LB81' [ color='orange', style='filled'];</v>
      </c>
    </row>
    <row r="160" spans="1:15">
      <c r="A160">
        <f>VLOOKUP(B160,'[1]lookup table sorted'!$A:$B,2,FALSE)</f>
        <v>127</v>
      </c>
      <c r="B160" s="3" t="s">
        <v>199</v>
      </c>
      <c r="C160" s="7" t="s">
        <v>213</v>
      </c>
      <c r="D160">
        <f>VLOOKUP(E160,'[1]lookup table sorted'!$A:$B,2,FALSE)</f>
        <v>22</v>
      </c>
      <c r="E160" s="3" t="s">
        <v>134</v>
      </c>
      <c r="F160" t="s">
        <v>214</v>
      </c>
      <c r="G160" s="12" t="str">
        <f t="shared" si="11"/>
        <v>HP39-&gt;Blk16;</v>
      </c>
      <c r="I160" s="8">
        <v>51</v>
      </c>
      <c r="J160" s="9">
        <v>62</v>
      </c>
      <c r="K160" s="10" t="str">
        <f t="shared" si="10"/>
        <v>orangered</v>
      </c>
      <c r="L160" s="10" t="str">
        <f t="shared" si="12"/>
        <v>orange</v>
      </c>
      <c r="N160" s="12" t="str">
        <f t="shared" si="13"/>
        <v>'HP39' [ color='orangered', style='filled'];</v>
      </c>
      <c r="O160" s="12" t="str">
        <f t="shared" si="14"/>
        <v>'HP39' [ color='orange', style='filled'];</v>
      </c>
    </row>
    <row r="161" spans="1:15">
      <c r="A161">
        <f>VLOOKUP(B161,'[1]lookup table sorted'!$A:$B,2,FALSE)</f>
        <v>258</v>
      </c>
      <c r="B161" s="3" t="s">
        <v>201</v>
      </c>
      <c r="C161" s="7" t="s">
        <v>213</v>
      </c>
      <c r="D161">
        <f>VLOOKUP(E161,'[1]lookup table sorted'!$A:$B,2,FALSE)</f>
        <v>184</v>
      </c>
      <c r="E161" s="3" t="s">
        <v>200</v>
      </c>
      <c r="F161" t="s">
        <v>214</v>
      </c>
      <c r="G161" s="12" t="str">
        <f t="shared" si="11"/>
        <v>Wh293-&gt;Or51;</v>
      </c>
      <c r="I161" s="8">
        <v>36</v>
      </c>
      <c r="J161" s="9">
        <v>92.5</v>
      </c>
      <c r="K161" s="10" t="str">
        <f t="shared" si="10"/>
        <v>orangered</v>
      </c>
      <c r="L161" s="10" t="str">
        <f t="shared" si="12"/>
        <v>green</v>
      </c>
      <c r="N161" s="12" t="str">
        <f t="shared" si="13"/>
        <v>'Wh293' [ color='orangered', style='filled'];</v>
      </c>
      <c r="O161" s="12" t="str">
        <f t="shared" si="14"/>
        <v>'Wh293' [ color='green', style='filled'];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2395-AAA8-A840-ACF0-BF2433EE1399}">
  <dimension ref="A1:CH162"/>
  <sheetViews>
    <sheetView workbookViewId="0">
      <selection activeCell="BJ2" sqref="BJ2"/>
    </sheetView>
  </sheetViews>
  <sheetFormatPr baseColWidth="10" defaultRowHeight="16"/>
  <cols>
    <col min="5" max="5" width="18.33203125" customWidth="1"/>
    <col min="6" max="6" width="23.33203125" customWidth="1"/>
    <col min="7" max="8" width="17.1640625" customWidth="1"/>
    <col min="34" max="34" width="24.6640625" customWidth="1"/>
  </cols>
  <sheetData>
    <row r="1" spans="1:86">
      <c r="I1" t="s">
        <v>252</v>
      </c>
      <c r="T1" t="s">
        <v>253</v>
      </c>
      <c r="AF1" t="s">
        <v>304</v>
      </c>
      <c r="BJ1" t="s">
        <v>305</v>
      </c>
    </row>
    <row r="2" spans="1:86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250</v>
      </c>
      <c r="G2" s="5" t="s">
        <v>251</v>
      </c>
      <c r="H2" s="5"/>
      <c r="I2" s="5" t="s">
        <v>229</v>
      </c>
      <c r="J2" s="5" t="s">
        <v>230</v>
      </c>
      <c r="K2" s="5" t="s">
        <v>231</v>
      </c>
      <c r="L2" s="5" t="s">
        <v>232</v>
      </c>
      <c r="M2" s="5" t="s">
        <v>233</v>
      </c>
      <c r="N2" s="5" t="s">
        <v>234</v>
      </c>
      <c r="O2" s="5" t="s">
        <v>235</v>
      </c>
      <c r="P2" s="5" t="s">
        <v>236</v>
      </c>
      <c r="Q2" s="5" t="s">
        <v>237</v>
      </c>
      <c r="R2" s="5" t="s">
        <v>238</v>
      </c>
      <c r="S2" s="5"/>
      <c r="T2" s="5" t="s">
        <v>239</v>
      </c>
      <c r="U2" s="5" t="s">
        <v>240</v>
      </c>
      <c r="V2" s="5" t="s">
        <v>241</v>
      </c>
      <c r="W2" s="5" t="s">
        <v>242</v>
      </c>
      <c r="X2" s="5" t="s">
        <v>243</v>
      </c>
      <c r="Y2" s="5" t="s">
        <v>244</v>
      </c>
      <c r="Z2" s="5" t="s">
        <v>245</v>
      </c>
      <c r="AA2" s="5" t="s">
        <v>246</v>
      </c>
      <c r="AB2" s="5" t="s">
        <v>247</v>
      </c>
      <c r="AC2" s="5" t="s">
        <v>248</v>
      </c>
      <c r="AG2" s="13" t="s">
        <v>254</v>
      </c>
      <c r="AH2" s="13" t="s">
        <v>280</v>
      </c>
      <c r="AI2" s="2" t="s">
        <v>255</v>
      </c>
      <c r="AJ2" s="2" t="s">
        <v>2</v>
      </c>
      <c r="AK2" s="2" t="s">
        <v>228</v>
      </c>
      <c r="AL2" s="2" t="s">
        <v>4</v>
      </c>
      <c r="AM2" s="13" t="s">
        <v>229</v>
      </c>
      <c r="AN2" s="13" t="s">
        <v>230</v>
      </c>
      <c r="AO2" s="13" t="s">
        <v>231</v>
      </c>
      <c r="AP2" s="13" t="s">
        <v>232</v>
      </c>
      <c r="AQ2" s="13" t="s">
        <v>233</v>
      </c>
      <c r="AR2" s="13" t="s">
        <v>234</v>
      </c>
      <c r="AS2" s="13" t="s">
        <v>235</v>
      </c>
      <c r="AT2" s="13" t="s">
        <v>236</v>
      </c>
      <c r="AU2" s="13" t="s">
        <v>237</v>
      </c>
      <c r="AV2" s="13" t="s">
        <v>238</v>
      </c>
      <c r="AW2" s="5"/>
      <c r="AX2" s="5" t="s">
        <v>239</v>
      </c>
      <c r="AY2" s="5" t="s">
        <v>256</v>
      </c>
      <c r="AZ2" s="5" t="s">
        <v>257</v>
      </c>
      <c r="BA2" s="5" t="s">
        <v>258</v>
      </c>
      <c r="BB2" s="5" t="s">
        <v>259</v>
      </c>
      <c r="BC2" s="5" t="s">
        <v>260</v>
      </c>
      <c r="BD2" s="5" t="s">
        <v>261</v>
      </c>
      <c r="BE2" s="5" t="s">
        <v>262</v>
      </c>
      <c r="BF2" s="5" t="s">
        <v>263</v>
      </c>
      <c r="BG2" s="5" t="s">
        <v>264</v>
      </c>
      <c r="BJ2" s="6" t="s">
        <v>281</v>
      </c>
      <c r="BK2" s="6" t="s">
        <v>282</v>
      </c>
      <c r="BL2" s="6" t="s">
        <v>283</v>
      </c>
      <c r="BM2" s="6" t="s">
        <v>284</v>
      </c>
      <c r="BN2" s="6" t="s">
        <v>229</v>
      </c>
      <c r="BO2" s="6" t="s">
        <v>230</v>
      </c>
      <c r="BP2" s="6" t="s">
        <v>231</v>
      </c>
      <c r="BQ2" s="6" t="s">
        <v>232</v>
      </c>
      <c r="BR2" s="6" t="s">
        <v>233</v>
      </c>
      <c r="BS2" s="6" t="s">
        <v>234</v>
      </c>
      <c r="BT2" s="6" t="s">
        <v>235</v>
      </c>
      <c r="BU2" s="6" t="s">
        <v>236</v>
      </c>
      <c r="BV2" s="6" t="s">
        <v>237</v>
      </c>
      <c r="BW2" s="6" t="s">
        <v>238</v>
      </c>
      <c r="BX2" s="6"/>
      <c r="BY2" s="6" t="s">
        <v>239</v>
      </c>
      <c r="BZ2" s="6" t="s">
        <v>256</v>
      </c>
      <c r="CA2" s="6" t="s">
        <v>257</v>
      </c>
      <c r="CB2" s="6" t="s">
        <v>258</v>
      </c>
      <c r="CC2" s="6" t="s">
        <v>259</v>
      </c>
      <c r="CD2" s="6" t="s">
        <v>260</v>
      </c>
      <c r="CE2" s="6" t="s">
        <v>261</v>
      </c>
      <c r="CF2" s="6" t="s">
        <v>262</v>
      </c>
      <c r="CG2" s="6" t="s">
        <v>263</v>
      </c>
      <c r="CH2" s="6" t="s">
        <v>264</v>
      </c>
    </row>
    <row r="3" spans="1:86">
      <c r="A3">
        <v>3</v>
      </c>
      <c r="B3" s="3" t="s">
        <v>5</v>
      </c>
      <c r="C3">
        <v>156</v>
      </c>
      <c r="D3" s="3" t="s">
        <v>6</v>
      </c>
      <c r="E3" s="3">
        <v>42</v>
      </c>
      <c r="F3">
        <v>2.5841495206621299</v>
      </c>
      <c r="G3">
        <v>2.9339195964248099</v>
      </c>
      <c r="I3">
        <v>6.194989844278944E-2</v>
      </c>
      <c r="J3">
        <v>4.8747461069735952E-2</v>
      </c>
      <c r="K3">
        <v>6.2626946513202442E-2</v>
      </c>
      <c r="L3">
        <v>5.7549085985104942E-2</v>
      </c>
      <c r="M3">
        <v>7.1090047393364926E-3</v>
      </c>
      <c r="N3">
        <v>7.3459715639810422E-2</v>
      </c>
      <c r="O3">
        <v>5.3825321597833445E-2</v>
      </c>
      <c r="P3">
        <v>4.062288422477996E-3</v>
      </c>
      <c r="Q3">
        <v>0.33006093432633715</v>
      </c>
      <c r="R3">
        <v>0.30060934326337169</v>
      </c>
      <c r="T3">
        <v>5.2483801295896325E-2</v>
      </c>
      <c r="U3">
        <v>4.8812095032397411E-2</v>
      </c>
      <c r="V3">
        <v>0.13477321814254858</v>
      </c>
      <c r="W3">
        <v>9.9784017278617715E-2</v>
      </c>
      <c r="X3">
        <v>0.30302375809935206</v>
      </c>
      <c r="Y3">
        <v>5.183585313174946E-2</v>
      </c>
      <c r="Z3">
        <v>6.6306695464362853E-2</v>
      </c>
      <c r="AA3">
        <v>6.2634989200863935E-3</v>
      </c>
      <c r="AB3">
        <v>0.10993520518358531</v>
      </c>
      <c r="AC3">
        <v>0.12678185745140388</v>
      </c>
      <c r="AG3" s="17" t="s">
        <v>265</v>
      </c>
      <c r="AH3" s="17">
        <v>3.1135480680000001</v>
      </c>
      <c r="AI3" s="17" t="s">
        <v>184</v>
      </c>
      <c r="AJ3" s="17">
        <v>256</v>
      </c>
      <c r="AK3" s="17">
        <v>3.0888328085541699</v>
      </c>
      <c r="AL3" s="17">
        <v>77</v>
      </c>
      <c r="AM3" s="17">
        <v>0.16369837059492232</v>
      </c>
      <c r="AN3" s="17">
        <v>0.14399393709738537</v>
      </c>
      <c r="AO3" s="17">
        <v>0.10231148162182645</v>
      </c>
      <c r="AP3" s="17">
        <v>8.9427813565744599E-2</v>
      </c>
      <c r="AQ3" s="17">
        <v>6.8965517241379309E-2</v>
      </c>
      <c r="AR3" s="17">
        <v>5.0018946570670707E-2</v>
      </c>
      <c r="AS3" s="17">
        <v>6.1765820386510038E-2</v>
      </c>
      <c r="AT3" s="17">
        <v>1.1367942402425162E-2</v>
      </c>
      <c r="AU3" s="17">
        <v>0.15195149677908298</v>
      </c>
      <c r="AV3" s="17">
        <v>0.15649867374005305</v>
      </c>
      <c r="AW3" s="17"/>
      <c r="AX3" s="17">
        <v>0.17513350677803644</v>
      </c>
      <c r="AY3">
        <v>0.15966041352868685</v>
      </c>
      <c r="AZ3">
        <v>0.10968095303300014</v>
      </c>
      <c r="BA3">
        <v>0.11652745447076544</v>
      </c>
      <c r="BB3">
        <v>0.18417088867588663</v>
      </c>
      <c r="BC3">
        <v>5.3128851157058746E-2</v>
      </c>
      <c r="BD3">
        <v>5.5182801588388335E-2</v>
      </c>
      <c r="BE3">
        <v>1.6842393536902641E-2</v>
      </c>
      <c r="BF3">
        <v>5.7236752019717924E-2</v>
      </c>
      <c r="BG3">
        <v>7.2435985211556891E-2</v>
      </c>
      <c r="BJ3" s="6" t="s">
        <v>285</v>
      </c>
      <c r="BK3" s="1">
        <v>44</v>
      </c>
      <c r="BL3" s="6" t="s">
        <v>184</v>
      </c>
      <c r="BM3" s="6">
        <v>256</v>
      </c>
      <c r="BN3" s="6">
        <v>8.0209241499564085E-2</v>
      </c>
      <c r="BO3" s="6">
        <v>9.2414995640802092E-2</v>
      </c>
      <c r="BP3" s="6">
        <v>0.14995640802092414</v>
      </c>
      <c r="BQ3" s="6">
        <v>0.15867480383609417</v>
      </c>
      <c r="BR3" s="6">
        <v>2.1795989537925022E-2</v>
      </c>
      <c r="BS3" s="6">
        <v>0.16477768090671316</v>
      </c>
      <c r="BT3" s="6">
        <v>0.14385353095030515</v>
      </c>
      <c r="BU3" s="6">
        <v>1.8308631211857017E-2</v>
      </c>
      <c r="BV3" s="6">
        <v>8.1952920662598086E-2</v>
      </c>
      <c r="BW3" s="6">
        <v>8.8055797733217089E-2</v>
      </c>
      <c r="BX3" s="6"/>
      <c r="BY3" s="6">
        <v>0.17513350677803644</v>
      </c>
      <c r="BZ3" s="6">
        <v>0.15966041352868685</v>
      </c>
      <c r="CA3" s="6">
        <v>0.10968095303300014</v>
      </c>
      <c r="CB3" s="6">
        <v>0.11652745447076544</v>
      </c>
      <c r="CC3" s="6">
        <v>0.18417088867588663</v>
      </c>
      <c r="CD3" s="6">
        <v>5.3128851157058746E-2</v>
      </c>
      <c r="CE3" s="6">
        <v>5.5182801588388335E-2</v>
      </c>
      <c r="CF3" s="6">
        <v>1.6842393536902641E-2</v>
      </c>
      <c r="CG3" s="6">
        <v>5.7236752019717924E-2</v>
      </c>
      <c r="CH3" s="6">
        <v>7.2435985211556891E-2</v>
      </c>
    </row>
    <row r="4" spans="1:86">
      <c r="A4">
        <v>3</v>
      </c>
      <c r="B4" s="3" t="s">
        <v>5</v>
      </c>
      <c r="C4">
        <v>161</v>
      </c>
      <c r="D4" s="3" t="s">
        <v>7</v>
      </c>
      <c r="E4" s="3">
        <v>46</v>
      </c>
      <c r="F4">
        <v>2.5841495206621299</v>
      </c>
      <c r="G4">
        <v>2.8960288510013101</v>
      </c>
      <c r="I4">
        <v>6.194989844278944E-2</v>
      </c>
      <c r="J4">
        <v>4.8747461069735952E-2</v>
      </c>
      <c r="K4">
        <v>6.2626946513202442E-2</v>
      </c>
      <c r="L4">
        <v>5.7549085985104942E-2</v>
      </c>
      <c r="M4">
        <v>7.1090047393364926E-3</v>
      </c>
      <c r="N4">
        <v>7.3459715639810422E-2</v>
      </c>
      <c r="O4">
        <v>5.3825321597833445E-2</v>
      </c>
      <c r="P4">
        <v>4.062288422477996E-3</v>
      </c>
      <c r="Q4">
        <v>0.33006093432633715</v>
      </c>
      <c r="R4">
        <v>0.30060934326337169</v>
      </c>
      <c r="T4">
        <v>0.10940860215053763</v>
      </c>
      <c r="U4">
        <v>8.7365591397849468E-2</v>
      </c>
      <c r="V4">
        <v>7.2849462365591394E-2</v>
      </c>
      <c r="W4">
        <v>7.7419354838709681E-2</v>
      </c>
      <c r="X4">
        <v>2.5000000000000001E-2</v>
      </c>
      <c r="Y4">
        <v>6.9892473118279563E-2</v>
      </c>
      <c r="Z4">
        <v>5.8064516129032261E-2</v>
      </c>
      <c r="AA4">
        <v>5.9139784946236557E-3</v>
      </c>
      <c r="AB4">
        <v>0.22983870967741934</v>
      </c>
      <c r="AC4">
        <v>0.26424731182795697</v>
      </c>
      <c r="AG4" s="17" t="s">
        <v>266</v>
      </c>
      <c r="AH4" s="17">
        <v>2.93241976427002</v>
      </c>
      <c r="AI4" s="17" t="s">
        <v>168</v>
      </c>
      <c r="AJ4" s="17">
        <v>261</v>
      </c>
      <c r="AK4" s="17">
        <v>3.0850281394352299</v>
      </c>
      <c r="AL4" s="17">
        <v>91</v>
      </c>
      <c r="AM4" s="17">
        <v>0.13086770981507823</v>
      </c>
      <c r="AN4" s="17">
        <v>0.1091241617557407</v>
      </c>
      <c r="AO4" s="17">
        <v>0.11786222312538101</v>
      </c>
      <c r="AP4" s="17">
        <v>9.6321885795570009E-2</v>
      </c>
      <c r="AQ4" s="17">
        <v>0.2438528754318228</v>
      </c>
      <c r="AR4" s="17">
        <v>1.8288965657386708E-2</v>
      </c>
      <c r="AS4" s="17">
        <v>2.1946758788864051E-2</v>
      </c>
      <c r="AT4" s="17">
        <v>3.251371672424304E-3</v>
      </c>
      <c r="AU4" s="17">
        <v>0.11623653728916887</v>
      </c>
      <c r="AV4" s="17">
        <v>0.14224751066856331</v>
      </c>
      <c r="AW4" s="17"/>
      <c r="AX4" s="17">
        <v>0.13787836712024437</v>
      </c>
      <c r="AY4">
        <v>0.11857817272979727</v>
      </c>
      <c r="AZ4">
        <v>0.11108025548458761</v>
      </c>
      <c r="BA4">
        <v>9.8167175784504304E-2</v>
      </c>
      <c r="BB4">
        <v>0.22243821160788671</v>
      </c>
      <c r="BC4">
        <v>5.1513468480977508E-2</v>
      </c>
      <c r="BD4">
        <v>5.5123576784226601E-2</v>
      </c>
      <c r="BE4">
        <v>7.3590669258539292E-3</v>
      </c>
      <c r="BF4">
        <v>9.3029713968342129E-2</v>
      </c>
      <c r="BG4">
        <v>0.10483199111357956</v>
      </c>
      <c r="BJ4" s="6" t="s">
        <v>286</v>
      </c>
      <c r="BK4" s="1">
        <v>64</v>
      </c>
      <c r="BL4" s="6" t="s">
        <v>168</v>
      </c>
      <c r="BM4" s="6">
        <v>261</v>
      </c>
      <c r="BN4" s="6">
        <v>0.12747123045146061</v>
      </c>
      <c r="BO4" s="6">
        <v>0.10357037474181174</v>
      </c>
      <c r="BP4" s="6">
        <v>0.10534080849808203</v>
      </c>
      <c r="BQ4" s="6">
        <v>9.7964001180289167E-2</v>
      </c>
      <c r="BR4" s="6">
        <v>0.1068161699616406</v>
      </c>
      <c r="BS4" s="6">
        <v>4.0719976394216581E-2</v>
      </c>
      <c r="BT4" s="6">
        <v>4.4555916199468873E-2</v>
      </c>
      <c r="BU4" s="6">
        <v>7.0817350250811451E-3</v>
      </c>
      <c r="BV4" s="6">
        <v>0.18560047211566835</v>
      </c>
      <c r="BW4" s="6">
        <v>0.18087931543228092</v>
      </c>
      <c r="BX4" s="6"/>
      <c r="BY4" s="6">
        <v>0.13787836712024437</v>
      </c>
      <c r="BZ4" s="6">
        <v>0.11857817272979727</v>
      </c>
      <c r="CA4" s="6">
        <v>0.11108025548458761</v>
      </c>
      <c r="CB4" s="6">
        <v>9.8167175784504304E-2</v>
      </c>
      <c r="CC4" s="6">
        <v>0.22243821160788671</v>
      </c>
      <c r="CD4" s="6">
        <v>5.1513468480977508E-2</v>
      </c>
      <c r="CE4" s="6">
        <v>5.5123576784226601E-2</v>
      </c>
      <c r="CF4" s="6">
        <v>7.3590669258539292E-3</v>
      </c>
      <c r="CG4" s="6">
        <v>9.3029713968342129E-2</v>
      </c>
      <c r="CH4" s="6">
        <v>0.10483199111357956</v>
      </c>
    </row>
    <row r="5" spans="1:86">
      <c r="A5">
        <v>5</v>
      </c>
      <c r="B5" s="3" t="s">
        <v>8</v>
      </c>
      <c r="C5">
        <v>140</v>
      </c>
      <c r="D5" s="3" t="s">
        <v>9</v>
      </c>
      <c r="E5" s="3">
        <v>36.5</v>
      </c>
      <c r="F5">
        <v>2.5871352743149298</v>
      </c>
      <c r="G5">
        <v>3.1710002044935601</v>
      </c>
      <c r="I5">
        <v>2.6620937448962927E-2</v>
      </c>
      <c r="J5">
        <v>2.4661113833088357E-2</v>
      </c>
      <c r="K5">
        <v>5.3078556263269641E-2</v>
      </c>
      <c r="L5">
        <v>5.5365017148456638E-2</v>
      </c>
      <c r="M5">
        <v>7.6923076923076927E-2</v>
      </c>
      <c r="N5">
        <v>3.3317001469867713E-2</v>
      </c>
      <c r="O5">
        <v>3.7726604605585495E-2</v>
      </c>
      <c r="P5">
        <v>4.0013065490772499E-2</v>
      </c>
      <c r="Q5">
        <v>0.28776743426424956</v>
      </c>
      <c r="R5">
        <v>0.36452719255267024</v>
      </c>
      <c r="T5">
        <v>6.6528066528066532E-2</v>
      </c>
      <c r="U5">
        <v>5.8371981448904528E-2</v>
      </c>
      <c r="V5">
        <v>0.10522948984487446</v>
      </c>
      <c r="W5">
        <v>9.2275707660323045E-2</v>
      </c>
      <c r="X5">
        <v>0.21973452742683511</v>
      </c>
      <c r="Y5">
        <v>9.1476091476091481E-2</v>
      </c>
      <c r="Z5">
        <v>8.0921157844234773E-2</v>
      </c>
      <c r="AA5">
        <v>3.7422037422037424E-2</v>
      </c>
      <c r="AB5">
        <v>0.11354549816088277</v>
      </c>
      <c r="AC5">
        <v>0.13449544218774989</v>
      </c>
      <c r="AG5" s="17" t="s">
        <v>267</v>
      </c>
      <c r="AH5" s="17">
        <v>3.0682495580000002</v>
      </c>
      <c r="AI5" s="17" t="s">
        <v>161</v>
      </c>
      <c r="AJ5" s="17">
        <v>173</v>
      </c>
      <c r="AK5" s="17">
        <v>3.1229436188806199</v>
      </c>
      <c r="AL5" s="17">
        <v>93</v>
      </c>
      <c r="AM5" s="17">
        <v>7.3418129125744649E-2</v>
      </c>
      <c r="AN5" s="17">
        <v>5.9088713572693609E-2</v>
      </c>
      <c r="AO5" s="17">
        <v>0.1205924971824183</v>
      </c>
      <c r="AP5" s="17">
        <v>0.10449203026887779</v>
      </c>
      <c r="AQ5" s="17">
        <v>0.1924005796168089</v>
      </c>
      <c r="AR5" s="17">
        <v>5.0233456770246335E-2</v>
      </c>
      <c r="AS5" s="17">
        <v>6.2308806955401703E-2</v>
      </c>
      <c r="AT5" s="17">
        <v>9.49927547898889E-3</v>
      </c>
      <c r="AU5" s="17">
        <v>0.15295443567863468</v>
      </c>
      <c r="AV5" s="17">
        <v>0.17501207535018515</v>
      </c>
      <c r="AW5" s="17"/>
      <c r="AX5" s="17">
        <v>8.9083710407239822E-2</v>
      </c>
      <c r="AY5">
        <v>7.6923076923076927E-2</v>
      </c>
      <c r="AZ5">
        <v>0.13065610859728508</v>
      </c>
      <c r="BA5">
        <v>0.12598981900452488</v>
      </c>
      <c r="BB5">
        <v>0.17760180995475114</v>
      </c>
      <c r="BC5">
        <v>6.3489819004524883E-2</v>
      </c>
      <c r="BD5">
        <v>4.9915158371040727E-2</v>
      </c>
      <c r="BE5">
        <v>1.0180995475113122E-2</v>
      </c>
      <c r="BF5">
        <v>0.13602941176470587</v>
      </c>
      <c r="BG5">
        <v>0.14013009049773756</v>
      </c>
      <c r="BJ5" s="6" t="s">
        <v>287</v>
      </c>
      <c r="BK5" s="1">
        <v>144</v>
      </c>
      <c r="BL5" s="6" t="s">
        <v>161</v>
      </c>
      <c r="BM5" s="6">
        <v>173</v>
      </c>
      <c r="BN5" s="6">
        <v>8.1109925293489857E-2</v>
      </c>
      <c r="BO5" s="6">
        <v>6.3729227016313464E-2</v>
      </c>
      <c r="BP5" s="6">
        <v>0.11373685012959292</v>
      </c>
      <c r="BQ5" s="6">
        <v>8.7665802713828331E-2</v>
      </c>
      <c r="BR5" s="6">
        <v>0.18402195456624484</v>
      </c>
      <c r="BS5" s="6">
        <v>0.10230218021039793</v>
      </c>
      <c r="BT5" s="6">
        <v>0.1056563500533618</v>
      </c>
      <c r="BU5" s="6">
        <v>0.12105503887787772</v>
      </c>
      <c r="BV5" s="6">
        <v>5.7478274127153527E-2</v>
      </c>
      <c r="BW5" s="6">
        <v>8.3244397011739593E-2</v>
      </c>
      <c r="BX5" s="6"/>
      <c r="BY5" s="6">
        <v>8.9083710407239822E-2</v>
      </c>
      <c r="BZ5" s="6">
        <v>7.6923076923076927E-2</v>
      </c>
      <c r="CA5" s="6">
        <v>0.13065610859728508</v>
      </c>
      <c r="CB5" s="6">
        <v>0.12598981900452488</v>
      </c>
      <c r="CC5" s="6">
        <v>0.17760180995475114</v>
      </c>
      <c r="CD5" s="6">
        <v>6.3489819004524883E-2</v>
      </c>
      <c r="CE5" s="6">
        <v>4.9915158371040727E-2</v>
      </c>
      <c r="CF5" s="6">
        <v>1.0180995475113122E-2</v>
      </c>
      <c r="CG5" s="6">
        <v>0.13602941176470587</v>
      </c>
      <c r="CH5" s="6">
        <v>0.14013009049773756</v>
      </c>
    </row>
    <row r="6" spans="1:86">
      <c r="A6">
        <v>3</v>
      </c>
      <c r="B6" s="3" t="s">
        <v>5</v>
      </c>
      <c r="C6">
        <v>155</v>
      </c>
      <c r="D6" s="3" t="s">
        <v>10</v>
      </c>
      <c r="E6" s="3">
        <v>48</v>
      </c>
      <c r="F6">
        <v>2.5841495206621299</v>
      </c>
      <c r="G6">
        <v>2.6807289574834998</v>
      </c>
      <c r="I6">
        <v>6.194989844278944E-2</v>
      </c>
      <c r="J6">
        <v>4.8747461069735952E-2</v>
      </c>
      <c r="K6">
        <v>6.2626946513202442E-2</v>
      </c>
      <c r="L6">
        <v>5.7549085985104942E-2</v>
      </c>
      <c r="M6">
        <v>7.1090047393364926E-3</v>
      </c>
      <c r="N6">
        <v>7.3459715639810422E-2</v>
      </c>
      <c r="O6">
        <v>5.3825321597833445E-2</v>
      </c>
      <c r="P6">
        <v>4.062288422477996E-3</v>
      </c>
      <c r="Q6">
        <v>0.33006093432633715</v>
      </c>
      <c r="R6">
        <v>0.30060934326337169</v>
      </c>
      <c r="T6">
        <v>5.5630327501121582E-2</v>
      </c>
      <c r="U6">
        <v>4.0152534768954688E-2</v>
      </c>
      <c r="V6">
        <v>5.518169582772544E-2</v>
      </c>
      <c r="W6">
        <v>4.3517272319425752E-2</v>
      </c>
      <c r="X6">
        <v>2.2655899506505161E-2</v>
      </c>
      <c r="Y6">
        <v>8.1650964558097797E-2</v>
      </c>
      <c r="Z6">
        <v>8.546433378196501E-2</v>
      </c>
      <c r="AA6">
        <v>1.0991475998205474E-2</v>
      </c>
      <c r="AB6">
        <v>0.28151637505607896</v>
      </c>
      <c r="AC6">
        <v>0.32323912068192012</v>
      </c>
      <c r="AG6" s="17" t="s">
        <v>268</v>
      </c>
      <c r="AH6" s="17">
        <v>2.93241976427002</v>
      </c>
      <c r="AI6" s="17" t="s">
        <v>196</v>
      </c>
      <c r="AJ6" s="17">
        <v>99</v>
      </c>
      <c r="AK6" s="17">
        <v>2.8274188958977602</v>
      </c>
      <c r="AL6" s="17">
        <v>56.5</v>
      </c>
      <c r="AM6" s="17">
        <v>0.13086770981507823</v>
      </c>
      <c r="AN6" s="17">
        <v>0.1091241617557407</v>
      </c>
      <c r="AO6" s="17">
        <v>0.11786222312538101</v>
      </c>
      <c r="AP6" s="17">
        <v>9.6321885795570009E-2</v>
      </c>
      <c r="AQ6" s="17">
        <v>0.2438528754318228</v>
      </c>
      <c r="AR6" s="17">
        <v>1.8288965657386708E-2</v>
      </c>
      <c r="AS6" s="17">
        <v>2.1946758788864051E-2</v>
      </c>
      <c r="AT6" s="17">
        <v>3.251371672424304E-3</v>
      </c>
      <c r="AU6" s="17">
        <v>0.11623653728916887</v>
      </c>
      <c r="AV6" s="17">
        <v>0.14224751066856331</v>
      </c>
      <c r="AW6" s="17"/>
      <c r="AX6" s="17">
        <v>0.17136372233780972</v>
      </c>
      <c r="AY6">
        <v>0.1448836769434462</v>
      </c>
      <c r="AZ6">
        <v>6.2417249858142614E-2</v>
      </c>
      <c r="BA6">
        <v>5.0879515793455649E-2</v>
      </c>
      <c r="BB6">
        <v>1.3050879515793456E-2</v>
      </c>
      <c r="BC6">
        <v>4.8988083979572536E-2</v>
      </c>
      <c r="BD6">
        <v>4.0665783998486853E-2</v>
      </c>
      <c r="BE6">
        <v>9.4571590694155477E-3</v>
      </c>
      <c r="BF6">
        <v>0.24399470399092113</v>
      </c>
      <c r="BG6">
        <v>0.2142992245129563</v>
      </c>
      <c r="BJ6" s="6" t="s">
        <v>288</v>
      </c>
      <c r="BK6" s="1">
        <v>155</v>
      </c>
      <c r="BL6" s="6" t="s">
        <v>196</v>
      </c>
      <c r="BM6" s="6">
        <v>99</v>
      </c>
      <c r="BN6" s="6">
        <v>5.5630327501121582E-2</v>
      </c>
      <c r="BO6" s="6">
        <v>4.0152534768954688E-2</v>
      </c>
      <c r="BP6" s="6">
        <v>5.518169582772544E-2</v>
      </c>
      <c r="BQ6" s="6">
        <v>4.3517272319425752E-2</v>
      </c>
      <c r="BR6" s="6">
        <v>2.2655899506505161E-2</v>
      </c>
      <c r="BS6" s="6">
        <v>8.1650964558097797E-2</v>
      </c>
      <c r="BT6" s="6">
        <v>8.546433378196501E-2</v>
      </c>
      <c r="BU6" s="6">
        <v>1.0991475998205474E-2</v>
      </c>
      <c r="BV6" s="6">
        <v>0.28151637505607896</v>
      </c>
      <c r="BW6" s="6">
        <v>0.32323912068192012</v>
      </c>
      <c r="BX6" s="6"/>
      <c r="BY6" s="6">
        <v>0.17136372233780972</v>
      </c>
      <c r="BZ6" s="6">
        <v>0.1448836769434462</v>
      </c>
      <c r="CA6" s="6">
        <v>6.2417249858142614E-2</v>
      </c>
      <c r="CB6" s="6">
        <v>5.0879515793455649E-2</v>
      </c>
      <c r="CC6" s="6">
        <v>1.3050879515793456E-2</v>
      </c>
      <c r="CD6" s="6">
        <v>4.8988083979572536E-2</v>
      </c>
      <c r="CE6" s="6">
        <v>4.0665783998486853E-2</v>
      </c>
      <c r="CF6" s="6">
        <v>9.4571590694155477E-3</v>
      </c>
      <c r="CG6" s="6">
        <v>0.24399470399092113</v>
      </c>
      <c r="CH6" s="6">
        <v>0.2142992245129563</v>
      </c>
    </row>
    <row r="7" spans="1:86">
      <c r="A7">
        <v>5</v>
      </c>
      <c r="B7" s="3" t="s">
        <v>8</v>
      </c>
      <c r="C7">
        <v>135</v>
      </c>
      <c r="D7" s="3" t="s">
        <v>11</v>
      </c>
      <c r="E7" s="3">
        <v>58</v>
      </c>
      <c r="F7">
        <v>2.5871352743149298</v>
      </c>
      <c r="G7">
        <v>3.1183370521246698</v>
      </c>
      <c r="I7">
        <v>2.6620937448962927E-2</v>
      </c>
      <c r="J7">
        <v>2.4661113833088357E-2</v>
      </c>
      <c r="K7">
        <v>5.3078556263269641E-2</v>
      </c>
      <c r="L7">
        <v>5.5365017148456638E-2</v>
      </c>
      <c r="M7">
        <v>7.6923076923076927E-2</v>
      </c>
      <c r="N7">
        <v>3.3317001469867713E-2</v>
      </c>
      <c r="O7">
        <v>3.7726604605585495E-2</v>
      </c>
      <c r="P7">
        <v>4.0013065490772499E-2</v>
      </c>
      <c r="Q7">
        <v>0.28776743426424956</v>
      </c>
      <c r="R7">
        <v>0.36452719255267024</v>
      </c>
      <c r="T7">
        <v>6.0199909132212633E-2</v>
      </c>
      <c r="U7">
        <v>4.8387096774193547E-2</v>
      </c>
      <c r="V7">
        <v>5.8609722853248523E-2</v>
      </c>
      <c r="W7">
        <v>6.6106315311222172E-2</v>
      </c>
      <c r="X7">
        <v>4.4752385279418445E-2</v>
      </c>
      <c r="Y7">
        <v>9.9500227169468422E-2</v>
      </c>
      <c r="Z7">
        <v>0.10154475238527942</v>
      </c>
      <c r="AA7">
        <v>0.12085415720127216</v>
      </c>
      <c r="AB7">
        <v>0.19422989550204453</v>
      </c>
      <c r="AC7">
        <v>0.20581553839164016</v>
      </c>
      <c r="AG7" s="17" t="s">
        <v>102</v>
      </c>
      <c r="AH7" s="17">
        <v>3.2434228816514699</v>
      </c>
      <c r="AI7" s="17" t="s">
        <v>103</v>
      </c>
      <c r="AJ7" s="17">
        <v>104</v>
      </c>
      <c r="AK7" s="17">
        <v>3.0026942136253201</v>
      </c>
      <c r="AL7" s="17">
        <v>74</v>
      </c>
      <c r="AM7" s="17">
        <v>0.11547154304499692</v>
      </c>
      <c r="AN7" s="17">
        <v>9.8417916581056086E-2</v>
      </c>
      <c r="AO7" s="17">
        <v>0.12369015820834189</v>
      </c>
      <c r="AP7" s="17">
        <v>0.10725292788165194</v>
      </c>
      <c r="AQ7" s="17">
        <v>0.13951099239778098</v>
      </c>
      <c r="AR7" s="17">
        <v>0.11608793918224779</v>
      </c>
      <c r="AS7" s="17">
        <v>0.11012944318882269</v>
      </c>
      <c r="AT7" s="17">
        <v>2.6915964659954796E-2</v>
      </c>
      <c r="AU7" s="17">
        <v>7.704951715635916E-2</v>
      </c>
      <c r="AV7" s="17">
        <v>8.5473597698787748E-2</v>
      </c>
      <c r="AW7" s="17"/>
      <c r="AX7" s="17">
        <v>7.4566102421255623E-2</v>
      </c>
      <c r="AY7">
        <v>6.7280908506535245E-2</v>
      </c>
      <c r="AZ7">
        <v>9.6421684165416757E-2</v>
      </c>
      <c r="BA7">
        <v>8.2922648382258407E-2</v>
      </c>
      <c r="BB7">
        <v>0.11399185772444825</v>
      </c>
      <c r="BC7">
        <v>5.6353117634454684E-2</v>
      </c>
      <c r="BD7">
        <v>5.8067280908506533E-2</v>
      </c>
      <c r="BE7">
        <v>6.4281122776944505E-3</v>
      </c>
      <c r="BF7">
        <v>0.20419970002142704</v>
      </c>
      <c r="BG7">
        <v>0.23976858795800299</v>
      </c>
      <c r="BJ7" s="6" t="s">
        <v>99</v>
      </c>
      <c r="BK7" s="1">
        <v>239</v>
      </c>
      <c r="BL7" s="6" t="s">
        <v>103</v>
      </c>
      <c r="BM7" s="6">
        <v>104</v>
      </c>
      <c r="BN7" s="6">
        <v>7.5928320709403294E-2</v>
      </c>
      <c r="BO7" s="6">
        <v>7.0016626639571408E-2</v>
      </c>
      <c r="BP7" s="6">
        <v>8.2763716977646409E-2</v>
      </c>
      <c r="BQ7" s="6">
        <v>0.10493256973951598</v>
      </c>
      <c r="BR7" s="6">
        <v>0.15887677812673195</v>
      </c>
      <c r="BS7" s="6">
        <v>8.5719564012562352E-2</v>
      </c>
      <c r="BT7" s="6">
        <v>0.10253094402364678</v>
      </c>
      <c r="BU7" s="6">
        <v>6.0594864215776832E-2</v>
      </c>
      <c r="BV7" s="6">
        <v>9.6988730833179382E-2</v>
      </c>
      <c r="BW7" s="6">
        <v>0.16164788472196565</v>
      </c>
      <c r="BX7" s="6"/>
      <c r="BY7" s="6">
        <v>7.4566102421255623E-2</v>
      </c>
      <c r="BZ7" s="6">
        <v>6.7280908506535245E-2</v>
      </c>
      <c r="CA7" s="6">
        <v>9.6421684165416757E-2</v>
      </c>
      <c r="CB7" s="6">
        <v>8.2922648382258407E-2</v>
      </c>
      <c r="CC7" s="6">
        <v>0.11399185772444825</v>
      </c>
      <c r="CD7" s="6">
        <v>5.6353117634454684E-2</v>
      </c>
      <c r="CE7" s="6">
        <v>5.8067280908506533E-2</v>
      </c>
      <c r="CF7" s="6">
        <v>6.4281122776944505E-3</v>
      </c>
      <c r="CG7" s="6">
        <v>0.20419970002142704</v>
      </c>
      <c r="CH7" s="6">
        <v>0.23976858795800299</v>
      </c>
    </row>
    <row r="8" spans="1:86">
      <c r="A8">
        <v>145</v>
      </c>
      <c r="B8" s="3" t="s">
        <v>12</v>
      </c>
      <c r="C8">
        <v>73</v>
      </c>
      <c r="D8" s="3" t="s">
        <v>13</v>
      </c>
      <c r="E8" s="3">
        <v>36</v>
      </c>
      <c r="F8">
        <v>3.2031666973025601</v>
      </c>
      <c r="G8">
        <v>3.05760783206353</v>
      </c>
      <c r="I8">
        <v>0.13357271095152604</v>
      </c>
      <c r="J8">
        <v>0.10161579892280072</v>
      </c>
      <c r="K8">
        <v>0.11202872531418312</v>
      </c>
      <c r="L8">
        <v>0.10700179533213644</v>
      </c>
      <c r="M8">
        <v>7.3608617594254938E-2</v>
      </c>
      <c r="N8">
        <v>7.7558348294434476E-2</v>
      </c>
      <c r="O8">
        <v>0.10269299820466786</v>
      </c>
      <c r="P8">
        <v>1.5798922800718134E-2</v>
      </c>
      <c r="Q8">
        <v>0.12280071813285458</v>
      </c>
      <c r="R8">
        <v>0.1533213644524237</v>
      </c>
      <c r="T8">
        <v>4.1940789473684209E-2</v>
      </c>
      <c r="U8">
        <v>3.125E-2</v>
      </c>
      <c r="V8">
        <v>7.2368421052631582E-2</v>
      </c>
      <c r="W8">
        <v>8.4978070175438597E-2</v>
      </c>
      <c r="X8">
        <v>0.13925438596491227</v>
      </c>
      <c r="Y8">
        <v>7.4287280701754388E-2</v>
      </c>
      <c r="Z8">
        <v>0.125</v>
      </c>
      <c r="AA8">
        <v>3.9199561403508769E-2</v>
      </c>
      <c r="AB8">
        <v>0.14254385964912281</v>
      </c>
      <c r="AC8">
        <v>0.24917763157894737</v>
      </c>
      <c r="AG8" s="17" t="s">
        <v>269</v>
      </c>
      <c r="AH8" s="17">
        <v>3.0933483267589001</v>
      </c>
      <c r="AI8" s="17" t="s">
        <v>190</v>
      </c>
      <c r="AJ8" s="17">
        <v>118</v>
      </c>
      <c r="AK8" s="17">
        <v>3.2236540439246899</v>
      </c>
      <c r="AL8" s="17">
        <v>68</v>
      </c>
      <c r="AM8" s="17">
        <v>9.670259987317692E-2</v>
      </c>
      <c r="AN8" s="17">
        <v>8.9093214965123652E-2</v>
      </c>
      <c r="AO8" s="17">
        <v>0.10050729232720355</v>
      </c>
      <c r="AP8" s="17">
        <v>8.4337349397590355E-2</v>
      </c>
      <c r="AQ8" s="17">
        <v>8.4971464806594801E-2</v>
      </c>
      <c r="AR8" s="17">
        <v>5.0412175015852885E-2</v>
      </c>
      <c r="AS8" s="17">
        <v>5.5802155992390613E-2</v>
      </c>
      <c r="AT8" s="17">
        <v>2.7901077996195307E-2</v>
      </c>
      <c r="AU8" s="17">
        <v>0.16582117945466074</v>
      </c>
      <c r="AV8" s="17">
        <v>0.24445149017121115</v>
      </c>
      <c r="AW8" s="17"/>
      <c r="AX8" s="17">
        <v>8.0344696489671782E-2</v>
      </c>
      <c r="AY8">
        <v>7.6416170320618426E-2</v>
      </c>
      <c r="AZ8">
        <v>7.4388543910784435E-2</v>
      </c>
      <c r="BA8">
        <v>8.2752502851349635E-2</v>
      </c>
      <c r="BB8">
        <v>6.9826384488657967E-2</v>
      </c>
      <c r="BC8">
        <v>9.0356101888227097E-2</v>
      </c>
      <c r="BD8">
        <v>6.6658218223292362E-2</v>
      </c>
      <c r="BE8">
        <v>0.11177290584209859</v>
      </c>
      <c r="BF8">
        <v>0.16182993283487518</v>
      </c>
      <c r="BG8">
        <v>0.18565454315042454</v>
      </c>
      <c r="BJ8" s="6" t="s">
        <v>289</v>
      </c>
      <c r="BK8" s="1">
        <v>90</v>
      </c>
      <c r="BL8" s="6" t="s">
        <v>190</v>
      </c>
      <c r="BM8" s="6">
        <v>118</v>
      </c>
      <c r="BN8" s="6">
        <v>0.17686645636172449</v>
      </c>
      <c r="BO8" s="6">
        <v>0.14847528916929548</v>
      </c>
      <c r="BP8" s="6">
        <v>0.12407991587802314</v>
      </c>
      <c r="BQ8" s="6">
        <v>0.11293375394321767</v>
      </c>
      <c r="BR8" s="6">
        <v>0.15015772870662461</v>
      </c>
      <c r="BS8" s="6">
        <v>7.2555205047318619E-2</v>
      </c>
      <c r="BT8" s="6">
        <v>8.9169295478443739E-2</v>
      </c>
      <c r="BU8" s="6">
        <v>5.5941114616193478E-2</v>
      </c>
      <c r="BV8" s="6">
        <v>3.1756046267087279E-2</v>
      </c>
      <c r="BW8" s="6">
        <v>3.8065194532071502E-2</v>
      </c>
      <c r="BX8" s="6"/>
      <c r="BY8" s="6">
        <v>8.0344696489671782E-2</v>
      </c>
      <c r="BZ8" s="6">
        <v>7.6416170320618426E-2</v>
      </c>
      <c r="CA8" s="6">
        <v>7.4388543910784435E-2</v>
      </c>
      <c r="CB8" s="6">
        <v>8.2752502851349635E-2</v>
      </c>
      <c r="CC8" s="6">
        <v>6.9826384488657967E-2</v>
      </c>
      <c r="CD8" s="6">
        <v>9.0356101888227097E-2</v>
      </c>
      <c r="CE8" s="6">
        <v>6.6658218223292362E-2</v>
      </c>
      <c r="CF8" s="6">
        <v>0.11177290584209859</v>
      </c>
      <c r="CG8" s="6">
        <v>0.16182993283487518</v>
      </c>
      <c r="CH8" s="6">
        <v>0.18565454315042454</v>
      </c>
    </row>
    <row r="9" spans="1:86">
      <c r="A9">
        <v>3</v>
      </c>
      <c r="B9" s="3" t="s">
        <v>5</v>
      </c>
      <c r="C9">
        <v>153</v>
      </c>
      <c r="D9" s="3" t="s">
        <v>14</v>
      </c>
      <c r="E9" s="3">
        <v>52</v>
      </c>
      <c r="F9">
        <v>2.5841495206621299</v>
      </c>
      <c r="G9">
        <v>2.5549985989881998</v>
      </c>
      <c r="I9">
        <v>6.194989844278944E-2</v>
      </c>
      <c r="J9">
        <v>4.8747461069735952E-2</v>
      </c>
      <c r="K9">
        <v>6.2626946513202442E-2</v>
      </c>
      <c r="L9">
        <v>5.7549085985104942E-2</v>
      </c>
      <c r="M9">
        <v>7.1090047393364926E-3</v>
      </c>
      <c r="N9">
        <v>7.3459715639810422E-2</v>
      </c>
      <c r="O9">
        <v>5.3825321597833445E-2</v>
      </c>
      <c r="P9">
        <v>4.062288422477996E-3</v>
      </c>
      <c r="Q9">
        <v>0.33006093432633715</v>
      </c>
      <c r="R9">
        <v>0.30060934326337169</v>
      </c>
      <c r="T9">
        <v>0.11286374762034267</v>
      </c>
      <c r="U9">
        <v>0.10987217840630949</v>
      </c>
      <c r="V9">
        <v>0.14359532227359259</v>
      </c>
      <c r="W9">
        <v>0.11231982594506391</v>
      </c>
      <c r="X9">
        <v>0.41120478651074244</v>
      </c>
      <c r="Y9">
        <v>3.4810987217840629E-2</v>
      </c>
      <c r="Z9">
        <v>4.4329616535218927E-2</v>
      </c>
      <c r="AA9">
        <v>4.079412564590699E-3</v>
      </c>
      <c r="AB9">
        <v>9.7905901550176776E-3</v>
      </c>
      <c r="AC9">
        <v>1.7133532771280935E-2</v>
      </c>
      <c r="AG9" s="17" t="s">
        <v>65</v>
      </c>
      <c r="AH9" s="17">
        <v>2.8558297851366299</v>
      </c>
      <c r="AI9" s="17" t="s">
        <v>182</v>
      </c>
      <c r="AJ9" s="17">
        <v>232</v>
      </c>
      <c r="AK9" s="17">
        <v>3.1801739188822302</v>
      </c>
      <c r="AL9" s="17">
        <v>80</v>
      </c>
      <c r="AM9" s="17">
        <v>7.8452590288110371E-2</v>
      </c>
      <c r="AN9" s="17">
        <v>6.45204923576356E-2</v>
      </c>
      <c r="AO9" s="17">
        <v>0.11957256864601651</v>
      </c>
      <c r="AP9" s="17">
        <v>9.6172054646287031E-2</v>
      </c>
      <c r="AQ9" s="17">
        <v>7.696469633437035E-2</v>
      </c>
      <c r="AR9" s="17">
        <v>3.3680508589206008E-2</v>
      </c>
      <c r="AS9" s="17">
        <v>3.219261463546598E-2</v>
      </c>
      <c r="AT9" s="17">
        <v>1.8936832138509402E-3</v>
      </c>
      <c r="AU9" s="17">
        <v>0.22588935479507644</v>
      </c>
      <c r="AV9" s="17">
        <v>0.27066143649398078</v>
      </c>
      <c r="AW9" s="17"/>
      <c r="AX9" s="17">
        <v>0.13391920251836306</v>
      </c>
      <c r="AY9">
        <v>0.11398216159496327</v>
      </c>
      <c r="AZ9">
        <v>0.11437565582371459</v>
      </c>
      <c r="BA9">
        <v>0.11608079748163694</v>
      </c>
      <c r="BB9">
        <v>0.11162119622245541</v>
      </c>
      <c r="BC9">
        <v>6.0860440713536204E-2</v>
      </c>
      <c r="BD9">
        <v>7.4370409233997903E-2</v>
      </c>
      <c r="BE9">
        <v>1.1411332633788037E-2</v>
      </c>
      <c r="BF9">
        <v>0.10939139559286463</v>
      </c>
      <c r="BG9">
        <v>0.15398740818467996</v>
      </c>
      <c r="BJ9" s="6" t="s">
        <v>290</v>
      </c>
      <c r="BK9" s="1">
        <v>96</v>
      </c>
      <c r="BL9" s="6" t="s">
        <v>182</v>
      </c>
      <c r="BM9" s="6">
        <v>232</v>
      </c>
      <c r="BN9" s="6">
        <v>0.11123110151187905</v>
      </c>
      <c r="BO9" s="6">
        <v>9.2872570194384454E-2</v>
      </c>
      <c r="BP9" s="6">
        <v>0.19762419006479481</v>
      </c>
      <c r="BQ9" s="6">
        <v>0.15658747300215983</v>
      </c>
      <c r="BR9" s="6">
        <v>1.079913606911447E-2</v>
      </c>
      <c r="BS9" s="6">
        <v>0.10043196544276457</v>
      </c>
      <c r="BT9" s="6">
        <v>8.7473002159827215E-2</v>
      </c>
      <c r="BU9" s="6">
        <v>5.3995680345572351E-3</v>
      </c>
      <c r="BV9" s="6">
        <v>9.9352051835853133E-2</v>
      </c>
      <c r="BW9" s="6">
        <v>0.13822894168466524</v>
      </c>
      <c r="BX9" s="6"/>
      <c r="BY9" s="6">
        <v>0.13391920251836306</v>
      </c>
      <c r="BZ9" s="6">
        <v>0.11398216159496327</v>
      </c>
      <c r="CA9" s="6">
        <v>0.11437565582371459</v>
      </c>
      <c r="CB9" s="6">
        <v>0.11608079748163694</v>
      </c>
      <c r="CC9" s="6">
        <v>0.11162119622245541</v>
      </c>
      <c r="CD9" s="6">
        <v>6.0860440713536204E-2</v>
      </c>
      <c r="CE9" s="6">
        <v>7.4370409233997903E-2</v>
      </c>
      <c r="CF9" s="6">
        <v>1.1411332633788037E-2</v>
      </c>
      <c r="CG9" s="6">
        <v>0.10939139559286463</v>
      </c>
      <c r="CH9" s="6">
        <v>0.15398740818467996</v>
      </c>
    </row>
    <row r="10" spans="1:86">
      <c r="A10">
        <v>115</v>
      </c>
      <c r="B10" s="3" t="s">
        <v>15</v>
      </c>
      <c r="C10">
        <v>203</v>
      </c>
      <c r="D10" s="3" t="s">
        <v>16</v>
      </c>
      <c r="E10" s="3">
        <v>31.5</v>
      </c>
      <c r="F10">
        <v>2.8398035920454499</v>
      </c>
      <c r="G10">
        <v>3.11441152099506</v>
      </c>
      <c r="I10">
        <v>7.2735804786485211E-2</v>
      </c>
      <c r="J10">
        <v>6.3350539652745189E-2</v>
      </c>
      <c r="K10">
        <v>8.5093070545909588E-2</v>
      </c>
      <c r="L10">
        <v>5.3965274519005159E-2</v>
      </c>
      <c r="M10">
        <v>1.0010949475989364E-2</v>
      </c>
      <c r="N10">
        <v>8.0869701235726579E-2</v>
      </c>
      <c r="O10">
        <v>8.869075551384327E-2</v>
      </c>
      <c r="P10">
        <v>2.0804004379790395E-2</v>
      </c>
      <c r="Q10">
        <v>0.20835288596902862</v>
      </c>
      <c r="R10">
        <v>0.31612701392147663</v>
      </c>
      <c r="T10">
        <v>0.18161925601750548</v>
      </c>
      <c r="U10">
        <v>0.16849015317286653</v>
      </c>
      <c r="V10">
        <v>0.12603938730853392</v>
      </c>
      <c r="W10">
        <v>0.13785557986870897</v>
      </c>
      <c r="X10">
        <v>6.695842450765864E-2</v>
      </c>
      <c r="Y10">
        <v>5.820568927789934E-2</v>
      </c>
      <c r="Z10">
        <v>7.8336980306345727E-2</v>
      </c>
      <c r="AA10">
        <v>1.050328227571116E-2</v>
      </c>
      <c r="AB10">
        <v>7.5711159737417946E-2</v>
      </c>
      <c r="AC10">
        <v>9.6280087527352301E-2</v>
      </c>
      <c r="AG10" s="17" t="s">
        <v>270</v>
      </c>
      <c r="AH10" s="17">
        <v>3.2844403862194298</v>
      </c>
      <c r="AI10" s="17" t="s">
        <v>166</v>
      </c>
      <c r="AJ10" s="17">
        <v>257</v>
      </c>
      <c r="AK10" s="17">
        <v>3.2808041185622998</v>
      </c>
      <c r="AL10" s="17">
        <v>92</v>
      </c>
      <c r="AM10" s="17">
        <v>0.11723117395593555</v>
      </c>
      <c r="AN10" s="17">
        <v>0.10605064123643539</v>
      </c>
      <c r="AO10" s="17">
        <v>0.10309108845774416</v>
      </c>
      <c r="AP10" s="17">
        <v>9.552778691219993E-2</v>
      </c>
      <c r="AQ10" s="17">
        <v>0.14222295297599474</v>
      </c>
      <c r="AR10" s="17">
        <v>7.4153239066096679E-2</v>
      </c>
      <c r="AS10" s="17">
        <v>0.1035843472541927</v>
      </c>
      <c r="AT10" s="17">
        <v>6.0013153567905292E-2</v>
      </c>
      <c r="AU10" s="17">
        <v>8.105886221637619E-2</v>
      </c>
      <c r="AV10" s="17">
        <v>0.11706675435711937</v>
      </c>
      <c r="AW10" s="17"/>
      <c r="AX10" s="17">
        <v>0.13658355042798659</v>
      </c>
      <c r="AY10">
        <v>0.11450192283835753</v>
      </c>
      <c r="AZ10">
        <v>9.3908944299714678E-2</v>
      </c>
      <c r="BA10">
        <v>9.5769755613447458E-2</v>
      </c>
      <c r="BB10">
        <v>9.3412727949385932E-2</v>
      </c>
      <c r="BC10">
        <v>6.5748666418558491E-2</v>
      </c>
      <c r="BD10">
        <v>8.0511102840838608E-2</v>
      </c>
      <c r="BE10">
        <v>6.8105694082620016E-2</v>
      </c>
      <c r="BF10">
        <v>0.11834759955340529</v>
      </c>
      <c r="BG10">
        <v>0.13311003597568541</v>
      </c>
      <c r="BJ10" s="6" t="s">
        <v>291</v>
      </c>
      <c r="BK10" s="1">
        <v>96</v>
      </c>
      <c r="BL10" s="6" t="s">
        <v>166</v>
      </c>
      <c r="BM10" s="6">
        <v>257</v>
      </c>
      <c r="BN10" s="6">
        <v>0.11123110151187905</v>
      </c>
      <c r="BO10" s="6">
        <v>9.2872570194384454E-2</v>
      </c>
      <c r="BP10" s="6">
        <v>0.19762419006479481</v>
      </c>
      <c r="BQ10" s="6">
        <v>0.15658747300215983</v>
      </c>
      <c r="BR10" s="6">
        <v>1.079913606911447E-2</v>
      </c>
      <c r="BS10" s="6">
        <v>0.10043196544276457</v>
      </c>
      <c r="BT10" s="6">
        <v>8.7473002159827215E-2</v>
      </c>
      <c r="BU10" s="6">
        <v>5.3995680345572351E-3</v>
      </c>
      <c r="BV10" s="6">
        <v>9.9352051835853133E-2</v>
      </c>
      <c r="BW10" s="6">
        <v>0.13822894168466524</v>
      </c>
      <c r="BX10" s="6"/>
      <c r="BY10" s="6">
        <v>0.13658355042798659</v>
      </c>
      <c r="BZ10" s="6">
        <v>0.11450192283835753</v>
      </c>
      <c r="CA10" s="6">
        <v>9.3908944299714678E-2</v>
      </c>
      <c r="CB10" s="6">
        <v>9.5769755613447458E-2</v>
      </c>
      <c r="CC10" s="6">
        <v>9.3412727949385932E-2</v>
      </c>
      <c r="CD10" s="6">
        <v>6.5748666418558491E-2</v>
      </c>
      <c r="CE10" s="6">
        <v>8.0511102840838608E-2</v>
      </c>
      <c r="CF10" s="6">
        <v>6.8105694082620016E-2</v>
      </c>
      <c r="CG10" s="6">
        <v>0.11834759955340529</v>
      </c>
      <c r="CH10" s="6">
        <v>0.13311003597568541</v>
      </c>
    </row>
    <row r="11" spans="1:86">
      <c r="A11">
        <v>3</v>
      </c>
      <c r="B11" s="3" t="s">
        <v>5</v>
      </c>
      <c r="C11">
        <v>165</v>
      </c>
      <c r="D11" s="3" t="s">
        <v>17</v>
      </c>
      <c r="E11" s="3">
        <v>66</v>
      </c>
      <c r="F11">
        <v>2.5841495206621299</v>
      </c>
      <c r="G11">
        <v>3.1650765207575899</v>
      </c>
      <c r="I11">
        <v>6.194989844278944E-2</v>
      </c>
      <c r="J11">
        <v>4.8747461069735952E-2</v>
      </c>
      <c r="K11">
        <v>6.2626946513202442E-2</v>
      </c>
      <c r="L11">
        <v>5.7549085985104942E-2</v>
      </c>
      <c r="M11">
        <v>7.1090047393364926E-3</v>
      </c>
      <c r="N11">
        <v>7.3459715639810422E-2</v>
      </c>
      <c r="O11">
        <v>5.3825321597833445E-2</v>
      </c>
      <c r="P11">
        <v>4.062288422477996E-3</v>
      </c>
      <c r="Q11">
        <v>0.33006093432633715</v>
      </c>
      <c r="R11">
        <v>0.30060934326337169</v>
      </c>
      <c r="T11">
        <v>0.12726906010488101</v>
      </c>
      <c r="U11">
        <v>0.10669624848729327</v>
      </c>
      <c r="V11">
        <v>0.1036708350141186</v>
      </c>
      <c r="W11">
        <v>9.3384429205324734E-2</v>
      </c>
      <c r="X11">
        <v>5.9298104074223479E-2</v>
      </c>
      <c r="Y11">
        <v>8.4106494554255742E-2</v>
      </c>
      <c r="Z11">
        <v>0.10064542154094393</v>
      </c>
      <c r="AA11">
        <v>1.109318273497378E-2</v>
      </c>
      <c r="AB11">
        <v>0.14078257361839452</v>
      </c>
      <c r="AC11">
        <v>0.17305365066559097</v>
      </c>
      <c r="AG11" s="17" t="s">
        <v>43</v>
      </c>
      <c r="AH11" s="17">
        <v>3.2639508326497402</v>
      </c>
      <c r="AI11" s="17" t="s">
        <v>44</v>
      </c>
      <c r="AJ11" s="17">
        <v>159</v>
      </c>
      <c r="AK11" s="17">
        <v>3.2201337297611201</v>
      </c>
      <c r="AL11" s="17">
        <v>97</v>
      </c>
      <c r="AM11" s="17">
        <v>0.11909155429382541</v>
      </c>
      <c r="AN11" s="17">
        <v>0.10163236337828246</v>
      </c>
      <c r="AO11" s="17">
        <v>0.12278211497515969</v>
      </c>
      <c r="AP11" s="17">
        <v>0.1119943222143364</v>
      </c>
      <c r="AQ11" s="17">
        <v>0.15400993612491129</v>
      </c>
      <c r="AR11" s="17">
        <v>5.7061745919091557E-2</v>
      </c>
      <c r="AS11" s="17">
        <v>6.0468417317246274E-2</v>
      </c>
      <c r="AT11" s="17">
        <v>0.10035486160397444</v>
      </c>
      <c r="AU11" s="17">
        <v>7.7785663591199428E-2</v>
      </c>
      <c r="AV11" s="17">
        <v>9.4819020581973029E-2</v>
      </c>
      <c r="AW11" s="17"/>
      <c r="AX11" s="17">
        <v>0.12746042670337232</v>
      </c>
      <c r="AY11">
        <v>0.12057811424638679</v>
      </c>
      <c r="AZ11">
        <v>9.4425326909841706E-2</v>
      </c>
      <c r="BA11">
        <v>0.1006194081211287</v>
      </c>
      <c r="BB11">
        <v>9.635237439779766E-2</v>
      </c>
      <c r="BC11">
        <v>9.2911218169304893E-2</v>
      </c>
      <c r="BD11">
        <v>9.1121816930488639E-2</v>
      </c>
      <c r="BE11">
        <v>0.18334480385409496</v>
      </c>
      <c r="BF11">
        <v>4.0605643496214726E-2</v>
      </c>
      <c r="BG11">
        <v>5.2580867171369582E-2</v>
      </c>
      <c r="BJ11" s="6" t="s">
        <v>40</v>
      </c>
      <c r="BK11" s="1">
        <v>217</v>
      </c>
      <c r="BL11" s="6" t="s">
        <v>44</v>
      </c>
      <c r="BM11" s="6">
        <v>159</v>
      </c>
      <c r="BN11" s="6">
        <v>6.6754791804362196E-2</v>
      </c>
      <c r="BO11" s="6">
        <v>5.023132848645076E-2</v>
      </c>
      <c r="BP11" s="6">
        <v>0.10552985239039436</v>
      </c>
      <c r="BQ11" s="6">
        <v>8.2397003745318345E-2</v>
      </c>
      <c r="BR11" s="6">
        <v>0.16655651024454726</v>
      </c>
      <c r="BS11" s="6">
        <v>6.7636043181317468E-2</v>
      </c>
      <c r="BT11" s="6">
        <v>6.2128222075346989E-2</v>
      </c>
      <c r="BU11" s="6">
        <v>3.9215686274509803E-2</v>
      </c>
      <c r="BV11" s="6">
        <v>0.1094954835866931</v>
      </c>
      <c r="BW11" s="6">
        <v>0.25005507821105971</v>
      </c>
      <c r="BX11" s="6"/>
      <c r="BY11" s="6">
        <v>0.12746042670337232</v>
      </c>
      <c r="BZ11" s="6">
        <v>0.12057811424638679</v>
      </c>
      <c r="CA11" s="6">
        <v>9.4425326909841706E-2</v>
      </c>
      <c r="CB11" s="6">
        <v>0.1006194081211287</v>
      </c>
      <c r="CC11" s="6">
        <v>9.635237439779766E-2</v>
      </c>
      <c r="CD11" s="6">
        <v>9.2911218169304893E-2</v>
      </c>
      <c r="CE11" s="6">
        <v>9.1121816930488639E-2</v>
      </c>
      <c r="CF11" s="6">
        <v>0.18334480385409496</v>
      </c>
      <c r="CG11" s="6">
        <v>4.0605643496214726E-2</v>
      </c>
      <c r="CH11" s="6">
        <v>5.2580867171369582E-2</v>
      </c>
    </row>
    <row r="12" spans="1:86">
      <c r="A12">
        <v>3</v>
      </c>
      <c r="B12" s="3" t="s">
        <v>5</v>
      </c>
      <c r="C12">
        <v>154</v>
      </c>
      <c r="D12" s="3" t="s">
        <v>18</v>
      </c>
      <c r="E12" s="3">
        <v>47</v>
      </c>
      <c r="F12">
        <v>2.5841495206621299</v>
      </c>
      <c r="G12">
        <v>2.85912066507341</v>
      </c>
      <c r="I12">
        <v>6.194989844278944E-2</v>
      </c>
      <c r="J12">
        <v>4.8747461069735952E-2</v>
      </c>
      <c r="K12">
        <v>6.2626946513202442E-2</v>
      </c>
      <c r="L12">
        <v>5.7549085985104942E-2</v>
      </c>
      <c r="M12">
        <v>7.1090047393364926E-3</v>
      </c>
      <c r="N12">
        <v>7.3459715639810422E-2</v>
      </c>
      <c r="O12">
        <v>5.3825321597833445E-2</v>
      </c>
      <c r="P12">
        <v>4.062288422477996E-3</v>
      </c>
      <c r="Q12">
        <v>0.33006093432633715</v>
      </c>
      <c r="R12">
        <v>0.30060934326337169</v>
      </c>
      <c r="T12">
        <v>8.7733549959382609E-2</v>
      </c>
      <c r="U12">
        <v>7.5548334687246144E-2</v>
      </c>
      <c r="V12">
        <v>0.13647441104792851</v>
      </c>
      <c r="W12">
        <v>0.10844841592201462</v>
      </c>
      <c r="X12">
        <v>4.4679122664500408E-2</v>
      </c>
      <c r="Y12">
        <v>3.6555645816409424E-2</v>
      </c>
      <c r="Z12">
        <v>2.9650690495532088E-2</v>
      </c>
      <c r="AA12">
        <v>2.437043054427295E-3</v>
      </c>
      <c r="AB12">
        <v>0.21364744110479286</v>
      </c>
      <c r="AC12">
        <v>0.26482534524776602</v>
      </c>
      <c r="AG12" s="17" t="s">
        <v>43</v>
      </c>
      <c r="AH12" s="17">
        <v>3.2639508326497402</v>
      </c>
      <c r="AI12" s="17" t="s">
        <v>144</v>
      </c>
      <c r="AJ12" s="17">
        <v>158</v>
      </c>
      <c r="AK12" s="17">
        <v>3.2851126117123099</v>
      </c>
      <c r="AL12" s="17">
        <v>74</v>
      </c>
      <c r="AM12" s="17">
        <v>0.11909155429382541</v>
      </c>
      <c r="AN12" s="17">
        <v>0.10163236337828246</v>
      </c>
      <c r="AO12" s="17">
        <v>0.12278211497515969</v>
      </c>
      <c r="AP12" s="17">
        <v>0.1119943222143364</v>
      </c>
      <c r="AQ12" s="17">
        <v>0.15400993612491129</v>
      </c>
      <c r="AR12" s="17">
        <v>5.7061745919091557E-2</v>
      </c>
      <c r="AS12" s="17">
        <v>6.0468417317246274E-2</v>
      </c>
      <c r="AT12" s="17">
        <v>0.10035486160397444</v>
      </c>
      <c r="AU12" s="17">
        <v>7.7785663591199428E-2</v>
      </c>
      <c r="AV12" s="17">
        <v>9.4819020581973029E-2</v>
      </c>
      <c r="AW12" s="17"/>
      <c r="AX12" s="17">
        <v>0.12205754141238012</v>
      </c>
      <c r="AY12">
        <v>9.9738448125544901E-2</v>
      </c>
      <c r="AZ12">
        <v>0.10793374019180471</v>
      </c>
      <c r="BA12">
        <v>0.1074106364428945</v>
      </c>
      <c r="BB12">
        <v>8.7532693984306881E-2</v>
      </c>
      <c r="BC12">
        <v>5.928509154315606E-2</v>
      </c>
      <c r="BD12">
        <v>6.5562336530078466E-2</v>
      </c>
      <c r="BE12">
        <v>0.12816041848299914</v>
      </c>
      <c r="BF12">
        <v>0.10340017436791631</v>
      </c>
      <c r="BG12">
        <v>0.11891891891891893</v>
      </c>
      <c r="BJ12" s="6" t="s">
        <v>40</v>
      </c>
      <c r="BK12" s="1">
        <v>217</v>
      </c>
      <c r="BL12" s="6" t="s">
        <v>144</v>
      </c>
      <c r="BM12" s="6">
        <v>158</v>
      </c>
      <c r="BN12" s="6">
        <v>6.6754791804362196E-2</v>
      </c>
      <c r="BO12" s="6">
        <v>5.023132848645076E-2</v>
      </c>
      <c r="BP12" s="6">
        <v>0.10552985239039436</v>
      </c>
      <c r="BQ12" s="6">
        <v>8.2397003745318345E-2</v>
      </c>
      <c r="BR12" s="6">
        <v>0.16655651024454726</v>
      </c>
      <c r="BS12" s="6">
        <v>6.7636043181317468E-2</v>
      </c>
      <c r="BT12" s="6">
        <v>6.2128222075346989E-2</v>
      </c>
      <c r="BU12" s="6">
        <v>3.9215686274509803E-2</v>
      </c>
      <c r="BV12" s="6">
        <v>0.1094954835866931</v>
      </c>
      <c r="BW12" s="6">
        <v>0.25005507821105971</v>
      </c>
      <c r="BX12" s="6"/>
      <c r="BY12" s="6">
        <v>0.12205754141238012</v>
      </c>
      <c r="BZ12" s="6">
        <v>9.9738448125544901E-2</v>
      </c>
      <c r="CA12" s="6">
        <v>0.10793374019180471</v>
      </c>
      <c r="CB12" s="6">
        <v>0.1074106364428945</v>
      </c>
      <c r="CC12" s="6">
        <v>8.7532693984306881E-2</v>
      </c>
      <c r="CD12" s="6">
        <v>5.928509154315606E-2</v>
      </c>
      <c r="CE12" s="6">
        <v>6.5562336530078466E-2</v>
      </c>
      <c r="CF12" s="6">
        <v>0.12816041848299914</v>
      </c>
      <c r="CG12" s="6">
        <v>0.10340017436791631</v>
      </c>
      <c r="CH12" s="6">
        <v>0.11891891891891893</v>
      </c>
    </row>
    <row r="13" spans="1:86">
      <c r="A13">
        <v>115</v>
      </c>
      <c r="B13" s="3" t="s">
        <v>15</v>
      </c>
      <c r="C13">
        <v>202</v>
      </c>
      <c r="D13" s="3" t="s">
        <v>19</v>
      </c>
      <c r="E13" s="3">
        <v>37</v>
      </c>
      <c r="F13">
        <v>2.8398035920454499</v>
      </c>
      <c r="G13">
        <v>3.1749527137008799</v>
      </c>
      <c r="I13">
        <v>7.2735804786485211E-2</v>
      </c>
      <c r="J13">
        <v>6.3350539652745189E-2</v>
      </c>
      <c r="K13">
        <v>8.5093070545909588E-2</v>
      </c>
      <c r="L13">
        <v>5.3965274519005159E-2</v>
      </c>
      <c r="M13">
        <v>1.0010949475989364E-2</v>
      </c>
      <c r="N13">
        <v>8.0869701235726579E-2</v>
      </c>
      <c r="O13">
        <v>8.869075551384327E-2</v>
      </c>
      <c r="P13">
        <v>2.0804004379790395E-2</v>
      </c>
      <c r="Q13">
        <v>0.20835288596902862</v>
      </c>
      <c r="R13">
        <v>0.31612701392147663</v>
      </c>
      <c r="T13">
        <v>8.7384176764076976E-2</v>
      </c>
      <c r="U13">
        <v>8.6243763364219531E-2</v>
      </c>
      <c r="V13">
        <v>0.10420527441197434</v>
      </c>
      <c r="W13">
        <v>9.2373485388453316E-2</v>
      </c>
      <c r="X13">
        <v>1.7248752672843905E-2</v>
      </c>
      <c r="Y13">
        <v>8.3107626514611552E-2</v>
      </c>
      <c r="Z13">
        <v>7.740555951532431E-2</v>
      </c>
      <c r="AA13">
        <v>0.11261582323592302</v>
      </c>
      <c r="AB13">
        <v>0.15096222380612973</v>
      </c>
      <c r="AC13">
        <v>0.18845331432644333</v>
      </c>
      <c r="AG13" s="17" t="s">
        <v>151</v>
      </c>
      <c r="AH13" s="17">
        <v>3.2553614374601101</v>
      </c>
      <c r="AI13" s="17" t="s">
        <v>152</v>
      </c>
      <c r="AJ13" s="17">
        <v>150</v>
      </c>
      <c r="AK13" s="17">
        <v>3.2753780105016301</v>
      </c>
      <c r="AL13" s="17">
        <v>97</v>
      </c>
      <c r="AM13" s="17">
        <v>0.10865033871808233</v>
      </c>
      <c r="AN13" s="17">
        <v>0.1001823866597186</v>
      </c>
      <c r="AO13" s="17">
        <v>0.11425221469515373</v>
      </c>
      <c r="AP13" s="17">
        <v>0.1056539864512767</v>
      </c>
      <c r="AQ13" s="17">
        <v>0.17600312662845233</v>
      </c>
      <c r="AR13" s="17">
        <v>6.9828035435122462E-2</v>
      </c>
      <c r="AS13" s="17">
        <v>7.3606044815007821E-2</v>
      </c>
      <c r="AT13" s="17">
        <v>5.5888483585200627E-2</v>
      </c>
      <c r="AU13" s="17">
        <v>9.0411672746221985E-2</v>
      </c>
      <c r="AV13" s="17">
        <v>0.10552371026576342</v>
      </c>
      <c r="AW13" s="17"/>
      <c r="AX13" s="17">
        <v>0.10273314105205329</v>
      </c>
      <c r="AY13">
        <v>8.88614201345969E-2</v>
      </c>
      <c r="AZ13">
        <v>0.12937783271528636</v>
      </c>
      <c r="BA13">
        <v>0.11317126768301057</v>
      </c>
      <c r="BB13">
        <v>0.14489767889026234</v>
      </c>
      <c r="BC13">
        <v>6.57876665293229E-2</v>
      </c>
      <c r="BD13">
        <v>6.9083917044362037E-2</v>
      </c>
      <c r="BE13">
        <v>7.4302980359840676E-2</v>
      </c>
      <c r="BF13">
        <v>9.1470951792336219E-2</v>
      </c>
      <c r="BG13">
        <v>0.12031314379892871</v>
      </c>
      <c r="BJ13" s="6" t="s">
        <v>147</v>
      </c>
      <c r="BK13" s="1">
        <v>36</v>
      </c>
      <c r="BL13" s="6" t="s">
        <v>152</v>
      </c>
      <c r="BM13" s="6">
        <v>150</v>
      </c>
      <c r="BN13" s="6">
        <v>0.10994416378622707</v>
      </c>
      <c r="BO13" s="6">
        <v>9.3060356288221222E-2</v>
      </c>
      <c r="BP13" s="6">
        <v>8.7609678277053973E-2</v>
      </c>
      <c r="BQ13" s="6">
        <v>8.5349641052911457E-2</v>
      </c>
      <c r="BR13" s="6">
        <v>7.1523530975804314E-2</v>
      </c>
      <c r="BS13" s="6">
        <v>9.8378090933262427E-2</v>
      </c>
      <c r="BT13" s="6">
        <v>8.3887264025525127E-2</v>
      </c>
      <c r="BU13" s="6">
        <v>8.5083754320659406E-3</v>
      </c>
      <c r="BV13" s="6">
        <v>0.17442169635735177</v>
      </c>
      <c r="BW13" s="6">
        <v>0.18731720287157672</v>
      </c>
      <c r="BX13" s="6"/>
      <c r="BY13" s="6">
        <v>0.10273314105205329</v>
      </c>
      <c r="BZ13" s="6">
        <v>8.88614201345969E-2</v>
      </c>
      <c r="CA13" s="6">
        <v>0.12937783271528636</v>
      </c>
      <c r="CB13" s="6">
        <v>0.11317126768301057</v>
      </c>
      <c r="CC13" s="6">
        <v>0.14489767889026234</v>
      </c>
      <c r="CD13" s="6">
        <v>6.57876665293229E-2</v>
      </c>
      <c r="CE13" s="6">
        <v>6.9083917044362037E-2</v>
      </c>
      <c r="CF13" s="6">
        <v>7.4302980359840676E-2</v>
      </c>
      <c r="CG13" s="6">
        <v>9.1470951792336219E-2</v>
      </c>
      <c r="CH13" s="6">
        <v>0.12031314379892871</v>
      </c>
    </row>
    <row r="14" spans="1:86">
      <c r="A14">
        <v>251</v>
      </c>
      <c r="B14" s="3" t="s">
        <v>20</v>
      </c>
      <c r="C14">
        <v>62</v>
      </c>
      <c r="D14" s="3" t="s">
        <v>21</v>
      </c>
      <c r="E14" s="3">
        <v>60</v>
      </c>
      <c r="F14">
        <v>3.19044871166721</v>
      </c>
      <c r="G14">
        <v>3.2427388464919402</v>
      </c>
      <c r="I14">
        <v>0.1086048454469507</v>
      </c>
      <c r="J14">
        <v>9.4044635398018855E-2</v>
      </c>
      <c r="K14">
        <v>0.11803317818355412</v>
      </c>
      <c r="L14">
        <v>9.5476787206110511E-2</v>
      </c>
      <c r="M14">
        <v>0.10967895930301945</v>
      </c>
      <c r="N14">
        <v>7.5665353860842582E-2</v>
      </c>
      <c r="O14">
        <v>8.9390142021720964E-2</v>
      </c>
      <c r="P14">
        <v>1.217329036877909E-2</v>
      </c>
      <c r="Q14">
        <v>0.13092254445637905</v>
      </c>
      <c r="R14">
        <v>0.16601026375462466</v>
      </c>
      <c r="T14">
        <v>0.11292613636363637</v>
      </c>
      <c r="U14">
        <v>9.0672348484848481E-2</v>
      </c>
      <c r="V14">
        <v>0.11363636363636363</v>
      </c>
      <c r="W14">
        <v>8.6647727272727279E-2</v>
      </c>
      <c r="X14">
        <v>4.0009469696969696E-2</v>
      </c>
      <c r="Y14">
        <v>7.0785984848484848E-2</v>
      </c>
      <c r="Z14">
        <v>8.2859848484848481E-2</v>
      </c>
      <c r="AA14">
        <v>0.11197916666666667</v>
      </c>
      <c r="AB14">
        <v>0.12263257575757576</v>
      </c>
      <c r="AC14">
        <v>0.16785037878787878</v>
      </c>
      <c r="AG14" s="17" t="s">
        <v>271</v>
      </c>
      <c r="AH14" s="17">
        <v>2.8398035920454499</v>
      </c>
      <c r="AI14" s="17" t="s">
        <v>16</v>
      </c>
      <c r="AJ14" s="17">
        <v>203</v>
      </c>
      <c r="AK14" s="17">
        <v>3.11441152099506</v>
      </c>
      <c r="AL14" s="17">
        <v>31.5</v>
      </c>
      <c r="AM14" s="17">
        <v>7.2735804786485211E-2</v>
      </c>
      <c r="AN14" s="17">
        <v>6.3350539652745189E-2</v>
      </c>
      <c r="AO14" s="17">
        <v>8.5093070545909588E-2</v>
      </c>
      <c r="AP14" s="17">
        <v>5.3965274519005159E-2</v>
      </c>
      <c r="AQ14" s="17">
        <v>1.0010949475989364E-2</v>
      </c>
      <c r="AR14" s="17">
        <v>8.0869701235726579E-2</v>
      </c>
      <c r="AS14" s="17">
        <v>8.869075551384327E-2</v>
      </c>
      <c r="AT14" s="17">
        <v>2.0804004379790395E-2</v>
      </c>
      <c r="AU14" s="17">
        <v>0.20835288596902862</v>
      </c>
      <c r="AV14" s="17">
        <v>0.31612701392147663</v>
      </c>
      <c r="AW14" s="17"/>
      <c r="AX14" s="17">
        <v>0.18161925601750548</v>
      </c>
      <c r="AY14">
        <v>0.16849015317286653</v>
      </c>
      <c r="AZ14">
        <v>0.12603938730853392</v>
      </c>
      <c r="BA14">
        <v>0.13785557986870897</v>
      </c>
      <c r="BB14">
        <v>6.695842450765864E-2</v>
      </c>
      <c r="BC14">
        <v>5.820568927789934E-2</v>
      </c>
      <c r="BD14">
        <v>7.8336980306345727E-2</v>
      </c>
      <c r="BE14">
        <v>1.050328227571116E-2</v>
      </c>
      <c r="BF14">
        <v>7.5711159737417946E-2</v>
      </c>
      <c r="BG14">
        <v>9.6280087527352301E-2</v>
      </c>
      <c r="BJ14" s="6" t="s">
        <v>142</v>
      </c>
      <c r="BK14" s="1">
        <v>92</v>
      </c>
      <c r="BL14" s="6" t="s">
        <v>16</v>
      </c>
      <c r="BM14" s="6">
        <v>203</v>
      </c>
      <c r="BN14" s="6">
        <v>0.13475462590506837</v>
      </c>
      <c r="BO14" s="6">
        <v>0.11383748994368463</v>
      </c>
      <c r="BP14" s="6">
        <v>0.12952534191472245</v>
      </c>
      <c r="BQ14" s="6">
        <v>0.14440868865647627</v>
      </c>
      <c r="BR14" s="6">
        <v>8.2059533386967018E-2</v>
      </c>
      <c r="BS14" s="6">
        <v>6.3153660498793243E-2</v>
      </c>
      <c r="BT14" s="6">
        <v>7.7232502011263068E-2</v>
      </c>
      <c r="BU14" s="6">
        <v>9.2518101367658895E-2</v>
      </c>
      <c r="BV14" s="6">
        <v>8.0852775543041031E-2</v>
      </c>
      <c r="BW14" s="6">
        <v>8.1657280772325022E-2</v>
      </c>
      <c r="BX14" s="6"/>
      <c r="BY14" s="6">
        <v>0.18161925601750548</v>
      </c>
      <c r="BZ14" s="6">
        <v>0.16849015317286653</v>
      </c>
      <c r="CA14" s="6">
        <v>0.12603938730853392</v>
      </c>
      <c r="CB14" s="6">
        <v>0.13785557986870897</v>
      </c>
      <c r="CC14" s="6">
        <v>6.695842450765864E-2</v>
      </c>
      <c r="CD14" s="6">
        <v>5.820568927789934E-2</v>
      </c>
      <c r="CE14" s="6">
        <v>7.8336980306345727E-2</v>
      </c>
      <c r="CF14" s="6">
        <v>1.050328227571116E-2</v>
      </c>
      <c r="CG14" s="6">
        <v>7.5711159737417946E-2</v>
      </c>
      <c r="CH14" s="6">
        <v>9.6280087527352301E-2</v>
      </c>
    </row>
    <row r="15" spans="1:86">
      <c r="A15">
        <v>115</v>
      </c>
      <c r="B15" s="3" t="s">
        <v>15</v>
      </c>
      <c r="C15">
        <v>247</v>
      </c>
      <c r="D15" s="3" t="s">
        <v>22</v>
      </c>
      <c r="E15" s="3">
        <v>47</v>
      </c>
      <c r="F15">
        <v>2.8398035920454499</v>
      </c>
      <c r="G15">
        <v>2.9339195964248099</v>
      </c>
      <c r="I15">
        <v>7.2735804786485211E-2</v>
      </c>
      <c r="J15">
        <v>6.3350539652745189E-2</v>
      </c>
      <c r="K15">
        <v>8.5093070545909588E-2</v>
      </c>
      <c r="L15">
        <v>5.3965274519005159E-2</v>
      </c>
      <c r="M15">
        <v>1.0010949475989364E-2</v>
      </c>
      <c r="N15">
        <v>8.0869701235726579E-2</v>
      </c>
      <c r="O15">
        <v>8.869075551384327E-2</v>
      </c>
      <c r="P15">
        <v>2.0804004379790395E-2</v>
      </c>
      <c r="Q15">
        <v>0.20835288596902862</v>
      </c>
      <c r="R15">
        <v>0.31612701392147663</v>
      </c>
      <c r="T15">
        <v>7.8288575329995447E-2</v>
      </c>
      <c r="U15">
        <v>5.8944014565316338E-2</v>
      </c>
      <c r="V15">
        <v>5.7350933090578059E-2</v>
      </c>
      <c r="W15">
        <v>5.1661356395084207E-2</v>
      </c>
      <c r="X15">
        <v>2.7765134274010013E-2</v>
      </c>
      <c r="Y15">
        <v>9.8543468365953568E-2</v>
      </c>
      <c r="Z15">
        <v>9.4219390077378243E-2</v>
      </c>
      <c r="AA15">
        <v>4.5289030496131089E-2</v>
      </c>
      <c r="AB15">
        <v>0.20869367319071461</v>
      </c>
      <c r="AC15">
        <v>0.27924442421483842</v>
      </c>
      <c r="AG15" s="17" t="s">
        <v>271</v>
      </c>
      <c r="AH15" s="17">
        <v>2.8398035920454499</v>
      </c>
      <c r="AI15" s="17" t="s">
        <v>19</v>
      </c>
      <c r="AJ15" s="17">
        <v>202</v>
      </c>
      <c r="AK15" s="17">
        <v>3.1749527137008799</v>
      </c>
      <c r="AL15" s="17">
        <v>37</v>
      </c>
      <c r="AM15" s="17">
        <v>7.2735804786485211E-2</v>
      </c>
      <c r="AN15" s="17">
        <v>6.3350539652745189E-2</v>
      </c>
      <c r="AO15" s="17">
        <v>8.5093070545909588E-2</v>
      </c>
      <c r="AP15" s="17">
        <v>5.3965274519005159E-2</v>
      </c>
      <c r="AQ15" s="17">
        <v>1.0010949475989364E-2</v>
      </c>
      <c r="AR15" s="17">
        <v>8.0869701235726579E-2</v>
      </c>
      <c r="AS15" s="17">
        <v>8.869075551384327E-2</v>
      </c>
      <c r="AT15" s="17">
        <v>2.0804004379790395E-2</v>
      </c>
      <c r="AU15" s="17">
        <v>0.20835288596902862</v>
      </c>
      <c r="AV15" s="17">
        <v>0.31612701392147663</v>
      </c>
      <c r="AW15" s="17"/>
      <c r="AX15" s="17">
        <v>8.7384176764076976E-2</v>
      </c>
      <c r="AY15">
        <v>8.6243763364219531E-2</v>
      </c>
      <c r="AZ15">
        <v>0.10420527441197434</v>
      </c>
      <c r="BA15">
        <v>9.2373485388453316E-2</v>
      </c>
      <c r="BB15">
        <v>1.7248752672843905E-2</v>
      </c>
      <c r="BC15">
        <v>8.3107626514611552E-2</v>
      </c>
      <c r="BD15">
        <v>7.740555951532431E-2</v>
      </c>
      <c r="BE15">
        <v>0.11261582323592302</v>
      </c>
      <c r="BF15">
        <v>0.15096222380612973</v>
      </c>
      <c r="BG15">
        <v>0.18845331432644333</v>
      </c>
      <c r="BJ15" s="6" t="s">
        <v>142</v>
      </c>
      <c r="BK15" s="1">
        <v>92</v>
      </c>
      <c r="BL15" s="6" t="s">
        <v>19</v>
      </c>
      <c r="BM15" s="6">
        <v>202</v>
      </c>
      <c r="BN15" s="6">
        <v>0.13475462590506837</v>
      </c>
      <c r="BO15" s="6">
        <v>0.11383748994368463</v>
      </c>
      <c r="BP15" s="6">
        <v>0.12952534191472245</v>
      </c>
      <c r="BQ15" s="6">
        <v>0.14440868865647627</v>
      </c>
      <c r="BR15" s="6">
        <v>8.2059533386967018E-2</v>
      </c>
      <c r="BS15" s="6">
        <v>6.3153660498793243E-2</v>
      </c>
      <c r="BT15" s="6">
        <v>7.7232502011263068E-2</v>
      </c>
      <c r="BU15" s="6">
        <v>9.2518101367658895E-2</v>
      </c>
      <c r="BV15" s="6">
        <v>8.0852775543041031E-2</v>
      </c>
      <c r="BW15" s="6">
        <v>8.1657280772325022E-2</v>
      </c>
      <c r="BX15" s="6"/>
      <c r="BY15" s="6">
        <v>8.7384176764076976E-2</v>
      </c>
      <c r="BZ15" s="6">
        <v>8.6243763364219531E-2</v>
      </c>
      <c r="CA15" s="6">
        <v>0.10420527441197434</v>
      </c>
      <c r="CB15" s="6">
        <v>9.2373485388453316E-2</v>
      </c>
      <c r="CC15" s="6">
        <v>1.7248752672843905E-2</v>
      </c>
      <c r="CD15" s="6">
        <v>8.3107626514611552E-2</v>
      </c>
      <c r="CE15" s="6">
        <v>7.740555951532431E-2</v>
      </c>
      <c r="CF15" s="6">
        <v>0.11261582323592302</v>
      </c>
      <c r="CG15" s="6">
        <v>0.15096222380612973</v>
      </c>
      <c r="CH15" s="6">
        <v>0.18845331432644333</v>
      </c>
    </row>
    <row r="16" spans="1:86">
      <c r="A16">
        <v>218</v>
      </c>
      <c r="B16" s="3" t="s">
        <v>23</v>
      </c>
      <c r="C16">
        <v>33</v>
      </c>
      <c r="D16" s="3" t="s">
        <v>24</v>
      </c>
      <c r="E16" s="3">
        <v>42</v>
      </c>
      <c r="F16">
        <v>3.1425253052056199</v>
      </c>
      <c r="G16">
        <v>3.1815631326676801</v>
      </c>
      <c r="I16">
        <v>6.970276377542152E-2</v>
      </c>
      <c r="J16">
        <v>6.1011646097688166E-2</v>
      </c>
      <c r="K16">
        <v>0.12880236398400835</v>
      </c>
      <c r="L16">
        <v>0.12984529810533635</v>
      </c>
      <c r="M16">
        <v>0.18616374065704849</v>
      </c>
      <c r="N16">
        <v>5.7013731965930819E-2</v>
      </c>
      <c r="O16">
        <v>7.5612723796280201E-2</v>
      </c>
      <c r="P16">
        <v>2.1032504780114723E-2</v>
      </c>
      <c r="Q16">
        <v>0.12202329219537633</v>
      </c>
      <c r="R16">
        <v>0.14879193464279505</v>
      </c>
      <c r="T16">
        <v>0.15433161216293748</v>
      </c>
      <c r="U16">
        <v>0.12478485370051635</v>
      </c>
      <c r="V16">
        <v>0.12535857716580609</v>
      </c>
      <c r="W16">
        <v>0.14113597246127366</v>
      </c>
      <c r="X16">
        <v>7.6592082616179002E-2</v>
      </c>
      <c r="Y16">
        <v>8.6345381526104423E-2</v>
      </c>
      <c r="Z16">
        <v>0.13568559954102122</v>
      </c>
      <c r="AA16">
        <v>2.0080321285140562E-2</v>
      </c>
      <c r="AB16">
        <v>5.5364314400458976E-2</v>
      </c>
      <c r="AC16">
        <v>8.0321285140562249E-2</v>
      </c>
      <c r="AG16" s="17" t="s">
        <v>271</v>
      </c>
      <c r="AH16" s="17">
        <v>2.8398035920454499</v>
      </c>
      <c r="AI16" s="3" t="s">
        <v>29</v>
      </c>
      <c r="AJ16" s="17">
        <v>201</v>
      </c>
      <c r="AK16">
        <v>2.9314612208047501</v>
      </c>
      <c r="AL16" s="3">
        <v>50.5</v>
      </c>
      <c r="AM16" s="17">
        <v>7.2735804786485211E-2</v>
      </c>
      <c r="AN16" s="17">
        <v>6.3350539652745189E-2</v>
      </c>
      <c r="AO16" s="17">
        <v>8.5093070545909588E-2</v>
      </c>
      <c r="AP16" s="17">
        <v>5.3965274519005159E-2</v>
      </c>
      <c r="AQ16" s="17">
        <v>1.0010949475989364E-2</v>
      </c>
      <c r="AR16" s="17">
        <v>8.0869701235726579E-2</v>
      </c>
      <c r="AS16" s="17">
        <v>8.869075551384327E-2</v>
      </c>
      <c r="AT16" s="17">
        <v>2.0804004379790395E-2</v>
      </c>
      <c r="AU16" s="17">
        <v>0.20835288596902862</v>
      </c>
      <c r="AV16" s="17">
        <v>0.31612701392147663</v>
      </c>
      <c r="AX16">
        <v>8.8424930918022726E-2</v>
      </c>
      <c r="AY16">
        <v>7.6450721522873813E-2</v>
      </c>
      <c r="AZ16">
        <v>7.6450721522873813E-2</v>
      </c>
      <c r="BA16">
        <v>7.2459318391157504E-2</v>
      </c>
      <c r="BB16">
        <v>5.7414798894688361E-2</v>
      </c>
      <c r="BC16">
        <v>6.3555419097328827E-2</v>
      </c>
      <c r="BD16">
        <v>5.5572612833896223E-2</v>
      </c>
      <c r="BE16">
        <v>9.2109303039606995E-3</v>
      </c>
      <c r="BF16">
        <v>0.22689591648756524</v>
      </c>
      <c r="BG16">
        <v>0.27356463002763282</v>
      </c>
      <c r="BJ16" s="6" t="s">
        <v>142</v>
      </c>
      <c r="BK16" s="1">
        <v>92</v>
      </c>
      <c r="BL16" s="6" t="s">
        <v>29</v>
      </c>
      <c r="BM16" s="6">
        <v>201</v>
      </c>
      <c r="BN16" s="6">
        <v>0.13475462590506837</v>
      </c>
      <c r="BO16" s="6">
        <v>0.11383748994368463</v>
      </c>
      <c r="BP16" s="6">
        <v>0.12952534191472245</v>
      </c>
      <c r="BQ16" s="6">
        <v>0.14440868865647627</v>
      </c>
      <c r="BR16" s="6">
        <v>8.2059533386967018E-2</v>
      </c>
      <c r="BS16" s="6">
        <v>6.3153660498793243E-2</v>
      </c>
      <c r="BT16" s="6">
        <v>7.7232502011263068E-2</v>
      </c>
      <c r="BU16" s="6">
        <v>9.2518101367658895E-2</v>
      </c>
      <c r="BV16" s="6">
        <v>8.0852775543041031E-2</v>
      </c>
      <c r="BW16" s="6">
        <v>8.1657280772325022E-2</v>
      </c>
      <c r="BX16" s="6"/>
      <c r="BY16" s="6">
        <v>8.8424930918022726E-2</v>
      </c>
      <c r="BZ16" s="6">
        <v>7.6450721522873813E-2</v>
      </c>
      <c r="CA16" s="6">
        <v>7.6450721522873813E-2</v>
      </c>
      <c r="CB16" s="6">
        <v>7.2459318391157504E-2</v>
      </c>
      <c r="CC16" s="6">
        <v>5.7414798894688361E-2</v>
      </c>
      <c r="CD16" s="6">
        <v>6.3555419097328827E-2</v>
      </c>
      <c r="CE16" s="6">
        <v>5.5572612833896223E-2</v>
      </c>
      <c r="CF16" s="6">
        <v>9.2109303039606995E-3</v>
      </c>
      <c r="CG16" s="6">
        <v>0.22689591648756524</v>
      </c>
      <c r="CH16" s="6">
        <v>0.27356463002763282</v>
      </c>
    </row>
    <row r="17" spans="1:86">
      <c r="A17">
        <v>175</v>
      </c>
      <c r="B17" s="3" t="s">
        <v>25</v>
      </c>
      <c r="C17">
        <v>5</v>
      </c>
      <c r="D17" s="3" t="s">
        <v>8</v>
      </c>
      <c r="E17" s="3">
        <v>20</v>
      </c>
      <c r="F17">
        <v>3.1158136088716901</v>
      </c>
      <c r="G17">
        <v>2.5871352743149298</v>
      </c>
      <c r="I17">
        <v>0.12734616298408172</v>
      </c>
      <c r="J17">
        <v>9.9073414112615818E-2</v>
      </c>
      <c r="K17">
        <v>0.15348063673081491</v>
      </c>
      <c r="L17">
        <v>0.14041339985744833</v>
      </c>
      <c r="M17">
        <v>0.15276787835590402</v>
      </c>
      <c r="N17">
        <v>4.5854122119268231E-2</v>
      </c>
      <c r="O17">
        <v>7.2463768115942032E-2</v>
      </c>
      <c r="P17">
        <v>3.5637918745545262E-3</v>
      </c>
      <c r="Q17">
        <v>9.3846519363269182E-2</v>
      </c>
      <c r="R17">
        <v>0.11119030648610122</v>
      </c>
      <c r="T17">
        <v>2.6620937448962927E-2</v>
      </c>
      <c r="U17">
        <v>2.4661113833088357E-2</v>
      </c>
      <c r="V17">
        <v>5.3078556263269641E-2</v>
      </c>
      <c r="W17">
        <v>5.5365017148456638E-2</v>
      </c>
      <c r="X17">
        <v>7.6923076923076927E-2</v>
      </c>
      <c r="Y17">
        <v>3.3317001469867713E-2</v>
      </c>
      <c r="Z17">
        <v>3.7726604605585495E-2</v>
      </c>
      <c r="AA17">
        <v>4.0013065490772499E-2</v>
      </c>
      <c r="AB17">
        <v>0.28776743426424956</v>
      </c>
      <c r="AC17">
        <v>0.36452719255267024</v>
      </c>
      <c r="AG17" s="17" t="s">
        <v>272</v>
      </c>
      <c r="AH17" s="17">
        <v>3.2031666973025601</v>
      </c>
      <c r="AI17" s="3" t="s">
        <v>138</v>
      </c>
      <c r="AJ17" s="17">
        <v>205</v>
      </c>
      <c r="AK17">
        <v>3.1646475111659198</v>
      </c>
      <c r="AL17" s="3">
        <v>70.5</v>
      </c>
      <c r="AM17" s="17">
        <v>0.13357271095152604</v>
      </c>
      <c r="AN17" s="17">
        <v>0.10161579892280072</v>
      </c>
      <c r="AO17" s="17">
        <v>0.11202872531418312</v>
      </c>
      <c r="AP17" s="17">
        <v>0.10700179533213644</v>
      </c>
      <c r="AQ17" s="17">
        <v>7.3608617594254938E-2</v>
      </c>
      <c r="AR17" s="17">
        <v>7.7558348294434476E-2</v>
      </c>
      <c r="AS17" s="17">
        <v>0.10269299820466786</v>
      </c>
      <c r="AT17" s="17">
        <v>1.5798922800718134E-2</v>
      </c>
      <c r="AU17" s="17">
        <v>0.12280071813285458</v>
      </c>
      <c r="AV17" s="17">
        <v>0.1533213644524237</v>
      </c>
      <c r="AX17">
        <v>0.14831697054698456</v>
      </c>
      <c r="AY17">
        <v>0.11991584852734923</v>
      </c>
      <c r="AZ17">
        <v>0.13709677419354838</v>
      </c>
      <c r="BA17">
        <v>0.12868162692847124</v>
      </c>
      <c r="BB17">
        <v>5.0841514726507712E-2</v>
      </c>
      <c r="BC17">
        <v>7.7840112201963532E-2</v>
      </c>
      <c r="BD17">
        <v>7.8541374474053294E-2</v>
      </c>
      <c r="BE17">
        <v>1.2272089761570827E-2</v>
      </c>
      <c r="BF17">
        <v>0.11886395511921459</v>
      </c>
      <c r="BG17">
        <v>0.1276297335203366</v>
      </c>
      <c r="BJ17" s="6" t="s">
        <v>292</v>
      </c>
      <c r="BK17" s="6"/>
      <c r="BL17" s="6" t="s">
        <v>138</v>
      </c>
      <c r="BM17" s="6">
        <v>205</v>
      </c>
      <c r="BN17" s="6" t="s">
        <v>293</v>
      </c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>
        <v>0.14831697054698456</v>
      </c>
      <c r="BZ17" s="6">
        <v>0.11991584852734923</v>
      </c>
      <c r="CA17" s="6">
        <v>0.13709677419354838</v>
      </c>
      <c r="CB17" s="6">
        <v>0.12868162692847124</v>
      </c>
      <c r="CC17" s="6">
        <v>5.0841514726507712E-2</v>
      </c>
      <c r="CD17" s="6">
        <v>7.7840112201963532E-2</v>
      </c>
      <c r="CE17" s="6">
        <v>7.8541374474053294E-2</v>
      </c>
      <c r="CF17" s="6">
        <v>1.2272089761570827E-2</v>
      </c>
      <c r="CG17" s="6">
        <v>0.11886395511921459</v>
      </c>
      <c r="CH17" s="6">
        <v>0.1276297335203366</v>
      </c>
    </row>
    <row r="18" spans="1:86">
      <c r="A18">
        <v>41</v>
      </c>
      <c r="B18" s="3" t="s">
        <v>26</v>
      </c>
      <c r="C18">
        <v>216</v>
      </c>
      <c r="D18" s="3" t="s">
        <v>27</v>
      </c>
      <c r="E18" s="3">
        <v>51</v>
      </c>
      <c r="F18">
        <v>3.0955841358752001</v>
      </c>
      <c r="G18">
        <v>3.0623744303777598</v>
      </c>
      <c r="I18">
        <v>0.11463233473632087</v>
      </c>
      <c r="J18">
        <v>0.10002475860361476</v>
      </c>
      <c r="K18">
        <v>0.13419163159197822</v>
      </c>
      <c r="L18">
        <v>0.13518197573656845</v>
      </c>
      <c r="M18">
        <v>0.23693983659321613</v>
      </c>
      <c r="N18">
        <v>5.644961624164397E-2</v>
      </c>
      <c r="O18">
        <v>6.0658578856152515E-2</v>
      </c>
      <c r="P18">
        <v>2.0302054964100025E-2</v>
      </c>
      <c r="Q18">
        <v>6.5115127506808618E-2</v>
      </c>
      <c r="R18">
        <v>7.6504085169596434E-2</v>
      </c>
      <c r="T18">
        <v>0.1315322421613094</v>
      </c>
      <c r="U18">
        <v>0.10924866890159732</v>
      </c>
      <c r="V18">
        <v>8.8542693748767498E-2</v>
      </c>
      <c r="W18">
        <v>9.6036284756458298E-2</v>
      </c>
      <c r="X18">
        <v>2.3861171366594359E-2</v>
      </c>
      <c r="Y18">
        <v>7.6710707947150458E-2</v>
      </c>
      <c r="Z18">
        <v>8.3021100374679552E-2</v>
      </c>
      <c r="AA18">
        <v>1.2817984618418458E-2</v>
      </c>
      <c r="AB18">
        <v>0.161112206665352</v>
      </c>
      <c r="AC18">
        <v>0.21711693945967264</v>
      </c>
      <c r="AG18" s="17" t="s">
        <v>273</v>
      </c>
      <c r="AH18" s="17">
        <v>2.9339195964248099</v>
      </c>
      <c r="AI18" s="3" t="s">
        <v>193</v>
      </c>
      <c r="AJ18" s="17">
        <v>259</v>
      </c>
      <c r="AK18">
        <v>2.8915153388857702</v>
      </c>
      <c r="AL18" s="3">
        <v>66</v>
      </c>
      <c r="AM18" s="17">
        <v>5.2483801295896325E-2</v>
      </c>
      <c r="AN18" s="17">
        <v>4.8812095032397411E-2</v>
      </c>
      <c r="AO18" s="17">
        <v>0.13477321814254858</v>
      </c>
      <c r="AP18" s="17">
        <v>9.9784017278617715E-2</v>
      </c>
      <c r="AQ18" s="17">
        <v>0.30302375809935206</v>
      </c>
      <c r="AR18" s="17">
        <v>5.183585313174946E-2</v>
      </c>
      <c r="AS18" s="17">
        <v>6.6306695464362853E-2</v>
      </c>
      <c r="AT18" s="17">
        <v>6.2634989200863935E-3</v>
      </c>
      <c r="AU18" s="17">
        <v>0.10993520518358531</v>
      </c>
      <c r="AV18" s="17">
        <v>0.12678185745140388</v>
      </c>
      <c r="AX18">
        <v>4.3085363885751168E-2</v>
      </c>
      <c r="AY18">
        <v>3.5985154106825887E-2</v>
      </c>
      <c r="AZ18">
        <v>0.1103759883814749</v>
      </c>
      <c r="BA18">
        <v>8.4718412134903984E-2</v>
      </c>
      <c r="BB18">
        <v>0.29094723253187027</v>
      </c>
      <c r="BC18">
        <v>5.6317573019202843E-2</v>
      </c>
      <c r="BD18">
        <v>5.7769888655801196E-2</v>
      </c>
      <c r="BE18">
        <v>7.4229465870582542E-3</v>
      </c>
      <c r="BF18">
        <v>0.12506051315152494</v>
      </c>
      <c r="BG18">
        <v>0.18831692754558657</v>
      </c>
      <c r="BJ18" s="6" t="s">
        <v>294</v>
      </c>
      <c r="BK18" s="1">
        <v>221</v>
      </c>
      <c r="BL18" s="6" t="s">
        <v>193</v>
      </c>
      <c r="BM18" s="6">
        <v>259</v>
      </c>
      <c r="BN18" s="6">
        <v>7.6408787010506213E-2</v>
      </c>
      <c r="BO18" s="6">
        <v>8.5959885386819479E-2</v>
      </c>
      <c r="BP18" s="6">
        <v>0.19675262655205347</v>
      </c>
      <c r="BQ18" s="6">
        <v>0.16523400191021967</v>
      </c>
      <c r="BR18" s="6">
        <v>2.1967526265520534E-2</v>
      </c>
      <c r="BS18" s="6">
        <v>7.0678127984718245E-2</v>
      </c>
      <c r="BT18" s="6">
        <v>9.4555873925501438E-2</v>
      </c>
      <c r="BU18" s="6">
        <v>8.5959885386819486E-3</v>
      </c>
      <c r="BV18" s="6">
        <v>0.1318051575931232</v>
      </c>
      <c r="BW18" s="6">
        <v>0.14804202483285578</v>
      </c>
      <c r="BX18" s="6"/>
      <c r="BY18" s="6">
        <v>4.3085363885751168E-2</v>
      </c>
      <c r="BZ18" s="6">
        <v>3.5985154106825887E-2</v>
      </c>
      <c r="CA18" s="6">
        <v>0.1103759883814749</v>
      </c>
      <c r="CB18" s="6">
        <v>8.4718412134903984E-2</v>
      </c>
      <c r="CC18" s="6">
        <v>0.29094723253187027</v>
      </c>
      <c r="CD18" s="6">
        <v>5.6317573019202843E-2</v>
      </c>
      <c r="CE18" s="6">
        <v>5.7769888655801196E-2</v>
      </c>
      <c r="CF18" s="6">
        <v>7.4229465870582542E-3</v>
      </c>
      <c r="CG18" s="6">
        <v>0.12506051315152494</v>
      </c>
      <c r="CH18" s="6">
        <v>0.18831692754558657</v>
      </c>
    </row>
    <row r="19" spans="1:86">
      <c r="A19">
        <v>251</v>
      </c>
      <c r="B19" s="3" t="s">
        <v>20</v>
      </c>
      <c r="C19">
        <v>157</v>
      </c>
      <c r="D19" s="3" t="s">
        <v>28</v>
      </c>
      <c r="E19" s="3">
        <v>59</v>
      </c>
      <c r="F19">
        <v>3.19044871166721</v>
      </c>
      <c r="G19">
        <v>2.8475385824927999</v>
      </c>
      <c r="I19">
        <v>0.1086048454469507</v>
      </c>
      <c r="J19">
        <v>9.4044635398018855E-2</v>
      </c>
      <c r="K19">
        <v>0.11803317818355412</v>
      </c>
      <c r="L19">
        <v>9.5476787206110511E-2</v>
      </c>
      <c r="M19">
        <v>0.10967895930301945</v>
      </c>
      <c r="N19">
        <v>7.5665353860842582E-2</v>
      </c>
      <c r="O19">
        <v>8.9390142021720964E-2</v>
      </c>
      <c r="P19">
        <v>1.217329036877909E-2</v>
      </c>
      <c r="Q19">
        <v>0.13092254445637905</v>
      </c>
      <c r="R19">
        <v>0.16601026375462466</v>
      </c>
      <c r="T19">
        <v>3.8966725043782839E-2</v>
      </c>
      <c r="U19">
        <v>2.1891418563922942E-2</v>
      </c>
      <c r="V19">
        <v>6.6549912434325745E-2</v>
      </c>
      <c r="W19">
        <v>5.3415061295971976E-2</v>
      </c>
      <c r="X19">
        <v>0.11777583187390543</v>
      </c>
      <c r="Y19">
        <v>5.6917688266199647E-2</v>
      </c>
      <c r="Z19">
        <v>7.4430823117338007E-2</v>
      </c>
      <c r="AA19">
        <v>3.5901926444833622E-2</v>
      </c>
      <c r="AB19">
        <v>0.22635726795096323</v>
      </c>
      <c r="AC19">
        <v>0.30779334500875655</v>
      </c>
      <c r="AG19" s="17" t="s">
        <v>74</v>
      </c>
      <c r="AH19" s="17">
        <v>3.1925542406684699</v>
      </c>
      <c r="AI19" s="3" t="s">
        <v>26</v>
      </c>
      <c r="AJ19" s="17">
        <v>41</v>
      </c>
      <c r="AK19">
        <v>3.0955841358752001</v>
      </c>
      <c r="AL19" s="3">
        <v>56.5</v>
      </c>
      <c r="AM19" s="17">
        <v>9.5083299471759447E-2</v>
      </c>
      <c r="AN19" s="17">
        <v>7.9642421779764327E-2</v>
      </c>
      <c r="AO19" s="17">
        <v>0.11052417716375457</v>
      </c>
      <c r="AP19" s="17">
        <v>0.1156034132466477</v>
      </c>
      <c r="AQ19" s="17">
        <v>0.20662332385209264</v>
      </c>
      <c r="AR19" s="17">
        <v>7.3140999593661118E-2</v>
      </c>
      <c r="AS19" s="17">
        <v>7.2531491263713943E-2</v>
      </c>
      <c r="AT19" s="17">
        <v>4.2462413652986593E-2</v>
      </c>
      <c r="AU19" s="17">
        <v>6.6233238520926455E-2</v>
      </c>
      <c r="AV19" s="17">
        <v>0.13815522145469322</v>
      </c>
      <c r="AX19">
        <v>0.11463233473632087</v>
      </c>
      <c r="AY19">
        <v>0.10002475860361476</v>
      </c>
      <c r="AZ19">
        <v>0.13419163159197822</v>
      </c>
      <c r="BA19">
        <v>0.13518197573656845</v>
      </c>
      <c r="BB19">
        <v>0.23693983659321613</v>
      </c>
      <c r="BC19">
        <v>5.644961624164397E-2</v>
      </c>
      <c r="BD19">
        <v>6.0658578856152515E-2</v>
      </c>
      <c r="BE19">
        <v>2.0302054964100025E-2</v>
      </c>
      <c r="BF19">
        <v>6.5115127506808618E-2</v>
      </c>
      <c r="BG19">
        <v>7.6504085169596434E-2</v>
      </c>
      <c r="BJ19" s="6" t="s">
        <v>52</v>
      </c>
      <c r="BK19" s="1">
        <v>89</v>
      </c>
      <c r="BL19" s="6" t="s">
        <v>26</v>
      </c>
      <c r="BM19" s="6">
        <v>41</v>
      </c>
      <c r="BN19" s="6">
        <v>0.15197518772445315</v>
      </c>
      <c r="BO19" s="6">
        <v>0.1575253019915116</v>
      </c>
      <c r="BP19" s="6">
        <v>0.11018609206660138</v>
      </c>
      <c r="BQ19" s="6">
        <v>8.9618021547502452E-2</v>
      </c>
      <c r="BR19" s="6">
        <v>0.29219719229513547</v>
      </c>
      <c r="BS19" s="6">
        <v>1.3548808357819131E-2</v>
      </c>
      <c r="BT19" s="6">
        <v>1.9425399934704539E-2</v>
      </c>
      <c r="BU19" s="6">
        <v>3.7544890630101207E-3</v>
      </c>
      <c r="BV19" s="6">
        <v>6.0561540972902381E-2</v>
      </c>
      <c r="BW19" s="6">
        <v>0.10120796604635977</v>
      </c>
      <c r="BX19" s="6"/>
      <c r="BY19" s="6">
        <v>0.11463233473632087</v>
      </c>
      <c r="BZ19" s="6">
        <v>0.10002475860361476</v>
      </c>
      <c r="CA19" s="6">
        <v>0.13419163159197822</v>
      </c>
      <c r="CB19" s="6">
        <v>0.13518197573656845</v>
      </c>
      <c r="CC19" s="6">
        <v>0.23693983659321613</v>
      </c>
      <c r="CD19" s="6">
        <v>5.644961624164397E-2</v>
      </c>
      <c r="CE19" s="6">
        <v>6.0658578856152515E-2</v>
      </c>
      <c r="CF19" s="6">
        <v>2.0302054964100025E-2</v>
      </c>
      <c r="CG19" s="6">
        <v>6.5115127506808618E-2</v>
      </c>
      <c r="CH19" s="6">
        <v>7.6504085169596434E-2</v>
      </c>
    </row>
    <row r="20" spans="1:86">
      <c r="A20">
        <v>115</v>
      </c>
      <c r="B20" s="3" t="s">
        <v>15</v>
      </c>
      <c r="C20">
        <v>201</v>
      </c>
      <c r="D20" s="3" t="s">
        <v>29</v>
      </c>
      <c r="E20" s="3">
        <v>50.5</v>
      </c>
      <c r="F20">
        <v>2.8398035920454499</v>
      </c>
      <c r="G20">
        <v>2.9314612208047501</v>
      </c>
      <c r="I20">
        <v>7.2735804786485211E-2</v>
      </c>
      <c r="J20">
        <v>6.3350539652745189E-2</v>
      </c>
      <c r="K20">
        <v>8.5093070545909588E-2</v>
      </c>
      <c r="L20">
        <v>5.3965274519005159E-2</v>
      </c>
      <c r="M20">
        <v>1.0010949475989364E-2</v>
      </c>
      <c r="N20">
        <v>8.0869701235726579E-2</v>
      </c>
      <c r="O20">
        <v>8.869075551384327E-2</v>
      </c>
      <c r="P20">
        <v>2.0804004379790395E-2</v>
      </c>
      <c r="Q20">
        <v>0.20835288596902862</v>
      </c>
      <c r="R20">
        <v>0.31612701392147663</v>
      </c>
      <c r="T20">
        <v>8.8424930918022726E-2</v>
      </c>
      <c r="U20">
        <v>7.6450721522873813E-2</v>
      </c>
      <c r="V20">
        <v>7.6450721522873813E-2</v>
      </c>
      <c r="W20">
        <v>7.2459318391157504E-2</v>
      </c>
      <c r="X20">
        <v>5.7414798894688361E-2</v>
      </c>
      <c r="Y20">
        <v>6.3555419097328827E-2</v>
      </c>
      <c r="Z20">
        <v>5.5572612833896223E-2</v>
      </c>
      <c r="AA20">
        <v>9.2109303039606995E-3</v>
      </c>
      <c r="AB20">
        <v>0.22689591648756524</v>
      </c>
      <c r="AC20">
        <v>0.27356463002763282</v>
      </c>
      <c r="AG20" s="17" t="s">
        <v>274</v>
      </c>
      <c r="AH20" s="17">
        <v>3.22221842788823</v>
      </c>
      <c r="AI20" s="3" t="s">
        <v>201</v>
      </c>
      <c r="AJ20" s="17">
        <v>258</v>
      </c>
      <c r="AK20">
        <v>2.62526261840285</v>
      </c>
      <c r="AL20" s="3">
        <v>36</v>
      </c>
      <c r="AM20" s="17">
        <v>0.13357152672804729</v>
      </c>
      <c r="AN20" s="17">
        <v>0.1249141129586368</v>
      </c>
      <c r="AO20" s="17">
        <v>0.12037927717465989</v>
      </c>
      <c r="AP20" s="17">
        <v>0.11460766799505291</v>
      </c>
      <c r="AQ20" s="17">
        <v>0.14346571389308782</v>
      </c>
      <c r="AR20" s="17">
        <v>4.8509000961934862E-2</v>
      </c>
      <c r="AS20" s="17">
        <v>4.9333516559021573E-2</v>
      </c>
      <c r="AT20" s="17">
        <v>0.13247217259859834</v>
      </c>
      <c r="AU20" s="17">
        <v>6.7885117493472591E-2</v>
      </c>
      <c r="AV20" s="17">
        <v>6.4861893637487969E-2</v>
      </c>
      <c r="AX20">
        <v>0.16557604600436249</v>
      </c>
      <c r="AY20">
        <v>0.16398968867737457</v>
      </c>
      <c r="AZ20">
        <v>0.12948641681538767</v>
      </c>
      <c r="BA20">
        <v>0.13821138211382114</v>
      </c>
      <c r="BB20">
        <v>0.31112433075550266</v>
      </c>
      <c r="BC20">
        <v>3.7477691850089236E-2</v>
      </c>
      <c r="BD20">
        <v>4.1245290501685503E-2</v>
      </c>
      <c r="BE20">
        <v>6.3454293079516161E-3</v>
      </c>
      <c r="BF20">
        <v>2.5778306563553439E-3</v>
      </c>
      <c r="BG20">
        <v>3.9658933174697604E-3</v>
      </c>
      <c r="BJ20" s="6" t="s">
        <v>295</v>
      </c>
      <c r="BK20" s="1">
        <v>262</v>
      </c>
      <c r="BL20" s="6" t="s">
        <v>201</v>
      </c>
      <c r="BM20" s="6">
        <v>258</v>
      </c>
      <c r="BN20" s="6">
        <v>6.6666666666666666E-2</v>
      </c>
      <c r="BO20" s="6">
        <v>7.6666666666666661E-2</v>
      </c>
      <c r="BP20" s="6">
        <v>0.18444444444444444</v>
      </c>
      <c r="BQ20" s="6">
        <v>0.12777777777777777</v>
      </c>
      <c r="BR20" s="6">
        <v>7.7777777777777776E-3</v>
      </c>
      <c r="BS20" s="6">
        <v>8.4444444444444447E-2</v>
      </c>
      <c r="BT20" s="6">
        <v>0.10777777777777778</v>
      </c>
      <c r="BU20" s="6">
        <v>6.6666666666666671E-3</v>
      </c>
      <c r="BV20" s="6">
        <v>0.16</v>
      </c>
      <c r="BW20" s="6">
        <v>0.17777777777777778</v>
      </c>
      <c r="BX20" s="6"/>
      <c r="BY20" s="6">
        <v>0.16557604600436249</v>
      </c>
      <c r="BZ20" s="6">
        <v>0.16398968867737457</v>
      </c>
      <c r="CA20" s="6">
        <v>0.12948641681538767</v>
      </c>
      <c r="CB20" s="6">
        <v>0.13821138211382114</v>
      </c>
      <c r="CC20" s="6">
        <v>0.31112433075550266</v>
      </c>
      <c r="CD20" s="6">
        <v>3.7477691850089236E-2</v>
      </c>
      <c r="CE20" s="6">
        <v>4.1245290501685503E-2</v>
      </c>
      <c r="CF20" s="6">
        <v>6.3454293079516161E-3</v>
      </c>
      <c r="CG20" s="6">
        <v>2.5778306563553439E-3</v>
      </c>
      <c r="CH20" s="6">
        <v>3.9658933174697604E-3</v>
      </c>
    </row>
    <row r="21" spans="1:86">
      <c r="A21">
        <v>3</v>
      </c>
      <c r="B21" s="3" t="s">
        <v>5</v>
      </c>
      <c r="C21">
        <v>166</v>
      </c>
      <c r="D21" s="3" t="s">
        <v>30</v>
      </c>
      <c r="E21" s="3">
        <v>39</v>
      </c>
      <c r="F21">
        <v>2.5841495206621299</v>
      </c>
      <c r="G21">
        <v>2.36654530905265</v>
      </c>
      <c r="I21">
        <v>6.194989844278944E-2</v>
      </c>
      <c r="J21">
        <v>4.8747461069735952E-2</v>
      </c>
      <c r="K21">
        <v>6.2626946513202442E-2</v>
      </c>
      <c r="L21">
        <v>5.7549085985104942E-2</v>
      </c>
      <c r="M21">
        <v>7.1090047393364926E-3</v>
      </c>
      <c r="N21">
        <v>7.3459715639810422E-2</v>
      </c>
      <c r="O21">
        <v>5.3825321597833445E-2</v>
      </c>
      <c r="P21">
        <v>4.062288422477996E-3</v>
      </c>
      <c r="Q21">
        <v>0.33006093432633715</v>
      </c>
      <c r="R21">
        <v>0.30060934326337169</v>
      </c>
      <c r="T21">
        <v>5.876639145216124E-2</v>
      </c>
      <c r="U21">
        <v>4.3467702768334143E-2</v>
      </c>
      <c r="V21">
        <v>3.8368139873725109E-2</v>
      </c>
      <c r="W21">
        <v>2.8169014084507043E-2</v>
      </c>
      <c r="X21">
        <v>3.6425449247207381E-3</v>
      </c>
      <c r="Y21">
        <v>6.3623118018455563E-2</v>
      </c>
      <c r="Z21">
        <v>5.7066537153958236E-2</v>
      </c>
      <c r="AA21">
        <v>3.1568722680913063E-3</v>
      </c>
      <c r="AB21">
        <v>0.36522583778533269</v>
      </c>
      <c r="AC21">
        <v>0.33851384167071397</v>
      </c>
      <c r="AG21" s="17" t="s">
        <v>275</v>
      </c>
      <c r="AH21" s="17">
        <v>2.9314612208047501</v>
      </c>
      <c r="AI21" s="3" t="s">
        <v>158</v>
      </c>
      <c r="AJ21" s="17">
        <v>255</v>
      </c>
      <c r="AK21">
        <v>2.9516133351536999</v>
      </c>
      <c r="AL21" s="3">
        <v>95</v>
      </c>
      <c r="AM21" s="17">
        <v>8.8424930918022726E-2</v>
      </c>
      <c r="AN21" s="17">
        <v>7.6450721522873813E-2</v>
      </c>
      <c r="AO21" s="17">
        <v>7.6450721522873813E-2</v>
      </c>
      <c r="AP21" s="17">
        <v>7.2459318391157504E-2</v>
      </c>
      <c r="AQ21" s="17">
        <v>5.7414798894688361E-2</v>
      </c>
      <c r="AR21" s="17">
        <v>6.3555419097328827E-2</v>
      </c>
      <c r="AS21" s="17">
        <v>5.5572612833896223E-2</v>
      </c>
      <c r="AT21" s="17">
        <v>9.2109303039606995E-3</v>
      </c>
      <c r="AU21" s="17">
        <v>0.22689591648756524</v>
      </c>
      <c r="AV21" s="17">
        <v>0.27356463002763282</v>
      </c>
      <c r="AX21">
        <v>0.1034577012436791</v>
      </c>
      <c r="AY21">
        <v>8.541752084187508E-2</v>
      </c>
      <c r="AZ21">
        <v>0.10086100861008609</v>
      </c>
      <c r="BA21">
        <v>9.2660926609266087E-2</v>
      </c>
      <c r="BB21">
        <v>9.3617602842695088E-2</v>
      </c>
      <c r="BC21">
        <v>3.8403717370507039E-2</v>
      </c>
      <c r="BD21">
        <v>3.826704933716004E-2</v>
      </c>
      <c r="BE21">
        <v>2.1866885335520021E-3</v>
      </c>
      <c r="BF21">
        <v>0.1901052343856772</v>
      </c>
      <c r="BG21">
        <v>0.25502255022550224</v>
      </c>
      <c r="BJ21" s="6" t="s">
        <v>296</v>
      </c>
      <c r="BK21" s="1">
        <v>217</v>
      </c>
      <c r="BL21" s="6" t="s">
        <v>158</v>
      </c>
      <c r="BM21" s="6">
        <v>255</v>
      </c>
      <c r="BN21" s="6">
        <v>6.6754791804362196E-2</v>
      </c>
      <c r="BO21" s="6">
        <v>5.023132848645076E-2</v>
      </c>
      <c r="BP21" s="6">
        <v>0.10552985239039436</v>
      </c>
      <c r="BQ21" s="6">
        <v>8.2397003745318345E-2</v>
      </c>
      <c r="BR21" s="6">
        <v>0.16655651024454726</v>
      </c>
      <c r="BS21" s="6">
        <v>6.7636043181317468E-2</v>
      </c>
      <c r="BT21" s="6">
        <v>6.2128222075346989E-2</v>
      </c>
      <c r="BU21" s="6">
        <v>3.9215686274509803E-2</v>
      </c>
      <c r="BV21" s="6">
        <v>0.1094954835866931</v>
      </c>
      <c r="BW21" s="6">
        <v>0.25005507821105971</v>
      </c>
      <c r="BX21" s="6"/>
      <c r="BY21" s="6">
        <v>0.1034577012436791</v>
      </c>
      <c r="BZ21" s="6">
        <v>8.541752084187508E-2</v>
      </c>
      <c r="CA21" s="6">
        <v>0.10086100861008609</v>
      </c>
      <c r="CB21" s="6">
        <v>9.2660926609266087E-2</v>
      </c>
      <c r="CC21" s="6">
        <v>9.3617602842695088E-2</v>
      </c>
      <c r="CD21" s="6">
        <v>3.8403717370507039E-2</v>
      </c>
      <c r="CE21" s="6">
        <v>3.826704933716004E-2</v>
      </c>
      <c r="CF21" s="6">
        <v>2.1866885335520021E-3</v>
      </c>
      <c r="CG21" s="6">
        <v>0.1901052343856772</v>
      </c>
      <c r="CH21" s="6">
        <v>0.25502255022550224</v>
      </c>
    </row>
    <row r="22" spans="1:86">
      <c r="A22">
        <v>251</v>
      </c>
      <c r="B22" s="3" t="s">
        <v>20</v>
      </c>
      <c r="C22">
        <v>69</v>
      </c>
      <c r="D22" s="3" t="s">
        <v>31</v>
      </c>
      <c r="E22" s="3">
        <v>37</v>
      </c>
      <c r="F22">
        <v>3.19044871166721</v>
      </c>
      <c r="G22">
        <v>2.8906651884398999</v>
      </c>
      <c r="I22">
        <v>0.1086048454469507</v>
      </c>
      <c r="J22">
        <v>9.4044635398018855E-2</v>
      </c>
      <c r="K22">
        <v>0.11803317818355412</v>
      </c>
      <c r="L22">
        <v>9.5476787206110511E-2</v>
      </c>
      <c r="M22">
        <v>0.10967895930301945</v>
      </c>
      <c r="N22">
        <v>7.5665353860842582E-2</v>
      </c>
      <c r="O22">
        <v>8.9390142021720964E-2</v>
      </c>
      <c r="P22">
        <v>1.217329036877909E-2</v>
      </c>
      <c r="Q22">
        <v>0.13092254445637905</v>
      </c>
      <c r="R22">
        <v>0.16601026375462466</v>
      </c>
      <c r="T22">
        <v>8.2076691081430411E-2</v>
      </c>
      <c r="U22">
        <v>6.8504954760878936E-2</v>
      </c>
      <c r="V22">
        <v>8.8754847048685914E-2</v>
      </c>
      <c r="W22">
        <v>7.453683757001292E-2</v>
      </c>
      <c r="X22">
        <v>5.6010340370529946E-2</v>
      </c>
      <c r="Y22">
        <v>6.182679879362344E-2</v>
      </c>
      <c r="Z22">
        <v>5.7087462300732444E-2</v>
      </c>
      <c r="AA22">
        <v>6.893580353295993E-3</v>
      </c>
      <c r="AB22">
        <v>0.18203360620422232</v>
      </c>
      <c r="AC22">
        <v>0.32227488151658767</v>
      </c>
      <c r="AG22" s="17" t="s">
        <v>276</v>
      </c>
      <c r="AH22" s="17">
        <v>3.2020521717711499</v>
      </c>
      <c r="AI22" s="3" t="s">
        <v>198</v>
      </c>
      <c r="AJ22" s="17">
        <v>143</v>
      </c>
      <c r="AK22">
        <v>3.1794818175061201</v>
      </c>
      <c r="AL22" s="3">
        <v>53</v>
      </c>
      <c r="AM22" s="17">
        <v>0.12323491655969192</v>
      </c>
      <c r="AN22" s="17">
        <v>0.11403508771929824</v>
      </c>
      <c r="AO22" s="17">
        <v>8.8575096277278567E-2</v>
      </c>
      <c r="AP22" s="17">
        <v>8.4724005134788186E-2</v>
      </c>
      <c r="AQ22" s="17">
        <v>3.6371416345742404E-2</v>
      </c>
      <c r="AR22" s="17">
        <v>6.8035943517329917E-2</v>
      </c>
      <c r="AS22" s="17">
        <v>8.6863500213949507E-2</v>
      </c>
      <c r="AT22" s="17">
        <v>6.9319640564826701E-2</v>
      </c>
      <c r="AU22" s="17">
        <v>0.137997432605905</v>
      </c>
      <c r="AV22" s="17">
        <v>0.19084296106118956</v>
      </c>
      <c r="AX22">
        <v>5.0957095709570958E-2</v>
      </c>
      <c r="AY22">
        <v>4.1320132013201318E-2</v>
      </c>
      <c r="AZ22">
        <v>0.11353135313531353</v>
      </c>
      <c r="BA22">
        <v>0.10231023102310231</v>
      </c>
      <c r="BB22">
        <v>9.927392739273927E-2</v>
      </c>
      <c r="BC22">
        <v>7.1947194719471946E-2</v>
      </c>
      <c r="BD22">
        <v>6.9570957095709568E-2</v>
      </c>
      <c r="BE22">
        <v>9.6897689768976891E-2</v>
      </c>
      <c r="BF22">
        <v>0.15353135313531352</v>
      </c>
      <c r="BG22">
        <v>0.20066006600660066</v>
      </c>
      <c r="BJ22" s="6" t="s">
        <v>297</v>
      </c>
      <c r="BK22" s="6"/>
      <c r="BL22" s="6" t="s">
        <v>198</v>
      </c>
      <c r="BM22" s="6">
        <v>143</v>
      </c>
      <c r="BN22" s="6" t="s">
        <v>293</v>
      </c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>
        <v>5.0957095709570958E-2</v>
      </c>
      <c r="BZ22" s="6">
        <v>4.1320132013201318E-2</v>
      </c>
      <c r="CA22" s="6">
        <v>0.11353135313531353</v>
      </c>
      <c r="CB22" s="6">
        <v>0.10231023102310231</v>
      </c>
      <c r="CC22" s="6">
        <v>9.927392739273927E-2</v>
      </c>
      <c r="CD22" s="6">
        <v>7.1947194719471946E-2</v>
      </c>
      <c r="CE22" s="6">
        <v>6.9570957095709568E-2</v>
      </c>
      <c r="CF22" s="6">
        <v>9.6897689768976891E-2</v>
      </c>
      <c r="CG22" s="6">
        <v>0.15353135313531352</v>
      </c>
      <c r="CH22" s="6">
        <v>0.20066006600660066</v>
      </c>
    </row>
    <row r="23" spans="1:86">
      <c r="A23">
        <v>218</v>
      </c>
      <c r="B23" s="3" t="s">
        <v>23</v>
      </c>
      <c r="C23">
        <v>21</v>
      </c>
      <c r="D23" s="3" t="s">
        <v>32</v>
      </c>
      <c r="E23" s="3">
        <v>44.5</v>
      </c>
      <c r="F23">
        <v>3.1425253052056199</v>
      </c>
      <c r="G23">
        <v>3.0938039062979001</v>
      </c>
      <c r="I23">
        <v>6.970276377542152E-2</v>
      </c>
      <c r="J23">
        <v>6.1011646097688166E-2</v>
      </c>
      <c r="K23">
        <v>0.12880236398400835</v>
      </c>
      <c r="L23">
        <v>0.12984529810533635</v>
      </c>
      <c r="M23">
        <v>0.18616374065704849</v>
      </c>
      <c r="N23">
        <v>5.7013731965930819E-2</v>
      </c>
      <c r="O23">
        <v>7.5612723796280201E-2</v>
      </c>
      <c r="P23">
        <v>2.1032504780114723E-2</v>
      </c>
      <c r="Q23">
        <v>0.12202329219537633</v>
      </c>
      <c r="R23">
        <v>0.14879193464279505</v>
      </c>
      <c r="T23">
        <v>0.10836145481814773</v>
      </c>
      <c r="U23">
        <v>8.230221222347206E-2</v>
      </c>
      <c r="V23">
        <v>0.10498687664041995</v>
      </c>
      <c r="W23">
        <v>9.6362954630671169E-2</v>
      </c>
      <c r="X23">
        <v>2.3247094113235847E-2</v>
      </c>
      <c r="Y23">
        <v>9.4488188976377951E-2</v>
      </c>
      <c r="Z23">
        <v>0.1089238845144357</v>
      </c>
      <c r="AA23">
        <v>1.4998125234345707E-2</v>
      </c>
      <c r="AB23">
        <v>0.17247844019497563</v>
      </c>
      <c r="AC23">
        <v>0.19385076865391826</v>
      </c>
      <c r="AG23" s="17" t="s">
        <v>277</v>
      </c>
      <c r="AH23" s="17">
        <v>3.2248412397528599</v>
      </c>
      <c r="AI23" s="3" t="s">
        <v>185</v>
      </c>
      <c r="AJ23" s="17">
        <v>235</v>
      </c>
      <c r="AK23">
        <v>3.04167833036932</v>
      </c>
      <c r="AL23" s="3">
        <v>73</v>
      </c>
      <c r="AM23" s="17">
        <v>0.1089851810166948</v>
      </c>
      <c r="AN23" s="17">
        <v>0.11648846370287</v>
      </c>
      <c r="AO23" s="17">
        <v>8.7038079159632339E-2</v>
      </c>
      <c r="AP23" s="17">
        <v>0.10110673419621084</v>
      </c>
      <c r="AQ23" s="17">
        <v>0.10823485274807729</v>
      </c>
      <c r="AR23" s="17">
        <v>8.2160945413618458E-2</v>
      </c>
      <c r="AS23" s="17">
        <v>8.7038079159632339E-2</v>
      </c>
      <c r="AT23" s="17">
        <v>2.4760832864378166E-2</v>
      </c>
      <c r="AU23" s="17">
        <v>0.11423747889701745</v>
      </c>
      <c r="AV23" s="17">
        <v>0.16994935284186832</v>
      </c>
      <c r="AX23">
        <v>9.3241460196452131E-2</v>
      </c>
      <c r="AY23">
        <v>7.9313883594780824E-2</v>
      </c>
      <c r="AZ23">
        <v>0.11405952206421346</v>
      </c>
      <c r="BA23">
        <v>0.12828031080486732</v>
      </c>
      <c r="BB23">
        <v>0.28412256267409469</v>
      </c>
      <c r="BC23">
        <v>6.0841518838879928E-2</v>
      </c>
      <c r="BD23">
        <v>0.10848849142354494</v>
      </c>
      <c r="BE23">
        <v>6.0694912769388654E-2</v>
      </c>
      <c r="BF23">
        <v>3.0347456384694327E-2</v>
      </c>
      <c r="BG23">
        <v>4.0609881249083712E-2</v>
      </c>
      <c r="BJ23" s="6" t="s">
        <v>298</v>
      </c>
      <c r="BK23" s="1">
        <v>241</v>
      </c>
      <c r="BL23" s="6" t="s">
        <v>185</v>
      </c>
      <c r="BM23" s="6">
        <v>235</v>
      </c>
      <c r="BN23" s="6">
        <v>0.15455315032047406</v>
      </c>
      <c r="BO23" s="6">
        <v>0.13750151167009311</v>
      </c>
      <c r="BP23" s="6">
        <v>0.12153827548675777</v>
      </c>
      <c r="BQ23" s="6">
        <v>0.10279356633208368</v>
      </c>
      <c r="BR23" s="6">
        <v>0.11222638771314548</v>
      </c>
      <c r="BS23" s="6">
        <v>7.6188172693191433E-2</v>
      </c>
      <c r="BT23" s="6">
        <v>8.042084895392429E-2</v>
      </c>
      <c r="BU23" s="6">
        <v>1.6205103398234371E-2</v>
      </c>
      <c r="BV23" s="6">
        <v>9.1546740839279231E-2</v>
      </c>
      <c r="BW23" s="6">
        <v>0.10702624259281654</v>
      </c>
      <c r="BX23" s="6"/>
      <c r="BY23" s="6">
        <v>9.3241460196452131E-2</v>
      </c>
      <c r="BZ23" s="6">
        <v>7.9313883594780824E-2</v>
      </c>
      <c r="CA23" s="6">
        <v>0.11405952206421346</v>
      </c>
      <c r="CB23" s="6">
        <v>0.12828031080486732</v>
      </c>
      <c r="CC23" s="6">
        <v>0.28412256267409469</v>
      </c>
      <c r="CD23" s="6">
        <v>6.0841518838879928E-2</v>
      </c>
      <c r="CE23" s="6">
        <v>0.10848849142354494</v>
      </c>
      <c r="CF23" s="6">
        <v>6.0694912769388654E-2</v>
      </c>
      <c r="CG23" s="6">
        <v>3.0347456384694327E-2</v>
      </c>
      <c r="CH23" s="6">
        <v>4.0609881249083712E-2</v>
      </c>
    </row>
    <row r="24" spans="1:86">
      <c r="A24">
        <v>129</v>
      </c>
      <c r="B24" s="3" t="s">
        <v>33</v>
      </c>
      <c r="C24">
        <v>123</v>
      </c>
      <c r="D24" s="3" t="s">
        <v>34</v>
      </c>
      <c r="E24" s="3">
        <v>45</v>
      </c>
      <c r="F24">
        <v>3.2323878318296999</v>
      </c>
      <c r="G24">
        <v>3.1175052198742899</v>
      </c>
      <c r="I24">
        <v>0.12182203389830508</v>
      </c>
      <c r="J24">
        <v>0.11122881355932203</v>
      </c>
      <c r="K24">
        <v>0.10130970724191063</v>
      </c>
      <c r="L24">
        <v>0.10477657935285054</v>
      </c>
      <c r="M24">
        <v>0.12682973805855161</v>
      </c>
      <c r="N24">
        <v>6.2788906009244999E-2</v>
      </c>
      <c r="O24">
        <v>6.3944530046224968E-2</v>
      </c>
      <c r="P24">
        <v>3.5824345146379041E-2</v>
      </c>
      <c r="Q24">
        <v>0.12162942989214176</v>
      </c>
      <c r="R24">
        <v>0.14984591679506934</v>
      </c>
      <c r="T24">
        <v>8.3711487938858367E-2</v>
      </c>
      <c r="U24">
        <v>6.9500835920706952E-2</v>
      </c>
      <c r="V24">
        <v>0.11189395748746118</v>
      </c>
      <c r="W24">
        <v>0.10950561261046095</v>
      </c>
      <c r="X24">
        <v>0.20635299737282065</v>
      </c>
      <c r="Y24">
        <v>5.2185335562455221E-2</v>
      </c>
      <c r="Z24">
        <v>7.1172677334607123E-2</v>
      </c>
      <c r="AA24">
        <v>1.4688320993551468E-2</v>
      </c>
      <c r="AB24">
        <v>0.13100071650346309</v>
      </c>
      <c r="AC24">
        <v>0.14998805827561501</v>
      </c>
      <c r="AG24" s="17" t="s">
        <v>277</v>
      </c>
      <c r="AH24" s="17">
        <v>3.2248412397528599</v>
      </c>
      <c r="AI24" s="3" t="s">
        <v>187</v>
      </c>
      <c r="AJ24" s="17">
        <v>219</v>
      </c>
      <c r="AK24">
        <v>3.1649883873002098</v>
      </c>
      <c r="AL24" s="3">
        <v>69</v>
      </c>
      <c r="AM24" s="17">
        <v>0.1089851810166948</v>
      </c>
      <c r="AN24" s="17">
        <v>0.11648846370287</v>
      </c>
      <c r="AO24" s="17">
        <v>8.7038079159632339E-2</v>
      </c>
      <c r="AP24" s="17">
        <v>0.10110673419621084</v>
      </c>
      <c r="AQ24" s="17">
        <v>0.10823485274807729</v>
      </c>
      <c r="AR24" s="17">
        <v>8.2160945413618458E-2</v>
      </c>
      <c r="AS24" s="17">
        <v>8.7038079159632339E-2</v>
      </c>
      <c r="AT24" s="17">
        <v>2.4760832864378166E-2</v>
      </c>
      <c r="AU24" s="17">
        <v>0.11423747889701745</v>
      </c>
      <c r="AV24" s="17">
        <v>0.16994935284186832</v>
      </c>
      <c r="AX24">
        <v>0.12396881003503221</v>
      </c>
      <c r="AY24">
        <v>0.1248728669906204</v>
      </c>
      <c r="AZ24">
        <v>9.1874788111651035E-2</v>
      </c>
      <c r="BA24">
        <v>9.3117866425584811E-2</v>
      </c>
      <c r="BB24">
        <v>0.10091535766753305</v>
      </c>
      <c r="BC24">
        <v>7.2098542208159117E-2</v>
      </c>
      <c r="BD24">
        <v>8.5094360944739517E-2</v>
      </c>
      <c r="BE24">
        <v>1.3334840094925981E-2</v>
      </c>
      <c r="BF24">
        <v>9.6621087128489089E-2</v>
      </c>
      <c r="BG24">
        <v>0.19810148039326478</v>
      </c>
      <c r="BJ24" s="6" t="s">
        <v>299</v>
      </c>
      <c r="BK24" s="1">
        <v>94</v>
      </c>
      <c r="BL24" s="6" t="s">
        <v>187</v>
      </c>
      <c r="BM24" s="6">
        <v>219</v>
      </c>
      <c r="BN24" s="6">
        <v>9.5045500505561167E-2</v>
      </c>
      <c r="BO24" s="6">
        <v>0.10010111223458039</v>
      </c>
      <c r="BP24" s="6">
        <v>0.15975733063700709</v>
      </c>
      <c r="BQ24" s="6">
        <v>0.15065722952477251</v>
      </c>
      <c r="BR24" s="6">
        <v>2.3255813953488372E-2</v>
      </c>
      <c r="BS24" s="6">
        <v>0.11729019211324571</v>
      </c>
      <c r="BT24" s="6">
        <v>0.12436804853387259</v>
      </c>
      <c r="BU24" s="6">
        <v>1.5166835187057633E-2</v>
      </c>
      <c r="BV24" s="6">
        <v>9.8078867542972695E-2</v>
      </c>
      <c r="BW24" s="6">
        <v>0.11627906976744186</v>
      </c>
      <c r="BX24" s="6"/>
      <c r="BY24" s="6">
        <v>0.12396881003503221</v>
      </c>
      <c r="BZ24" s="6">
        <v>0.1248728669906204</v>
      </c>
      <c r="CA24" s="6">
        <v>9.1874788111651035E-2</v>
      </c>
      <c r="CB24" s="6">
        <v>9.3117866425584811E-2</v>
      </c>
      <c r="CC24" s="6">
        <v>0.10091535766753305</v>
      </c>
      <c r="CD24" s="6">
        <v>7.2098542208159117E-2</v>
      </c>
      <c r="CE24" s="6">
        <v>8.5094360944739517E-2</v>
      </c>
      <c r="CF24" s="6">
        <v>1.3334840094925981E-2</v>
      </c>
      <c r="CG24" s="6">
        <v>9.6621087128489089E-2</v>
      </c>
      <c r="CH24" s="6">
        <v>0.19810148039326478</v>
      </c>
    </row>
    <row r="25" spans="1:86">
      <c r="A25">
        <v>246</v>
      </c>
      <c r="B25" s="3" t="s">
        <v>35</v>
      </c>
      <c r="C25">
        <v>199</v>
      </c>
      <c r="D25" s="3" t="s">
        <v>36</v>
      </c>
      <c r="E25" s="3">
        <v>40.5</v>
      </c>
      <c r="F25">
        <v>3.11939463018886</v>
      </c>
      <c r="G25">
        <v>3.2020521717711499</v>
      </c>
      <c r="I25">
        <v>9.9202834366696191E-2</v>
      </c>
      <c r="J25">
        <v>8.275338479058586E-2</v>
      </c>
      <c r="K25">
        <v>9.2623054536252053E-2</v>
      </c>
      <c r="L25">
        <v>7.237757813488549E-2</v>
      </c>
      <c r="M25">
        <v>0.1423510059471087</v>
      </c>
      <c r="N25">
        <v>4.5172719220549155E-2</v>
      </c>
      <c r="O25">
        <v>4.1756295077818549E-2</v>
      </c>
      <c r="P25">
        <v>4.681766417816019E-2</v>
      </c>
      <c r="Q25">
        <v>0.15475136024294572</v>
      </c>
      <c r="R25">
        <v>0.2221941035049981</v>
      </c>
      <c r="T25">
        <v>0.12323491655969192</v>
      </c>
      <c r="U25">
        <v>0.11403508771929824</v>
      </c>
      <c r="V25">
        <v>8.8575096277278567E-2</v>
      </c>
      <c r="W25">
        <v>8.4724005134788186E-2</v>
      </c>
      <c r="X25">
        <v>3.6371416345742404E-2</v>
      </c>
      <c r="Y25">
        <v>6.8035943517329917E-2</v>
      </c>
      <c r="Z25">
        <v>8.6863500213949507E-2</v>
      </c>
      <c r="AA25">
        <v>6.9319640564826701E-2</v>
      </c>
      <c r="AB25">
        <v>0.137997432605905</v>
      </c>
      <c r="AC25">
        <v>0.19084296106118956</v>
      </c>
      <c r="AG25" s="17" t="s">
        <v>172</v>
      </c>
      <c r="AH25" s="17">
        <v>2.7817119497461902</v>
      </c>
      <c r="AI25" s="3" t="s">
        <v>173</v>
      </c>
      <c r="AJ25" s="17">
        <v>240</v>
      </c>
      <c r="AK25">
        <v>3.0591253916675001</v>
      </c>
      <c r="AL25" s="3">
        <v>88</v>
      </c>
      <c r="AM25" s="17">
        <v>8.2756853702280295E-2</v>
      </c>
      <c r="AN25" s="17">
        <v>6.9561875480399687E-2</v>
      </c>
      <c r="AO25" s="17">
        <v>0.12400717396874199</v>
      </c>
      <c r="AP25" s="17">
        <v>0.10017934921854983</v>
      </c>
      <c r="AQ25" s="17">
        <v>0.33692031770433001</v>
      </c>
      <c r="AR25" s="17">
        <v>2.011273379451704E-2</v>
      </c>
      <c r="AS25" s="17">
        <v>1.6141429669485011E-2</v>
      </c>
      <c r="AT25" s="17">
        <v>3.3307712016397641E-3</v>
      </c>
      <c r="AU25" s="17">
        <v>0.11913912375096079</v>
      </c>
      <c r="AV25" s="17">
        <v>0.12785037150909556</v>
      </c>
      <c r="AX25">
        <v>0.13007765830346477</v>
      </c>
      <c r="AY25">
        <v>0.12231182795698925</v>
      </c>
      <c r="AZ25">
        <v>0.14725209080047791</v>
      </c>
      <c r="BA25">
        <v>0.1148446833930705</v>
      </c>
      <c r="BB25">
        <v>0.21400836320191158</v>
      </c>
      <c r="BC25">
        <v>4.5848267622461171E-2</v>
      </c>
      <c r="BD25">
        <v>5.0776583034647549E-2</v>
      </c>
      <c r="BE25">
        <v>4.9283154121863796E-3</v>
      </c>
      <c r="BF25">
        <v>8.0047789725209081E-2</v>
      </c>
      <c r="BG25">
        <v>8.9904420549581837E-2</v>
      </c>
      <c r="BJ25" s="6" t="s">
        <v>300</v>
      </c>
      <c r="BK25" s="1">
        <v>200</v>
      </c>
      <c r="BL25" s="6" t="s">
        <v>173</v>
      </c>
      <c r="BM25" s="6">
        <v>240</v>
      </c>
      <c r="BN25" s="6">
        <v>9.7497842968075926E-2</v>
      </c>
      <c r="BO25" s="6">
        <v>9.1458153580672996E-2</v>
      </c>
      <c r="BP25" s="6">
        <v>0.2079378774805867</v>
      </c>
      <c r="BQ25" s="6">
        <v>0.16134598792062121</v>
      </c>
      <c r="BR25" s="6">
        <v>2.0707506471095771E-2</v>
      </c>
      <c r="BS25" s="6">
        <v>0.12338222605694564</v>
      </c>
      <c r="BT25" s="6">
        <v>0.13459879206212252</v>
      </c>
      <c r="BU25" s="6">
        <v>6.0396893874029335E-3</v>
      </c>
      <c r="BV25" s="6">
        <v>8.2830025884383082E-2</v>
      </c>
      <c r="BW25" s="6">
        <v>7.4201898188093182E-2</v>
      </c>
      <c r="BX25" s="6"/>
      <c r="BY25" s="6">
        <v>0.13007765830346477</v>
      </c>
      <c r="BZ25" s="6">
        <v>0.12231182795698925</v>
      </c>
      <c r="CA25" s="6">
        <v>0.14725209080047791</v>
      </c>
      <c r="CB25" s="6">
        <v>0.1148446833930705</v>
      </c>
      <c r="CC25" s="6">
        <v>0.21400836320191158</v>
      </c>
      <c r="CD25" s="6">
        <v>4.5848267622461171E-2</v>
      </c>
      <c r="CE25" s="6">
        <v>5.0776583034647549E-2</v>
      </c>
      <c r="CF25" s="6">
        <v>4.9283154121863796E-3</v>
      </c>
      <c r="CG25" s="6">
        <v>8.0047789725209081E-2</v>
      </c>
      <c r="CH25" s="6">
        <v>8.9904420549581837E-2</v>
      </c>
    </row>
    <row r="26" spans="1:86">
      <c r="A26">
        <v>251</v>
      </c>
      <c r="B26" s="3" t="s">
        <v>20</v>
      </c>
      <c r="C26">
        <v>60</v>
      </c>
      <c r="D26" s="3" t="s">
        <v>37</v>
      </c>
      <c r="E26" s="3">
        <v>56</v>
      </c>
      <c r="F26">
        <v>3.19044871166721</v>
      </c>
      <c r="G26">
        <v>3.0933483267589001</v>
      </c>
      <c r="I26">
        <v>0.1086048454469507</v>
      </c>
      <c r="J26">
        <v>9.4044635398018855E-2</v>
      </c>
      <c r="K26">
        <v>0.11803317818355412</v>
      </c>
      <c r="L26">
        <v>9.5476787206110511E-2</v>
      </c>
      <c r="M26">
        <v>0.10967895930301945</v>
      </c>
      <c r="N26">
        <v>7.5665353860842582E-2</v>
      </c>
      <c r="O26">
        <v>8.9390142021720964E-2</v>
      </c>
      <c r="P26">
        <v>1.217329036877909E-2</v>
      </c>
      <c r="Q26">
        <v>0.13092254445637905</v>
      </c>
      <c r="R26">
        <v>0.16601026375462466</v>
      </c>
      <c r="T26">
        <v>9.670259987317692E-2</v>
      </c>
      <c r="U26">
        <v>8.9093214965123652E-2</v>
      </c>
      <c r="V26">
        <v>0.10050729232720355</v>
      </c>
      <c r="W26">
        <v>8.4337349397590355E-2</v>
      </c>
      <c r="X26">
        <v>8.4971464806594801E-2</v>
      </c>
      <c r="Y26">
        <v>5.0412175015852885E-2</v>
      </c>
      <c r="Z26">
        <v>5.5802155992390613E-2</v>
      </c>
      <c r="AA26">
        <v>2.7901077996195307E-2</v>
      </c>
      <c r="AB26">
        <v>0.16582117945466074</v>
      </c>
      <c r="AC26">
        <v>0.24445149017121115</v>
      </c>
      <c r="AG26" s="17" t="s">
        <v>172</v>
      </c>
      <c r="AH26" s="17">
        <v>2.7817119497461902</v>
      </c>
      <c r="AI26" s="3" t="s">
        <v>175</v>
      </c>
      <c r="AJ26" s="17">
        <v>241</v>
      </c>
      <c r="AK26">
        <v>3.2036145269282099</v>
      </c>
      <c r="AL26" s="3">
        <v>84.5</v>
      </c>
      <c r="AM26" s="17">
        <v>8.2756853702280295E-2</v>
      </c>
      <c r="AN26" s="17">
        <v>6.9561875480399687E-2</v>
      </c>
      <c r="AO26" s="17">
        <v>0.12400717396874199</v>
      </c>
      <c r="AP26" s="17">
        <v>0.10017934921854983</v>
      </c>
      <c r="AQ26" s="17">
        <v>0.33692031770433001</v>
      </c>
      <c r="AR26" s="17">
        <v>2.011273379451704E-2</v>
      </c>
      <c r="AS26" s="17">
        <v>1.6141429669485011E-2</v>
      </c>
      <c r="AT26" s="17">
        <v>3.3307712016397641E-3</v>
      </c>
      <c r="AU26" s="17">
        <v>0.11913912375096079</v>
      </c>
      <c r="AV26" s="17">
        <v>0.12785037150909556</v>
      </c>
      <c r="AX26">
        <v>0.15455315032047406</v>
      </c>
      <c r="AY26">
        <v>0.13750151167009311</v>
      </c>
      <c r="AZ26">
        <v>0.12153827548675777</v>
      </c>
      <c r="BA26">
        <v>0.10279356633208368</v>
      </c>
      <c r="BB26">
        <v>0.11222638771314548</v>
      </c>
      <c r="BC26">
        <v>7.6188172693191433E-2</v>
      </c>
      <c r="BD26">
        <v>8.042084895392429E-2</v>
      </c>
      <c r="BE26">
        <v>1.6205103398234371E-2</v>
      </c>
      <c r="BF26">
        <v>9.1546740839279231E-2</v>
      </c>
      <c r="BG26">
        <v>0.10702624259281654</v>
      </c>
      <c r="BJ26" s="6" t="s">
        <v>300</v>
      </c>
      <c r="BK26" s="1">
        <v>200</v>
      </c>
      <c r="BL26" s="6" t="s">
        <v>175</v>
      </c>
      <c r="BM26" s="6">
        <v>241</v>
      </c>
      <c r="BN26" s="6">
        <v>9.7497842968075926E-2</v>
      </c>
      <c r="BO26" s="6">
        <v>9.1458153580672996E-2</v>
      </c>
      <c r="BP26" s="6">
        <v>0.2079378774805867</v>
      </c>
      <c r="BQ26" s="6">
        <v>0.16134598792062121</v>
      </c>
      <c r="BR26" s="6">
        <v>2.0707506471095771E-2</v>
      </c>
      <c r="BS26" s="6">
        <v>0.12338222605694564</v>
      </c>
      <c r="BT26" s="6">
        <v>0.13459879206212252</v>
      </c>
      <c r="BU26" s="6">
        <v>6.0396893874029335E-3</v>
      </c>
      <c r="BV26" s="6">
        <v>8.2830025884383082E-2</v>
      </c>
      <c r="BW26" s="6">
        <v>7.4201898188093182E-2</v>
      </c>
      <c r="BX26" s="6"/>
      <c r="BY26" s="6">
        <v>0.15455315032047406</v>
      </c>
      <c r="BZ26" s="6">
        <v>0.13750151167009311</v>
      </c>
      <c r="CA26" s="6">
        <v>0.12153827548675777</v>
      </c>
      <c r="CB26" s="6">
        <v>0.10279356633208368</v>
      </c>
      <c r="CC26" s="6">
        <v>0.11222638771314548</v>
      </c>
      <c r="CD26" s="6">
        <v>7.6188172693191433E-2</v>
      </c>
      <c r="CE26" s="6">
        <v>8.042084895392429E-2</v>
      </c>
      <c r="CF26" s="6">
        <v>1.6205103398234371E-2</v>
      </c>
      <c r="CG26" s="6">
        <v>9.1546740839279231E-2</v>
      </c>
      <c r="CH26" s="6">
        <v>0.10702624259281654</v>
      </c>
    </row>
    <row r="27" spans="1:86">
      <c r="A27">
        <v>251</v>
      </c>
      <c r="B27" s="3" t="s">
        <v>20</v>
      </c>
      <c r="C27">
        <v>75</v>
      </c>
      <c r="D27" s="3" t="s">
        <v>38</v>
      </c>
      <c r="E27" s="3">
        <v>51.5</v>
      </c>
      <c r="F27">
        <v>3.19044871166721</v>
      </c>
      <c r="G27">
        <v>2.9162336184728801</v>
      </c>
      <c r="I27">
        <v>0.1086048454469507</v>
      </c>
      <c r="J27">
        <v>9.4044635398018855E-2</v>
      </c>
      <c r="K27">
        <v>0.11803317818355412</v>
      </c>
      <c r="L27">
        <v>9.5476787206110511E-2</v>
      </c>
      <c r="M27">
        <v>0.10967895930301945</v>
      </c>
      <c r="N27">
        <v>7.5665353860842582E-2</v>
      </c>
      <c r="O27">
        <v>8.9390142021720964E-2</v>
      </c>
      <c r="P27">
        <v>1.217329036877909E-2</v>
      </c>
      <c r="Q27">
        <v>0.13092254445637905</v>
      </c>
      <c r="R27">
        <v>0.16601026375462466</v>
      </c>
      <c r="T27">
        <v>0.1039906103286385</v>
      </c>
      <c r="U27">
        <v>8.0046948356807507E-2</v>
      </c>
      <c r="V27">
        <v>9.0375586854460094E-2</v>
      </c>
      <c r="W27">
        <v>7.2300469483568081E-2</v>
      </c>
      <c r="X27">
        <v>5.5868544600938964E-2</v>
      </c>
      <c r="Y27">
        <v>5.1408450704225353E-2</v>
      </c>
      <c r="Z27">
        <v>5.8215962441314557E-2</v>
      </c>
      <c r="AA27">
        <v>3.0516431924882629E-3</v>
      </c>
      <c r="AB27">
        <v>0.20046948356807512</v>
      </c>
      <c r="AC27">
        <v>0.28427230046948354</v>
      </c>
      <c r="AG27" s="17" t="s">
        <v>278</v>
      </c>
      <c r="AH27" s="17">
        <v>3.1968201333414901</v>
      </c>
      <c r="AI27" s="3" t="s">
        <v>192</v>
      </c>
      <c r="AJ27" s="17">
        <v>197</v>
      </c>
      <c r="AK27">
        <v>3.1770478079156499</v>
      </c>
      <c r="AL27" s="3">
        <v>68</v>
      </c>
      <c r="AM27" s="17">
        <v>9.4381436579324726E-2</v>
      </c>
      <c r="AN27" s="17">
        <v>7.952027115108852E-2</v>
      </c>
      <c r="AO27" s="17">
        <v>0.10715682440359797</v>
      </c>
      <c r="AP27" s="17">
        <v>8.551688176248208E-2</v>
      </c>
      <c r="AQ27" s="17">
        <v>0.1190196845261374</v>
      </c>
      <c r="AR27" s="17">
        <v>7.7173771346630171E-2</v>
      </c>
      <c r="AS27" s="17">
        <v>9.099204797288489E-2</v>
      </c>
      <c r="AT27" s="17">
        <v>2.2422109242602007E-2</v>
      </c>
      <c r="AU27" s="17">
        <v>0.14522226567592231</v>
      </c>
      <c r="AV27" s="17">
        <v>0.17859470733932994</v>
      </c>
      <c r="AX27">
        <v>9.90990990990991E-2</v>
      </c>
      <c r="AY27">
        <v>8.1952920662598086E-2</v>
      </c>
      <c r="AZ27">
        <v>0.12757919209532112</v>
      </c>
      <c r="BA27">
        <v>0.11900610287707061</v>
      </c>
      <c r="BB27">
        <v>0.21156640511479222</v>
      </c>
      <c r="BC27">
        <v>6.495204882301657E-2</v>
      </c>
      <c r="BD27">
        <v>8.3115373437954082E-2</v>
      </c>
      <c r="BE27">
        <v>2.9351932577739031E-2</v>
      </c>
      <c r="BF27">
        <v>7.6285963382737576E-2</v>
      </c>
      <c r="BG27">
        <v>0.1070909619296716</v>
      </c>
      <c r="BJ27" s="6" t="s">
        <v>301</v>
      </c>
      <c r="BK27" s="1">
        <v>113</v>
      </c>
      <c r="BL27" s="6" t="s">
        <v>192</v>
      </c>
      <c r="BM27" s="6">
        <v>197</v>
      </c>
      <c r="BN27" s="6">
        <v>0.168944099378882</v>
      </c>
      <c r="BO27" s="6">
        <v>0.14211180124223602</v>
      </c>
      <c r="BP27" s="6">
        <v>8.5217391304347828E-2</v>
      </c>
      <c r="BQ27" s="6">
        <v>9.1180124223602485E-2</v>
      </c>
      <c r="BR27" s="6">
        <v>8.1490683229813662E-2</v>
      </c>
      <c r="BS27" s="6">
        <v>3.2546583850931676E-2</v>
      </c>
      <c r="BT27" s="6">
        <v>3.5279503105590061E-2</v>
      </c>
      <c r="BU27" s="6">
        <v>1.8881987577639751E-2</v>
      </c>
      <c r="BV27" s="6">
        <v>0.11627329192546584</v>
      </c>
      <c r="BW27" s="6">
        <v>0.22807453416149068</v>
      </c>
      <c r="BX27" s="6"/>
      <c r="BY27" s="6">
        <v>9.90990990990991E-2</v>
      </c>
      <c r="BZ27" s="6">
        <v>8.1952920662598086E-2</v>
      </c>
      <c r="CA27" s="6">
        <v>0.12757919209532112</v>
      </c>
      <c r="CB27" s="6">
        <v>0.11900610287707061</v>
      </c>
      <c r="CC27" s="6">
        <v>0.21156640511479222</v>
      </c>
      <c r="CD27" s="6">
        <v>6.495204882301657E-2</v>
      </c>
      <c r="CE27" s="6">
        <v>8.3115373437954082E-2</v>
      </c>
      <c r="CF27" s="6">
        <v>2.9351932577739031E-2</v>
      </c>
      <c r="CG27" s="6">
        <v>7.6285963382737576E-2</v>
      </c>
      <c r="CH27" s="6">
        <v>0.1070909619296716</v>
      </c>
    </row>
    <row r="28" spans="1:86">
      <c r="A28">
        <v>129</v>
      </c>
      <c r="B28" s="3" t="s">
        <v>33</v>
      </c>
      <c r="C28">
        <v>121</v>
      </c>
      <c r="D28" s="3" t="s">
        <v>39</v>
      </c>
      <c r="E28" s="3">
        <v>60</v>
      </c>
      <c r="F28">
        <v>3.2323878318296999</v>
      </c>
      <c r="G28">
        <v>3.1884316991350201</v>
      </c>
      <c r="I28">
        <v>0.12182203389830508</v>
      </c>
      <c r="J28">
        <v>0.11122881355932203</v>
      </c>
      <c r="K28">
        <v>0.10130970724191063</v>
      </c>
      <c r="L28">
        <v>0.10477657935285054</v>
      </c>
      <c r="M28">
        <v>0.12682973805855161</v>
      </c>
      <c r="N28">
        <v>6.2788906009244999E-2</v>
      </c>
      <c r="O28">
        <v>6.3944530046224968E-2</v>
      </c>
      <c r="P28">
        <v>3.5824345146379041E-2</v>
      </c>
      <c r="Q28">
        <v>0.12162942989214176</v>
      </c>
      <c r="R28">
        <v>0.14984591679506934</v>
      </c>
      <c r="T28">
        <v>5.7942210671151198E-2</v>
      </c>
      <c r="U28">
        <v>4.4947255771288795E-2</v>
      </c>
      <c r="V28">
        <v>0.10762880293533099</v>
      </c>
      <c r="W28">
        <v>0.10915762115884421</v>
      </c>
      <c r="X28">
        <v>0.19156092340620701</v>
      </c>
      <c r="Y28">
        <v>9.2646384344901397E-2</v>
      </c>
      <c r="Z28">
        <v>0.1131325485399786</v>
      </c>
      <c r="AA28">
        <v>4.1278092034857057E-2</v>
      </c>
      <c r="AB28">
        <v>0.10548845742241247</v>
      </c>
      <c r="AC28">
        <v>0.13621770371502828</v>
      </c>
      <c r="AG28" s="17" t="s">
        <v>278</v>
      </c>
      <c r="AH28" s="17">
        <v>3.1968201333414901</v>
      </c>
      <c r="AI28" s="3" t="s">
        <v>195</v>
      </c>
      <c r="AJ28" s="17">
        <v>254</v>
      </c>
      <c r="AK28">
        <v>3.2133849651816502</v>
      </c>
      <c r="AL28" s="3">
        <v>59</v>
      </c>
      <c r="AM28" s="17">
        <v>9.4381436579324726E-2</v>
      </c>
      <c r="AN28" s="17">
        <v>7.952027115108852E-2</v>
      </c>
      <c r="AO28" s="17">
        <v>0.10715682440359797</v>
      </c>
      <c r="AP28" s="17">
        <v>8.551688176248208E-2</v>
      </c>
      <c r="AQ28" s="17">
        <v>0.1190196845261374</v>
      </c>
      <c r="AR28" s="17">
        <v>7.7173771346630171E-2</v>
      </c>
      <c r="AS28" s="17">
        <v>9.099204797288489E-2</v>
      </c>
      <c r="AT28" s="17">
        <v>2.2422109242602007E-2</v>
      </c>
      <c r="AU28" s="17">
        <v>0.14522226567592231</v>
      </c>
      <c r="AV28" s="17">
        <v>0.17859470733932994</v>
      </c>
      <c r="AX28">
        <v>6.2872877466727858E-2</v>
      </c>
      <c r="AY28">
        <v>4.6351537402478202E-2</v>
      </c>
      <c r="AZ28">
        <v>0.11901483861098364</v>
      </c>
      <c r="BA28">
        <v>0.12008566620774055</v>
      </c>
      <c r="BB28">
        <v>0.1860180510937739</v>
      </c>
      <c r="BC28">
        <v>8.1076946611595535E-2</v>
      </c>
      <c r="BD28">
        <v>9.1020345724338383E-2</v>
      </c>
      <c r="BE28">
        <v>5.7518739482943247E-2</v>
      </c>
      <c r="BF28">
        <v>0.11350772525623375</v>
      </c>
      <c r="BG28">
        <v>0.12253327214318495</v>
      </c>
      <c r="BJ28" s="6" t="s">
        <v>301</v>
      </c>
      <c r="BK28" s="1">
        <v>113</v>
      </c>
      <c r="BL28" s="6" t="s">
        <v>195</v>
      </c>
      <c r="BM28" s="6">
        <v>254</v>
      </c>
      <c r="BN28" s="6">
        <v>0.168944099378882</v>
      </c>
      <c r="BO28" s="6">
        <v>0.14211180124223602</v>
      </c>
      <c r="BP28" s="6">
        <v>8.5217391304347828E-2</v>
      </c>
      <c r="BQ28" s="6">
        <v>9.1180124223602485E-2</v>
      </c>
      <c r="BR28" s="6">
        <v>8.1490683229813662E-2</v>
      </c>
      <c r="BS28" s="6">
        <v>3.2546583850931676E-2</v>
      </c>
      <c r="BT28" s="6">
        <v>3.5279503105590061E-2</v>
      </c>
      <c r="BU28" s="6">
        <v>1.8881987577639751E-2</v>
      </c>
      <c r="BV28" s="6">
        <v>0.11627329192546584</v>
      </c>
      <c r="BW28" s="6">
        <v>0.22807453416149068</v>
      </c>
      <c r="BX28" s="6"/>
      <c r="BY28" s="6">
        <v>6.2872877466727858E-2</v>
      </c>
      <c r="BZ28" s="6">
        <v>4.6351537402478202E-2</v>
      </c>
      <c r="CA28" s="6">
        <v>0.11901483861098364</v>
      </c>
      <c r="CB28" s="6">
        <v>0.12008566620774055</v>
      </c>
      <c r="CC28" s="6">
        <v>0.1860180510937739</v>
      </c>
      <c r="CD28" s="6">
        <v>8.1076946611595535E-2</v>
      </c>
      <c r="CE28" s="6">
        <v>9.1020345724338383E-2</v>
      </c>
      <c r="CF28" s="6">
        <v>5.7518739482943247E-2</v>
      </c>
      <c r="CG28" s="6">
        <v>0.11350772525623375</v>
      </c>
      <c r="CH28" s="6">
        <v>0.12253327214318495</v>
      </c>
    </row>
    <row r="29" spans="1:86">
      <c r="A29">
        <v>217</v>
      </c>
      <c r="B29" s="3" t="s">
        <v>40</v>
      </c>
      <c r="C29">
        <v>160</v>
      </c>
      <c r="D29" s="3" t="s">
        <v>41</v>
      </c>
      <c r="E29" s="3">
        <v>54.5</v>
      </c>
      <c r="F29">
        <v>3.0917957791784398</v>
      </c>
      <c r="G29">
        <v>2.8207656821144398</v>
      </c>
      <c r="I29">
        <v>6.6754791804362196E-2</v>
      </c>
      <c r="J29">
        <v>5.023132848645076E-2</v>
      </c>
      <c r="K29">
        <v>0.10552985239039436</v>
      </c>
      <c r="L29">
        <v>8.2397003745318345E-2</v>
      </c>
      <c r="M29">
        <v>0.16655651024454726</v>
      </c>
      <c r="N29">
        <v>6.7636043181317468E-2</v>
      </c>
      <c r="O29">
        <v>6.2128222075346989E-2</v>
      </c>
      <c r="P29">
        <v>3.9215686274509803E-2</v>
      </c>
      <c r="Q29">
        <v>0.1094954835866931</v>
      </c>
      <c r="R29">
        <v>0.25005507821105971</v>
      </c>
      <c r="T29">
        <v>7.2778051585345824E-2</v>
      </c>
      <c r="U29">
        <v>6.3742401839986862E-2</v>
      </c>
      <c r="V29">
        <v>0.11269919500574996</v>
      </c>
      <c r="W29">
        <v>8.9535074749466079E-2</v>
      </c>
      <c r="X29">
        <v>8.3292262198127159E-2</v>
      </c>
      <c r="Y29">
        <v>3.2528339083292265E-2</v>
      </c>
      <c r="Z29">
        <v>3.3678330869065222E-2</v>
      </c>
      <c r="AA29">
        <v>2.4642681123706258E-3</v>
      </c>
      <c r="AB29">
        <v>0.18892722194841466</v>
      </c>
      <c r="AC29">
        <v>0.32035485460818136</v>
      </c>
      <c r="AG29" s="17" t="s">
        <v>40</v>
      </c>
      <c r="AH29" s="17">
        <v>3.0917957791784398</v>
      </c>
      <c r="AI29" s="3" t="s">
        <v>51</v>
      </c>
      <c r="AJ29" s="17">
        <v>105</v>
      </c>
      <c r="AK29">
        <v>2.9721972032327701</v>
      </c>
      <c r="AL29" s="3">
        <v>38</v>
      </c>
      <c r="AM29" s="17">
        <v>6.6754791804362196E-2</v>
      </c>
      <c r="AN29" s="17">
        <v>5.023132848645076E-2</v>
      </c>
      <c r="AO29" s="17">
        <v>0.10552985239039436</v>
      </c>
      <c r="AP29" s="17">
        <v>8.2397003745318345E-2</v>
      </c>
      <c r="AQ29" s="17">
        <v>0.16655651024454726</v>
      </c>
      <c r="AR29" s="17">
        <v>6.7636043181317468E-2</v>
      </c>
      <c r="AS29" s="17">
        <v>6.2128222075346989E-2</v>
      </c>
      <c r="AT29" s="17">
        <v>3.9215686274509803E-2</v>
      </c>
      <c r="AU29" s="17">
        <v>0.1094954835866931</v>
      </c>
      <c r="AV29" s="17">
        <v>0.25005507821105971</v>
      </c>
      <c r="AX29">
        <v>0.10051675279213203</v>
      </c>
      <c r="AY29">
        <v>9.0181696949491588E-2</v>
      </c>
      <c r="AZ29">
        <v>0.13435572595432571</v>
      </c>
      <c r="BA29">
        <v>0.12368728121353559</v>
      </c>
      <c r="BB29">
        <v>0.27121186864477415</v>
      </c>
      <c r="BC29">
        <v>3.5505917652942157E-2</v>
      </c>
      <c r="BD29">
        <v>4.5340890148358057E-2</v>
      </c>
      <c r="BE29">
        <v>3.6672778796466078E-3</v>
      </c>
      <c r="BF29">
        <v>7.8513085514252373E-2</v>
      </c>
      <c r="BG29">
        <v>0.11701950325054175</v>
      </c>
      <c r="BJ29" s="6" t="s">
        <v>87</v>
      </c>
      <c r="BK29" s="1">
        <v>98</v>
      </c>
      <c r="BL29" s="6" t="s">
        <v>51</v>
      </c>
      <c r="BM29" s="6">
        <v>105</v>
      </c>
      <c r="BN29" s="6">
        <v>0.11411889596602973</v>
      </c>
      <c r="BO29" s="6">
        <v>9.8903043170559091E-2</v>
      </c>
      <c r="BP29" s="6">
        <v>8.8995046001415432E-2</v>
      </c>
      <c r="BQ29" s="6">
        <v>7.3956121726822366E-2</v>
      </c>
      <c r="BR29" s="6">
        <v>0.12738853503184713</v>
      </c>
      <c r="BS29" s="6">
        <v>7.9617834394904455E-2</v>
      </c>
      <c r="BT29" s="6">
        <v>5.449398443029016E-2</v>
      </c>
      <c r="BU29" s="6">
        <v>4.0162774239207361E-2</v>
      </c>
      <c r="BV29" s="6">
        <v>0.10615711252653928</v>
      </c>
      <c r="BW29" s="6">
        <v>0.21620665251238499</v>
      </c>
      <c r="BX29" s="6"/>
      <c r="BY29" s="6">
        <v>0.10051675279213203</v>
      </c>
      <c r="BZ29" s="6">
        <v>9.0181696949491588E-2</v>
      </c>
      <c r="CA29" s="6">
        <v>0.13435572595432571</v>
      </c>
      <c r="CB29" s="6">
        <v>0.12368728121353559</v>
      </c>
      <c r="CC29" s="6">
        <v>0.27121186864477415</v>
      </c>
      <c r="CD29" s="6">
        <v>3.5505917652942157E-2</v>
      </c>
      <c r="CE29" s="6">
        <v>4.5340890148358057E-2</v>
      </c>
      <c r="CF29" s="6">
        <v>3.6672778796466078E-3</v>
      </c>
      <c r="CG29" s="6">
        <v>7.8513085514252373E-2</v>
      </c>
      <c r="CH29" s="6">
        <v>0.11701950325054175</v>
      </c>
    </row>
    <row r="30" spans="1:86">
      <c r="A30">
        <v>251</v>
      </c>
      <c r="B30" s="3" t="s">
        <v>20</v>
      </c>
      <c r="C30">
        <v>68</v>
      </c>
      <c r="D30" s="3" t="s">
        <v>42</v>
      </c>
      <c r="E30" s="3">
        <v>50</v>
      </c>
      <c r="F30">
        <v>3.19044871166721</v>
      </c>
      <c r="G30">
        <v>3.0596408920369198</v>
      </c>
      <c r="I30">
        <v>0.1086048454469507</v>
      </c>
      <c r="J30">
        <v>9.4044635398018855E-2</v>
      </c>
      <c r="K30">
        <v>0.11803317818355412</v>
      </c>
      <c r="L30">
        <v>9.5476787206110511E-2</v>
      </c>
      <c r="M30">
        <v>0.10967895930301945</v>
      </c>
      <c r="N30">
        <v>7.5665353860842582E-2</v>
      </c>
      <c r="O30">
        <v>8.9390142021720964E-2</v>
      </c>
      <c r="P30">
        <v>1.217329036877909E-2</v>
      </c>
      <c r="Q30">
        <v>0.13092254445637905</v>
      </c>
      <c r="R30">
        <v>0.16601026375462466</v>
      </c>
      <c r="T30">
        <v>0.11119612343789849</v>
      </c>
      <c r="U30">
        <v>8.8242795205304772E-2</v>
      </c>
      <c r="V30">
        <v>0.10558530986993114</v>
      </c>
      <c r="W30">
        <v>0.10303494006630962</v>
      </c>
      <c r="X30">
        <v>0.11094108645753634</v>
      </c>
      <c r="Y30">
        <v>6.171894924764091E-2</v>
      </c>
      <c r="Z30">
        <v>5.4832950777862793E-2</v>
      </c>
      <c r="AA30">
        <v>4.0805916857944401E-3</v>
      </c>
      <c r="AB30">
        <v>0.11476664116296863</v>
      </c>
      <c r="AC30">
        <v>0.24560061208875286</v>
      </c>
      <c r="AG30" s="17" t="s">
        <v>40</v>
      </c>
      <c r="AH30" s="17">
        <v>3.0917957791784398</v>
      </c>
      <c r="AI30" s="3" t="s">
        <v>86</v>
      </c>
      <c r="AJ30" s="17">
        <v>45</v>
      </c>
      <c r="AK30">
        <v>3.2651761645703399</v>
      </c>
      <c r="AL30" s="3">
        <v>57</v>
      </c>
      <c r="AM30" s="17">
        <v>6.6754791804362196E-2</v>
      </c>
      <c r="AN30" s="17">
        <v>5.023132848645076E-2</v>
      </c>
      <c r="AO30" s="17">
        <v>0.10552985239039436</v>
      </c>
      <c r="AP30" s="17">
        <v>8.2397003745318345E-2</v>
      </c>
      <c r="AQ30" s="17">
        <v>0.16655651024454726</v>
      </c>
      <c r="AR30" s="17">
        <v>6.7636043181317468E-2</v>
      </c>
      <c r="AS30" s="17">
        <v>6.2128222075346989E-2</v>
      </c>
      <c r="AT30" s="17">
        <v>3.9215686274509803E-2</v>
      </c>
      <c r="AU30" s="17">
        <v>0.1094954835866931</v>
      </c>
      <c r="AV30" s="17">
        <v>0.25005507821105971</v>
      </c>
      <c r="AX30">
        <v>0.13508297954457738</v>
      </c>
      <c r="AY30">
        <v>0.10575067541489773</v>
      </c>
      <c r="AZ30">
        <v>0.10710150521034349</v>
      </c>
      <c r="BA30">
        <v>8.1821690467001162E-2</v>
      </c>
      <c r="BB30">
        <v>0.13739868776534156</v>
      </c>
      <c r="BC30">
        <v>6.233114627556928E-2</v>
      </c>
      <c r="BD30">
        <v>6.3103049015824003E-2</v>
      </c>
      <c r="BE30">
        <v>7.2365881898880741E-2</v>
      </c>
      <c r="BF30">
        <v>0.10150521034349672</v>
      </c>
      <c r="BG30">
        <v>0.13353917406406793</v>
      </c>
      <c r="BJ30" s="6" t="s">
        <v>52</v>
      </c>
      <c r="BK30" s="1">
        <v>89</v>
      </c>
      <c r="BL30" s="6" t="s">
        <v>86</v>
      </c>
      <c r="BM30" s="6">
        <v>45</v>
      </c>
      <c r="BN30" s="6">
        <v>0.15197518772445315</v>
      </c>
      <c r="BO30" s="6">
        <v>0.1575253019915116</v>
      </c>
      <c r="BP30" s="6">
        <v>0.11018609206660138</v>
      </c>
      <c r="BQ30" s="6">
        <v>8.9618021547502452E-2</v>
      </c>
      <c r="BR30" s="6">
        <v>0.29219719229513547</v>
      </c>
      <c r="BS30" s="6">
        <v>1.3548808357819131E-2</v>
      </c>
      <c r="BT30" s="6">
        <v>1.9425399934704539E-2</v>
      </c>
      <c r="BU30" s="6">
        <v>3.7544890630101207E-3</v>
      </c>
      <c r="BV30" s="6">
        <v>6.0561540972902381E-2</v>
      </c>
      <c r="BW30" s="6">
        <v>0.10120796604635977</v>
      </c>
      <c r="BX30" s="6"/>
      <c r="BY30" s="6">
        <v>0.13508297954457738</v>
      </c>
      <c r="BZ30" s="6">
        <v>0.10575067541489773</v>
      </c>
      <c r="CA30" s="6">
        <v>0.10710150521034349</v>
      </c>
      <c r="CB30" s="6">
        <v>8.1821690467001162E-2</v>
      </c>
      <c r="CC30" s="6">
        <v>0.13739868776534156</v>
      </c>
      <c r="CD30" s="6">
        <v>6.233114627556928E-2</v>
      </c>
      <c r="CE30" s="6">
        <v>6.3103049015824003E-2</v>
      </c>
      <c r="CF30" s="6">
        <v>7.2365881898880741E-2</v>
      </c>
      <c r="CG30" s="6">
        <v>0.10150521034349672</v>
      </c>
      <c r="CH30" s="6">
        <v>0.13353917406406793</v>
      </c>
    </row>
    <row r="31" spans="1:86">
      <c r="A31">
        <v>77</v>
      </c>
      <c r="B31" s="3" t="s">
        <v>43</v>
      </c>
      <c r="C31">
        <v>159</v>
      </c>
      <c r="D31" s="3" t="s">
        <v>44</v>
      </c>
      <c r="E31" s="3">
        <v>97</v>
      </c>
      <c r="F31">
        <v>3.2639508326497402</v>
      </c>
      <c r="G31">
        <v>3.2201337297611201</v>
      </c>
      <c r="I31">
        <v>0.11909155429382541</v>
      </c>
      <c r="J31">
        <v>0.10163236337828246</v>
      </c>
      <c r="K31">
        <v>0.12278211497515969</v>
      </c>
      <c r="L31">
        <v>0.1119943222143364</v>
      </c>
      <c r="M31">
        <v>0.15400993612491129</v>
      </c>
      <c r="N31">
        <v>5.7061745919091557E-2</v>
      </c>
      <c r="O31">
        <v>6.0468417317246274E-2</v>
      </c>
      <c r="P31">
        <v>0.10035486160397444</v>
      </c>
      <c r="Q31">
        <v>7.7785663591199428E-2</v>
      </c>
      <c r="R31">
        <v>9.4819020581973029E-2</v>
      </c>
      <c r="T31">
        <v>0.12746042670337232</v>
      </c>
      <c r="U31">
        <v>0.12057811424638679</v>
      </c>
      <c r="V31">
        <v>9.4425326909841706E-2</v>
      </c>
      <c r="W31">
        <v>0.1006194081211287</v>
      </c>
      <c r="X31">
        <v>9.635237439779766E-2</v>
      </c>
      <c r="Y31">
        <v>9.2911218169304893E-2</v>
      </c>
      <c r="Z31">
        <v>9.1121816930488639E-2</v>
      </c>
      <c r="AA31">
        <v>0.18334480385409496</v>
      </c>
      <c r="AB31">
        <v>4.0605643496214726E-2</v>
      </c>
      <c r="AC31">
        <v>5.2580867171369582E-2</v>
      </c>
      <c r="AG31" s="17" t="s">
        <v>279</v>
      </c>
      <c r="AH31" s="17">
        <v>2.8488397351294901</v>
      </c>
      <c r="AI31" s="3" t="s">
        <v>186</v>
      </c>
      <c r="AJ31" s="17">
        <v>253</v>
      </c>
      <c r="AK31">
        <v>3.07150638461433</v>
      </c>
      <c r="AL31" s="3">
        <v>73</v>
      </c>
      <c r="AM31" s="17">
        <v>8.9433962264150943E-2</v>
      </c>
      <c r="AN31" s="17">
        <v>6.4716981132075468E-2</v>
      </c>
      <c r="AO31" s="17">
        <v>7.0943396226415101E-2</v>
      </c>
      <c r="AP31" s="17">
        <v>6.283018867924528E-2</v>
      </c>
      <c r="AQ31" s="17">
        <v>2.6037735849056602E-2</v>
      </c>
      <c r="AR31" s="17">
        <v>6.8679245283018872E-2</v>
      </c>
      <c r="AS31" s="17">
        <v>8.7358490566037741E-2</v>
      </c>
      <c r="AT31" s="17">
        <v>6.0377358490566035E-3</v>
      </c>
      <c r="AU31" s="17">
        <v>0.22735849056603774</v>
      </c>
      <c r="AV31" s="17">
        <v>0.29660377358490564</v>
      </c>
      <c r="AX31">
        <v>8.144916038609018E-2</v>
      </c>
      <c r="AY31">
        <v>5.7384635726563535E-2</v>
      </c>
      <c r="AZ31">
        <v>7.9333597778659268E-2</v>
      </c>
      <c r="BA31">
        <v>8.184582837498347E-2</v>
      </c>
      <c r="BB31">
        <v>4.5484596059764647E-2</v>
      </c>
      <c r="BC31">
        <v>0.10141478249371942</v>
      </c>
      <c r="BD31">
        <v>0.14399047996826655</v>
      </c>
      <c r="BE31">
        <v>1.9701176781700382E-2</v>
      </c>
      <c r="BF31">
        <v>0.14782493719423509</v>
      </c>
      <c r="BG31">
        <v>0.24157080523601746</v>
      </c>
      <c r="BJ31" s="6" t="s">
        <v>302</v>
      </c>
      <c r="BK31" s="1">
        <v>160</v>
      </c>
      <c r="BL31" s="6" t="s">
        <v>186</v>
      </c>
      <c r="BM31" s="6">
        <v>253</v>
      </c>
      <c r="BN31" s="6">
        <v>7.2778051585345824E-2</v>
      </c>
      <c r="BO31" s="6">
        <v>6.3742401839986862E-2</v>
      </c>
      <c r="BP31" s="6">
        <v>0.11269919500574996</v>
      </c>
      <c r="BQ31" s="6">
        <v>8.9535074749466079E-2</v>
      </c>
      <c r="BR31" s="6">
        <v>8.3292262198127159E-2</v>
      </c>
      <c r="BS31" s="6">
        <v>3.2528339083292265E-2</v>
      </c>
      <c r="BT31" s="6">
        <v>3.3678330869065222E-2</v>
      </c>
      <c r="BU31" s="6">
        <v>2.4642681123706258E-3</v>
      </c>
      <c r="BV31" s="6">
        <v>0.18892722194841466</v>
      </c>
      <c r="BW31" s="6">
        <v>0.32035485460818136</v>
      </c>
      <c r="BX31" s="6"/>
      <c r="BY31" s="6">
        <v>8.144916038609018E-2</v>
      </c>
      <c r="BZ31" s="6">
        <v>5.7384635726563535E-2</v>
      </c>
      <c r="CA31" s="6">
        <v>7.9333597778659268E-2</v>
      </c>
      <c r="CB31" s="6">
        <v>8.184582837498347E-2</v>
      </c>
      <c r="CC31" s="6">
        <v>4.5484596059764647E-2</v>
      </c>
      <c r="CD31" s="6">
        <v>0.10141478249371942</v>
      </c>
      <c r="CE31" s="6">
        <v>0.14399047996826655</v>
      </c>
      <c r="CF31" s="6">
        <v>1.9701176781700382E-2</v>
      </c>
      <c r="CG31" s="6">
        <v>0.14782493719423509</v>
      </c>
      <c r="CH31" s="6">
        <v>0.24157080523601746</v>
      </c>
    </row>
    <row r="32" spans="1:86">
      <c r="A32">
        <v>5</v>
      </c>
      <c r="B32" s="3" t="s">
        <v>8</v>
      </c>
      <c r="C32">
        <v>139</v>
      </c>
      <c r="D32" s="3" t="s">
        <v>45</v>
      </c>
      <c r="E32" s="3">
        <v>57</v>
      </c>
      <c r="F32">
        <v>2.5871352743149298</v>
      </c>
      <c r="G32">
        <v>2.83475291151654</v>
      </c>
      <c r="I32">
        <v>2.6620937448962927E-2</v>
      </c>
      <c r="J32">
        <v>2.4661113833088357E-2</v>
      </c>
      <c r="K32">
        <v>5.3078556263269641E-2</v>
      </c>
      <c r="L32">
        <v>5.5365017148456638E-2</v>
      </c>
      <c r="M32">
        <v>7.6923076923076927E-2</v>
      </c>
      <c r="N32">
        <v>3.3317001469867713E-2</v>
      </c>
      <c r="O32">
        <v>3.7726604605585495E-2</v>
      </c>
      <c r="P32">
        <v>4.0013065490772499E-2</v>
      </c>
      <c r="Q32">
        <v>0.28776743426424956</v>
      </c>
      <c r="R32">
        <v>0.36452719255267024</v>
      </c>
      <c r="T32">
        <v>3.7371134020618556E-2</v>
      </c>
      <c r="U32">
        <v>3.2216494845360821E-2</v>
      </c>
      <c r="V32">
        <v>8.3762886597938138E-2</v>
      </c>
      <c r="W32">
        <v>7.4097938144329897E-2</v>
      </c>
      <c r="X32">
        <v>9.0850515463917522E-2</v>
      </c>
      <c r="Y32">
        <v>5.9278350515463915E-2</v>
      </c>
      <c r="Z32">
        <v>4.5747422680412368E-2</v>
      </c>
      <c r="AA32">
        <v>2.7061855670103094E-2</v>
      </c>
      <c r="AB32">
        <v>0.24484536082474226</v>
      </c>
      <c r="AC32">
        <v>0.30476804123711343</v>
      </c>
      <c r="AG32" s="17" t="s">
        <v>20</v>
      </c>
      <c r="AH32" s="17">
        <v>3.19044871166721</v>
      </c>
      <c r="AI32" s="3" t="s">
        <v>155</v>
      </c>
      <c r="AJ32" s="17">
        <v>136</v>
      </c>
      <c r="AK32">
        <v>3.1668342245932402</v>
      </c>
      <c r="AL32" s="3">
        <v>96</v>
      </c>
      <c r="AM32" s="17">
        <v>0.1086048454469507</v>
      </c>
      <c r="AN32" s="17">
        <v>9.4044635398018855E-2</v>
      </c>
      <c r="AO32" s="17">
        <v>0.11803317818355412</v>
      </c>
      <c r="AP32" s="17">
        <v>9.5476787206110511E-2</v>
      </c>
      <c r="AQ32" s="17">
        <v>0.10967895930301945</v>
      </c>
      <c r="AR32" s="17">
        <v>7.5665353860842582E-2</v>
      </c>
      <c r="AS32" s="17">
        <v>8.9390142021720964E-2</v>
      </c>
      <c r="AT32" s="17">
        <v>1.217329036877909E-2</v>
      </c>
      <c r="AU32" s="17">
        <v>0.13092254445637905</v>
      </c>
      <c r="AV32" s="17">
        <v>0.16601026375462466</v>
      </c>
      <c r="AX32">
        <v>9.9349092154847551E-2</v>
      </c>
      <c r="AY32">
        <v>8.24483270526436E-2</v>
      </c>
      <c r="AZ32">
        <v>0.12686993262532831</v>
      </c>
      <c r="BA32">
        <v>9.6265844467283312E-2</v>
      </c>
      <c r="BB32">
        <v>9.9349092154847551E-2</v>
      </c>
      <c r="BC32">
        <v>8.6216740892999882E-2</v>
      </c>
      <c r="BD32">
        <v>8.4047048075825054E-2</v>
      </c>
      <c r="BE32">
        <v>9.4781317802900538E-3</v>
      </c>
      <c r="BF32">
        <v>0.13486353774123558</v>
      </c>
      <c r="BG32">
        <v>0.18111225305469911</v>
      </c>
      <c r="BJ32" s="6" t="s">
        <v>303</v>
      </c>
      <c r="BK32" s="1">
        <v>196</v>
      </c>
      <c r="BL32" s="6" t="s">
        <v>155</v>
      </c>
      <c r="BM32" s="6">
        <v>136</v>
      </c>
      <c r="BN32" s="6">
        <v>0.10963455149501661</v>
      </c>
      <c r="BO32" s="6">
        <v>0.11461794019933555</v>
      </c>
      <c r="BP32" s="6">
        <v>0.16029900332225913</v>
      </c>
      <c r="BQ32" s="6">
        <v>0.10132890365448505</v>
      </c>
      <c r="BR32" s="6">
        <v>1.3289036544850499E-2</v>
      </c>
      <c r="BS32" s="6">
        <v>4.3189368770764118E-2</v>
      </c>
      <c r="BT32" s="6">
        <v>7.4750830564784057E-2</v>
      </c>
      <c r="BU32" s="6">
        <v>1.2458471760797342E-2</v>
      </c>
      <c r="BV32" s="6">
        <v>0.16528239202657807</v>
      </c>
      <c r="BW32" s="6">
        <v>0.20514950166112958</v>
      </c>
      <c r="BX32" s="6"/>
      <c r="BY32" s="6">
        <v>9.9349092154847551E-2</v>
      </c>
      <c r="BZ32" s="6">
        <v>8.24483270526436E-2</v>
      </c>
      <c r="CA32" s="6">
        <v>0.12686993262532831</v>
      </c>
      <c r="CB32" s="6">
        <v>9.6265844467283312E-2</v>
      </c>
      <c r="CC32" s="6">
        <v>9.9349092154847551E-2</v>
      </c>
      <c r="CD32" s="6">
        <v>8.6216740892999882E-2</v>
      </c>
      <c r="CE32" s="6">
        <v>8.4047048075825054E-2</v>
      </c>
      <c r="CF32" s="6">
        <v>9.4781317802900538E-3</v>
      </c>
      <c r="CG32" s="6">
        <v>0.13486353774123558</v>
      </c>
      <c r="CH32" s="6">
        <v>0.18111225305469911</v>
      </c>
    </row>
    <row r="33" spans="1:34">
      <c r="A33">
        <v>218</v>
      </c>
      <c r="B33" s="3" t="s">
        <v>23</v>
      </c>
      <c r="C33">
        <v>34</v>
      </c>
      <c r="D33" s="3" t="s">
        <v>46</v>
      </c>
      <c r="E33" s="3">
        <v>62.5</v>
      </c>
      <c r="F33">
        <v>3.1425253052056199</v>
      </c>
      <c r="G33">
        <v>2.95983518881792</v>
      </c>
      <c r="I33">
        <v>6.970276377542152E-2</v>
      </c>
      <c r="J33">
        <v>6.1011646097688166E-2</v>
      </c>
      <c r="K33">
        <v>0.12880236398400835</v>
      </c>
      <c r="L33">
        <v>0.12984529810533635</v>
      </c>
      <c r="M33">
        <v>0.18616374065704849</v>
      </c>
      <c r="N33">
        <v>5.7013731965930819E-2</v>
      </c>
      <c r="O33">
        <v>7.5612723796280201E-2</v>
      </c>
      <c r="P33">
        <v>2.1032504780114723E-2</v>
      </c>
      <c r="Q33">
        <v>0.12202329219537633</v>
      </c>
      <c r="R33">
        <v>0.14879193464279505</v>
      </c>
      <c r="T33">
        <v>7.279084551811825E-2</v>
      </c>
      <c r="U33">
        <v>6.7387158296249208E-2</v>
      </c>
      <c r="V33">
        <v>6.9930069930069935E-2</v>
      </c>
      <c r="W33">
        <v>7.9148124602670053E-2</v>
      </c>
      <c r="X33">
        <v>0.16179275270184362</v>
      </c>
      <c r="Y33">
        <v>5.7215511760966307E-2</v>
      </c>
      <c r="Z33">
        <v>4.1640178003814365E-2</v>
      </c>
      <c r="AA33">
        <v>6.993006993006993E-3</v>
      </c>
      <c r="AB33">
        <v>0.20724729815638906</v>
      </c>
      <c r="AC33">
        <v>0.23585505403687221</v>
      </c>
      <c r="AH33" s="17"/>
    </row>
    <row r="34" spans="1:34">
      <c r="A34">
        <v>145</v>
      </c>
      <c r="B34" s="3" t="s">
        <v>12</v>
      </c>
      <c r="C34">
        <v>70</v>
      </c>
      <c r="D34" s="3" t="s">
        <v>47</v>
      </c>
      <c r="E34" s="3">
        <v>84.5</v>
      </c>
      <c r="F34">
        <v>3.2031666973025601</v>
      </c>
      <c r="G34">
        <v>3.16083441727806</v>
      </c>
      <c r="I34">
        <v>0.13357271095152604</v>
      </c>
      <c r="J34">
        <v>0.10161579892280072</v>
      </c>
      <c r="K34">
        <v>0.11202872531418312</v>
      </c>
      <c r="L34">
        <v>0.10700179533213644</v>
      </c>
      <c r="M34">
        <v>7.3608617594254938E-2</v>
      </c>
      <c r="N34">
        <v>7.7558348294434476E-2</v>
      </c>
      <c r="O34">
        <v>0.10269299820466786</v>
      </c>
      <c r="P34">
        <v>1.5798922800718134E-2</v>
      </c>
      <c r="Q34">
        <v>0.12280071813285458</v>
      </c>
      <c r="R34">
        <v>0.1533213644524237</v>
      </c>
      <c r="T34">
        <v>0.11225944404846756</v>
      </c>
      <c r="U34">
        <v>8.6600142551674988E-2</v>
      </c>
      <c r="V34">
        <v>0.14682822523164646</v>
      </c>
      <c r="W34">
        <v>0.12045616535994298</v>
      </c>
      <c r="X34">
        <v>0.10869565217391304</v>
      </c>
      <c r="Y34">
        <v>7.3057733428367785E-2</v>
      </c>
      <c r="Z34">
        <v>7.5552387740555949E-2</v>
      </c>
      <c r="AA34">
        <v>7.483962936564505E-3</v>
      </c>
      <c r="AB34">
        <v>0.10406272273699216</v>
      </c>
      <c r="AC34">
        <v>0.16500356379187456</v>
      </c>
    </row>
    <row r="35" spans="1:34">
      <c r="A35">
        <v>244</v>
      </c>
      <c r="B35" s="3" t="s">
        <v>48</v>
      </c>
      <c r="C35">
        <v>243</v>
      </c>
      <c r="D35" s="3" t="s">
        <v>49</v>
      </c>
      <c r="E35" s="3">
        <v>75</v>
      </c>
      <c r="F35">
        <v>3.1691312319084899</v>
      </c>
      <c r="G35">
        <v>3.1314798513347202</v>
      </c>
      <c r="I35">
        <v>0.10571551353674259</v>
      </c>
      <c r="J35">
        <v>7.1766222604211435E-2</v>
      </c>
      <c r="K35">
        <v>0.12032660077352815</v>
      </c>
      <c r="L35">
        <v>9.6691018478727978E-2</v>
      </c>
      <c r="M35">
        <v>0.13665663944993553</v>
      </c>
      <c r="N35">
        <v>6.9187795444778682E-2</v>
      </c>
      <c r="O35">
        <v>9.2393639879673403E-2</v>
      </c>
      <c r="P35">
        <v>1.0313708637730984E-2</v>
      </c>
      <c r="Q35">
        <v>0.13622690159003009</v>
      </c>
      <c r="R35">
        <v>0.16072195960464117</v>
      </c>
      <c r="T35">
        <v>8.2122338627914834E-2</v>
      </c>
      <c r="U35">
        <v>6.2183169989861439E-2</v>
      </c>
      <c r="V35">
        <v>0.13619466035822914</v>
      </c>
      <c r="W35">
        <v>9.9019939168638049E-2</v>
      </c>
      <c r="X35">
        <v>0.24197363974315647</v>
      </c>
      <c r="Y35">
        <v>6.1507265968232513E-2</v>
      </c>
      <c r="Z35">
        <v>6.6576546130449471E-2</v>
      </c>
      <c r="AA35">
        <v>3.5147009124704295E-2</v>
      </c>
      <c r="AB35">
        <v>9.9019939168638049E-2</v>
      </c>
      <c r="AC35">
        <v>0.11625549172017574</v>
      </c>
    </row>
    <row r="36" spans="1:34">
      <c r="A36">
        <v>218</v>
      </c>
      <c r="B36" s="3" t="s">
        <v>23</v>
      </c>
      <c r="C36">
        <v>24</v>
      </c>
      <c r="D36" s="3" t="s">
        <v>50</v>
      </c>
      <c r="E36" s="3">
        <v>71</v>
      </c>
      <c r="F36">
        <v>3.1425253052056199</v>
      </c>
      <c r="G36">
        <v>3.13568934101768</v>
      </c>
      <c r="I36">
        <v>6.970276377542152E-2</v>
      </c>
      <c r="J36">
        <v>6.1011646097688166E-2</v>
      </c>
      <c r="K36">
        <v>0.12880236398400835</v>
      </c>
      <c r="L36">
        <v>0.12984529810533635</v>
      </c>
      <c r="M36">
        <v>0.18616374065704849</v>
      </c>
      <c r="N36">
        <v>5.7013731965930819E-2</v>
      </c>
      <c r="O36">
        <v>7.5612723796280201E-2</v>
      </c>
      <c r="P36">
        <v>2.1032504780114723E-2</v>
      </c>
      <c r="Q36">
        <v>0.12202329219537633</v>
      </c>
      <c r="R36">
        <v>0.14879193464279505</v>
      </c>
      <c r="T36">
        <v>0.13976772126551862</v>
      </c>
      <c r="U36">
        <v>0.12895474569483381</v>
      </c>
      <c r="V36">
        <v>0.11814177012414898</v>
      </c>
      <c r="W36">
        <v>0.13015618742490989</v>
      </c>
      <c r="X36">
        <v>0.1553864637565078</v>
      </c>
      <c r="Y36">
        <v>5.8470164197036441E-2</v>
      </c>
      <c r="Z36">
        <v>5.246295554665599E-2</v>
      </c>
      <c r="AA36">
        <v>7.2086503804565478E-3</v>
      </c>
      <c r="AB36">
        <v>9.2110532639167006E-2</v>
      </c>
      <c r="AC36">
        <v>0.11734080897076492</v>
      </c>
    </row>
    <row r="37" spans="1:34">
      <c r="A37">
        <v>217</v>
      </c>
      <c r="B37" s="3" t="s">
        <v>40</v>
      </c>
      <c r="C37">
        <v>105</v>
      </c>
      <c r="D37" s="3" t="s">
        <v>51</v>
      </c>
      <c r="E37" s="3">
        <v>38</v>
      </c>
      <c r="F37">
        <v>3.0917957791784398</v>
      </c>
      <c r="G37">
        <v>2.9721972032327701</v>
      </c>
      <c r="I37">
        <v>6.6754791804362196E-2</v>
      </c>
      <c r="J37">
        <v>5.023132848645076E-2</v>
      </c>
      <c r="K37">
        <v>0.10552985239039436</v>
      </c>
      <c r="L37">
        <v>8.2397003745318345E-2</v>
      </c>
      <c r="M37">
        <v>0.16655651024454726</v>
      </c>
      <c r="N37">
        <v>6.7636043181317468E-2</v>
      </c>
      <c r="O37">
        <v>6.2128222075346989E-2</v>
      </c>
      <c r="P37">
        <v>3.9215686274509803E-2</v>
      </c>
      <c r="Q37">
        <v>0.1094954835866931</v>
      </c>
      <c r="R37">
        <v>0.25005507821105971</v>
      </c>
      <c r="T37">
        <v>0.10051675279213203</v>
      </c>
      <c r="U37">
        <v>9.0181696949491588E-2</v>
      </c>
      <c r="V37">
        <v>0.13435572595432571</v>
      </c>
      <c r="W37">
        <v>0.12368728121353559</v>
      </c>
      <c r="X37">
        <v>0.27121186864477415</v>
      </c>
      <c r="Y37">
        <v>3.5505917652942157E-2</v>
      </c>
      <c r="Z37">
        <v>4.5340890148358057E-2</v>
      </c>
      <c r="AA37">
        <v>3.6672778796466078E-3</v>
      </c>
      <c r="AB37">
        <v>7.8513085514252373E-2</v>
      </c>
      <c r="AC37">
        <v>0.11701950325054175</v>
      </c>
    </row>
    <row r="38" spans="1:34">
      <c r="A38">
        <v>89</v>
      </c>
      <c r="B38" s="3" t="s">
        <v>52</v>
      </c>
      <c r="C38">
        <v>42</v>
      </c>
      <c r="D38" s="3" t="s">
        <v>53</v>
      </c>
      <c r="E38" s="3">
        <v>35.5</v>
      </c>
      <c r="F38">
        <v>2.8184652068595102</v>
      </c>
      <c r="G38">
        <v>3.1684214898713199</v>
      </c>
      <c r="I38">
        <v>0.15197518772445315</v>
      </c>
      <c r="J38">
        <v>0.1575253019915116</v>
      </c>
      <c r="K38">
        <v>0.11018609206660138</v>
      </c>
      <c r="L38">
        <v>8.9618021547502452E-2</v>
      </c>
      <c r="M38">
        <v>0.29219719229513547</v>
      </c>
      <c r="N38">
        <v>1.3548808357819131E-2</v>
      </c>
      <c r="O38">
        <v>1.9425399934704539E-2</v>
      </c>
      <c r="P38">
        <v>3.7544890630101207E-3</v>
      </c>
      <c r="Q38">
        <v>6.0561540972902381E-2</v>
      </c>
      <c r="R38">
        <v>0.10120796604635977</v>
      </c>
      <c r="T38">
        <v>0.1138553161674549</v>
      </c>
      <c r="U38">
        <v>9.4412331406551059E-2</v>
      </c>
      <c r="V38">
        <v>0.10299527062532843</v>
      </c>
      <c r="W38">
        <v>0.11490628831669294</v>
      </c>
      <c r="X38">
        <v>6.2357680854790681E-2</v>
      </c>
      <c r="Y38">
        <v>8.1800665615694518E-2</v>
      </c>
      <c r="Z38">
        <v>7.1115782098441063E-2</v>
      </c>
      <c r="AA38">
        <v>1.9092660711157821E-2</v>
      </c>
      <c r="AB38">
        <v>0.16395165528113506</v>
      </c>
      <c r="AC38">
        <v>0.17551234892275355</v>
      </c>
    </row>
    <row r="39" spans="1:34">
      <c r="A39">
        <v>174</v>
      </c>
      <c r="B39" s="3" t="s">
        <v>54</v>
      </c>
      <c r="C39">
        <v>82</v>
      </c>
      <c r="D39" s="3" t="s">
        <v>55</v>
      </c>
      <c r="E39" s="3">
        <v>68</v>
      </c>
      <c r="F39">
        <v>3.0301652331623199</v>
      </c>
      <c r="G39">
        <v>2.8673089520626398</v>
      </c>
      <c r="I39">
        <v>7.2630494505494511E-2</v>
      </c>
      <c r="J39">
        <v>6.25E-2</v>
      </c>
      <c r="K39">
        <v>0.10765796703296704</v>
      </c>
      <c r="L39">
        <v>9.0659340659340656E-2</v>
      </c>
      <c r="M39">
        <v>9.1517857142857137E-2</v>
      </c>
      <c r="N39">
        <v>7.0226648351648352E-2</v>
      </c>
      <c r="O39">
        <v>6.3701923076923073E-2</v>
      </c>
      <c r="P39">
        <v>7.2115384615384619E-3</v>
      </c>
      <c r="Q39">
        <v>0.20810439560439561</v>
      </c>
      <c r="R39">
        <v>0.22578983516483517</v>
      </c>
      <c r="T39">
        <v>9.6114519427402859E-2</v>
      </c>
      <c r="U39">
        <v>9.1002044989775058E-2</v>
      </c>
      <c r="V39">
        <v>0.14843217450579413</v>
      </c>
      <c r="W39">
        <v>0.12269938650306748</v>
      </c>
      <c r="X39">
        <v>0.32975460122699385</v>
      </c>
      <c r="Y39">
        <v>4.1240627130197681E-2</v>
      </c>
      <c r="Z39">
        <v>4.6182685753237904E-2</v>
      </c>
      <c r="AA39">
        <v>5.794137695978187E-3</v>
      </c>
      <c r="AB39">
        <v>5.1976823449216086E-2</v>
      </c>
      <c r="AC39">
        <v>6.6802999318336748E-2</v>
      </c>
    </row>
    <row r="40" spans="1:34">
      <c r="A40">
        <v>251</v>
      </c>
      <c r="B40" s="3" t="s">
        <v>20</v>
      </c>
      <c r="C40">
        <v>67</v>
      </c>
      <c r="D40" s="3" t="s">
        <v>56</v>
      </c>
      <c r="E40" s="3">
        <v>52.5</v>
      </c>
      <c r="F40">
        <v>3.19044871166721</v>
      </c>
      <c r="G40">
        <v>3.0912083293210402</v>
      </c>
      <c r="I40">
        <v>0.1086048454469507</v>
      </c>
      <c r="J40">
        <v>9.4044635398018855E-2</v>
      </c>
      <c r="K40">
        <v>0.11803317818355412</v>
      </c>
      <c r="L40">
        <v>9.5476787206110511E-2</v>
      </c>
      <c r="M40">
        <v>0.10967895930301945</v>
      </c>
      <c r="N40">
        <v>7.5665353860842582E-2</v>
      </c>
      <c r="O40">
        <v>8.9390142021720964E-2</v>
      </c>
      <c r="P40">
        <v>1.217329036877909E-2</v>
      </c>
      <c r="Q40">
        <v>0.13092254445637905</v>
      </c>
      <c r="R40">
        <v>0.16601026375462466</v>
      </c>
      <c r="T40">
        <v>9.8489683046160389E-2</v>
      </c>
      <c r="U40">
        <v>7.5090406296532658E-2</v>
      </c>
      <c r="V40">
        <v>0.11869814932992981</v>
      </c>
      <c r="W40">
        <v>0.11146564560731759</v>
      </c>
      <c r="X40">
        <v>0.14890448840672196</v>
      </c>
      <c r="Y40">
        <v>4.63731121038077E-2</v>
      </c>
      <c r="Z40">
        <v>6.8921506062539883E-2</v>
      </c>
      <c r="AA40">
        <v>4.2544139544777706E-3</v>
      </c>
      <c r="AB40">
        <v>0.13848117421825143</v>
      </c>
      <c r="AC40">
        <v>0.1893214209742608</v>
      </c>
    </row>
    <row r="41" spans="1:34">
      <c r="A41">
        <v>218</v>
      </c>
      <c r="B41" s="3" t="s">
        <v>23</v>
      </c>
      <c r="C41">
        <v>37</v>
      </c>
      <c r="D41" s="3" t="s">
        <v>57</v>
      </c>
      <c r="E41" s="3">
        <v>45</v>
      </c>
      <c r="F41">
        <v>3.1425253052056199</v>
      </c>
      <c r="G41">
        <v>3.2202707529999999</v>
      </c>
      <c r="I41">
        <v>6.970276377542152E-2</v>
      </c>
      <c r="J41">
        <v>6.1011646097688166E-2</v>
      </c>
      <c r="K41">
        <v>0.12880236398400835</v>
      </c>
      <c r="L41">
        <v>0.12984529810533635</v>
      </c>
      <c r="M41">
        <v>0.18616374065704849</v>
      </c>
      <c r="N41">
        <v>5.7013731965930819E-2</v>
      </c>
      <c r="O41">
        <v>7.5612723796280201E-2</v>
      </c>
      <c r="P41">
        <v>2.1032504780114723E-2</v>
      </c>
      <c r="Q41">
        <v>0.12202329219537633</v>
      </c>
      <c r="R41">
        <v>0.14879193464279505</v>
      </c>
      <c r="T41">
        <v>9.8296199213630406E-2</v>
      </c>
      <c r="U41">
        <v>7.6889471384884223E-2</v>
      </c>
      <c r="V41">
        <v>0.11446046308431629</v>
      </c>
      <c r="W41">
        <v>0.10484927916120576</v>
      </c>
      <c r="X41">
        <v>7.2083879423328959E-2</v>
      </c>
      <c r="Y41">
        <v>6.9462647444298822E-2</v>
      </c>
      <c r="Z41">
        <v>8.2131935342944523E-2</v>
      </c>
      <c r="AA41">
        <v>4.7619047619047616E-2</v>
      </c>
      <c r="AB41">
        <v>0.15596330275229359</v>
      </c>
      <c r="AC41">
        <v>0.1782437745740498</v>
      </c>
    </row>
    <row r="42" spans="1:34">
      <c r="A42">
        <v>128</v>
      </c>
      <c r="B42" s="3" t="s">
        <v>58</v>
      </c>
      <c r="C42">
        <v>83</v>
      </c>
      <c r="D42" s="3" t="s">
        <v>59</v>
      </c>
      <c r="E42" s="3">
        <v>86</v>
      </c>
      <c r="F42">
        <v>3.2717290940646402</v>
      </c>
      <c r="G42">
        <v>3.18961021927643</v>
      </c>
      <c r="I42">
        <v>0.11490329920364049</v>
      </c>
      <c r="J42">
        <v>0.10295790671217292</v>
      </c>
      <c r="K42">
        <v>9.4235874099355327E-2</v>
      </c>
      <c r="L42">
        <v>0.1080773606370876</v>
      </c>
      <c r="M42">
        <v>0.12381494122108457</v>
      </c>
      <c r="N42">
        <v>6.010618126659082E-2</v>
      </c>
      <c r="O42">
        <v>6.7500948047023127E-2</v>
      </c>
      <c r="P42">
        <v>0.11812665908229047</v>
      </c>
      <c r="Q42">
        <v>6.788016685627607E-2</v>
      </c>
      <c r="R42">
        <v>0.14239666287447858</v>
      </c>
      <c r="T42">
        <v>9.5291902071563087E-2</v>
      </c>
      <c r="U42">
        <v>8.2485875706214684E-2</v>
      </c>
      <c r="V42">
        <v>0.10131826741996233</v>
      </c>
      <c r="W42">
        <v>0.12542372881355932</v>
      </c>
      <c r="X42">
        <v>0.21393596986817326</v>
      </c>
      <c r="Y42">
        <v>6.8926553672316385E-2</v>
      </c>
      <c r="Z42">
        <v>9.4915254237288138E-2</v>
      </c>
      <c r="AA42">
        <v>4.3314500941619587E-2</v>
      </c>
      <c r="AB42">
        <v>5.7250470809792842E-2</v>
      </c>
      <c r="AC42">
        <v>0.11713747645951036</v>
      </c>
    </row>
    <row r="43" spans="1:34">
      <c r="A43">
        <v>217</v>
      </c>
      <c r="B43" s="3" t="s">
        <v>40</v>
      </c>
      <c r="C43">
        <v>151</v>
      </c>
      <c r="D43" s="3" t="s">
        <v>60</v>
      </c>
      <c r="E43" s="3">
        <v>53</v>
      </c>
      <c r="F43">
        <v>3.0917957791784398</v>
      </c>
      <c r="G43">
        <v>3.1207459975661198</v>
      </c>
      <c r="I43">
        <v>6.6754791804362196E-2</v>
      </c>
      <c r="J43">
        <v>5.023132848645076E-2</v>
      </c>
      <c r="K43">
        <v>0.10552985239039436</v>
      </c>
      <c r="L43">
        <v>8.2397003745318345E-2</v>
      </c>
      <c r="M43">
        <v>0.16655651024454726</v>
      </c>
      <c r="N43">
        <v>6.7636043181317468E-2</v>
      </c>
      <c r="O43">
        <v>6.2128222075346989E-2</v>
      </c>
      <c r="P43">
        <v>3.9215686274509803E-2</v>
      </c>
      <c r="Q43">
        <v>0.1094954835866931</v>
      </c>
      <c r="R43">
        <v>0.25005507821105971</v>
      </c>
      <c r="T43">
        <v>6.8329106790645258E-2</v>
      </c>
      <c r="U43">
        <v>6.0298675683291066E-2</v>
      </c>
      <c r="V43">
        <v>8.8193857424626654E-2</v>
      </c>
      <c r="W43">
        <v>8.8475626937165402E-2</v>
      </c>
      <c r="X43">
        <v>0.10228233305156383</v>
      </c>
      <c r="Y43">
        <v>5.5085939701324318E-2</v>
      </c>
      <c r="Z43">
        <v>7.0724147647224567E-2</v>
      </c>
      <c r="AA43">
        <v>4.9168779938010707E-2</v>
      </c>
      <c r="AB43">
        <v>0.19695688926458157</v>
      </c>
      <c r="AC43">
        <v>0.22048464356156663</v>
      </c>
    </row>
    <row r="44" spans="1:34">
      <c r="A44">
        <v>72</v>
      </c>
      <c r="B44" s="3" t="s">
        <v>61</v>
      </c>
      <c r="C44">
        <v>183</v>
      </c>
      <c r="D44" s="3" t="s">
        <v>62</v>
      </c>
      <c r="E44" s="3">
        <v>82</v>
      </c>
      <c r="F44">
        <v>3.1070239028406301</v>
      </c>
      <c r="G44">
        <v>3.1841767469268301</v>
      </c>
      <c r="I44">
        <v>0.1465467208357516</v>
      </c>
      <c r="J44">
        <v>0.12899013348810215</v>
      </c>
      <c r="K44">
        <v>9.3586767266395823E-2</v>
      </c>
      <c r="L44">
        <v>9.3441671503192103E-2</v>
      </c>
      <c r="M44">
        <v>2.9164248403946606E-2</v>
      </c>
      <c r="N44">
        <v>8.9378990133488101E-2</v>
      </c>
      <c r="O44">
        <v>8.096343586767267E-2</v>
      </c>
      <c r="P44">
        <v>1.1317469529889728E-2</v>
      </c>
      <c r="Q44">
        <v>0.16903656413232734</v>
      </c>
      <c r="R44">
        <v>0.1575739988392339</v>
      </c>
      <c r="T44">
        <v>0.12488780612899089</v>
      </c>
      <c r="U44">
        <v>9.962815745608411E-2</v>
      </c>
      <c r="V44">
        <v>9.7063726118733165E-2</v>
      </c>
      <c r="W44">
        <v>7.7061161687395824E-2</v>
      </c>
      <c r="X44">
        <v>3.0388511347608668E-2</v>
      </c>
      <c r="Y44">
        <v>0.10629567893319657</v>
      </c>
      <c r="Z44">
        <v>8.744710860366714E-2</v>
      </c>
      <c r="AA44">
        <v>4.6287985639184508E-2</v>
      </c>
      <c r="AB44">
        <v>0.14976279010129503</v>
      </c>
      <c r="AC44">
        <v>0.18117707398384408</v>
      </c>
    </row>
    <row r="45" spans="1:34">
      <c r="A45">
        <v>18</v>
      </c>
      <c r="B45" s="3" t="s">
        <v>63</v>
      </c>
      <c r="C45">
        <v>194</v>
      </c>
      <c r="D45" s="3" t="s">
        <v>64</v>
      </c>
      <c r="E45" s="3">
        <v>93</v>
      </c>
      <c r="F45">
        <v>3.1627848377699701</v>
      </c>
      <c r="G45">
        <v>3.1726143413323999</v>
      </c>
      <c r="I45">
        <v>0.16914314016840021</v>
      </c>
      <c r="J45">
        <v>0.1347201584943041</v>
      </c>
      <c r="K45">
        <v>8.7914809311540373E-2</v>
      </c>
      <c r="L45">
        <v>8.073303615651313E-2</v>
      </c>
      <c r="M45">
        <v>6.6121842496285291E-2</v>
      </c>
      <c r="N45">
        <v>9.7820703318474492E-2</v>
      </c>
      <c r="O45">
        <v>9.7325408618127787E-2</v>
      </c>
      <c r="P45">
        <v>9.410599306587419E-3</v>
      </c>
      <c r="Q45">
        <v>0.12605250123823675</v>
      </c>
      <c r="R45">
        <v>0.13075780089153047</v>
      </c>
      <c r="T45">
        <v>0.11483957219251337</v>
      </c>
      <c r="U45">
        <v>9.7058823529411767E-2</v>
      </c>
      <c r="V45">
        <v>0.10681818181818181</v>
      </c>
      <c r="W45">
        <v>0.12152406417112299</v>
      </c>
      <c r="X45">
        <v>0.12018716577540108</v>
      </c>
      <c r="Y45">
        <v>7.2459893048128346E-2</v>
      </c>
      <c r="Z45">
        <v>7.2727272727272724E-2</v>
      </c>
      <c r="AA45">
        <v>7.4866310160427805E-3</v>
      </c>
      <c r="AB45">
        <v>0.14050802139037433</v>
      </c>
      <c r="AC45">
        <v>0.1463903743315508</v>
      </c>
    </row>
    <row r="46" spans="1:34">
      <c r="A46">
        <v>54</v>
      </c>
      <c r="B46" s="3" t="s">
        <v>65</v>
      </c>
      <c r="C46">
        <v>14</v>
      </c>
      <c r="D46" s="3" t="s">
        <v>66</v>
      </c>
      <c r="E46" s="3">
        <v>78.5</v>
      </c>
      <c r="F46">
        <v>2.8558297851366299</v>
      </c>
      <c r="G46">
        <v>3.0520892394527501</v>
      </c>
      <c r="I46">
        <v>7.8452590288110371E-2</v>
      </c>
      <c r="J46">
        <v>6.45204923576356E-2</v>
      </c>
      <c r="K46">
        <v>0.11957256864601651</v>
      </c>
      <c r="L46">
        <v>9.6172054646287031E-2</v>
      </c>
      <c r="M46">
        <v>7.696469633437035E-2</v>
      </c>
      <c r="N46">
        <v>3.3680508589206008E-2</v>
      </c>
      <c r="O46">
        <v>3.219261463546598E-2</v>
      </c>
      <c r="P46">
        <v>1.8936832138509402E-3</v>
      </c>
      <c r="Q46">
        <v>0.22588935479507644</v>
      </c>
      <c r="R46">
        <v>0.27066143649398078</v>
      </c>
      <c r="T46">
        <v>8.8573959255978746E-2</v>
      </c>
      <c r="U46">
        <v>6.5766164747564221E-2</v>
      </c>
      <c r="V46">
        <v>0.10119574844995571</v>
      </c>
      <c r="W46">
        <v>0.10496014171833482</v>
      </c>
      <c r="X46">
        <v>0.10119574844995571</v>
      </c>
      <c r="Y46">
        <v>6.2223206377325063E-2</v>
      </c>
      <c r="Z46">
        <v>6.4880425155004431E-2</v>
      </c>
      <c r="AA46">
        <v>5.9787422497785654E-3</v>
      </c>
      <c r="AB46">
        <v>0.16740478299379982</v>
      </c>
      <c r="AC46">
        <v>0.23782108060230292</v>
      </c>
    </row>
    <row r="47" spans="1:34">
      <c r="A47">
        <v>145</v>
      </c>
      <c r="B47" s="3" t="s">
        <v>12</v>
      </c>
      <c r="C47">
        <v>64</v>
      </c>
      <c r="D47" s="3" t="s">
        <v>67</v>
      </c>
      <c r="E47" s="3">
        <v>63.5</v>
      </c>
      <c r="F47">
        <v>3.2031666973025601</v>
      </c>
      <c r="G47">
        <v>3.0684357133661102</v>
      </c>
      <c r="I47">
        <v>0.13357271095152604</v>
      </c>
      <c r="J47">
        <v>0.10161579892280072</v>
      </c>
      <c r="K47">
        <v>0.11202872531418312</v>
      </c>
      <c r="L47">
        <v>0.10700179533213644</v>
      </c>
      <c r="M47">
        <v>7.3608617594254938E-2</v>
      </c>
      <c r="N47">
        <v>7.7558348294434476E-2</v>
      </c>
      <c r="O47">
        <v>0.10269299820466786</v>
      </c>
      <c r="P47">
        <v>1.5798922800718134E-2</v>
      </c>
      <c r="Q47">
        <v>0.12280071813285458</v>
      </c>
      <c r="R47">
        <v>0.1533213644524237</v>
      </c>
      <c r="T47">
        <v>0.12747123045146061</v>
      </c>
      <c r="U47">
        <v>0.10357037474181174</v>
      </c>
      <c r="V47">
        <v>0.10534080849808203</v>
      </c>
      <c r="W47">
        <v>9.7964001180289167E-2</v>
      </c>
      <c r="X47">
        <v>0.1068161699616406</v>
      </c>
      <c r="Y47">
        <v>4.0719976394216581E-2</v>
      </c>
      <c r="Z47">
        <v>4.4555916199468873E-2</v>
      </c>
      <c r="AA47">
        <v>7.0817350250811451E-3</v>
      </c>
      <c r="AB47">
        <v>0.18560047211566835</v>
      </c>
      <c r="AC47">
        <v>0.18087931543228092</v>
      </c>
    </row>
    <row r="48" spans="1:34">
      <c r="A48">
        <v>68</v>
      </c>
      <c r="B48" s="3" t="s">
        <v>42</v>
      </c>
      <c r="C48">
        <v>176</v>
      </c>
      <c r="D48" s="3" t="s">
        <v>68</v>
      </c>
      <c r="E48" s="3">
        <v>76.5</v>
      </c>
      <c r="F48">
        <v>3.0596408920369198</v>
      </c>
      <c r="G48">
        <v>3.0363958231343999</v>
      </c>
      <c r="I48">
        <v>0.11119612343789849</v>
      </c>
      <c r="J48">
        <v>8.8242795205304772E-2</v>
      </c>
      <c r="K48">
        <v>0.10558530986993114</v>
      </c>
      <c r="L48">
        <v>0.10303494006630962</v>
      </c>
      <c r="M48">
        <v>0.11094108645753634</v>
      </c>
      <c r="N48">
        <v>6.171894924764091E-2</v>
      </c>
      <c r="O48">
        <v>5.4832950777862793E-2</v>
      </c>
      <c r="P48">
        <v>4.0805916857944401E-3</v>
      </c>
      <c r="Q48">
        <v>0.11476664116296863</v>
      </c>
      <c r="R48">
        <v>0.24560061208875286</v>
      </c>
      <c r="T48">
        <v>0.12490594431903687</v>
      </c>
      <c r="U48">
        <v>0.12039127163280662</v>
      </c>
      <c r="V48">
        <v>0.10571858540255831</v>
      </c>
      <c r="W48">
        <v>9.9699021820917985E-2</v>
      </c>
      <c r="X48">
        <v>0.13656884875846501</v>
      </c>
      <c r="Y48">
        <v>3.423626787057938E-2</v>
      </c>
      <c r="Z48">
        <v>3.4988713318284424E-2</v>
      </c>
      <c r="AA48">
        <v>5.2671181339352894E-3</v>
      </c>
      <c r="AB48">
        <v>0.12641083521444696</v>
      </c>
      <c r="AC48">
        <v>0.21181339352896916</v>
      </c>
    </row>
    <row r="49" spans="1:29">
      <c r="A49">
        <v>175</v>
      </c>
      <c r="B49" s="3" t="s">
        <v>25</v>
      </c>
      <c r="C49">
        <v>3</v>
      </c>
      <c r="D49" s="3" t="s">
        <v>5</v>
      </c>
      <c r="E49" s="3">
        <v>21.5</v>
      </c>
      <c r="F49">
        <v>3.1158136088716901</v>
      </c>
      <c r="G49">
        <v>2.5841495206621299</v>
      </c>
      <c r="I49">
        <v>0.12734616298408172</v>
      </c>
      <c r="J49">
        <v>9.9073414112615818E-2</v>
      </c>
      <c r="K49">
        <v>0.15348063673081491</v>
      </c>
      <c r="L49">
        <v>0.14041339985744833</v>
      </c>
      <c r="M49">
        <v>0.15276787835590402</v>
      </c>
      <c r="N49">
        <v>4.5854122119268231E-2</v>
      </c>
      <c r="O49">
        <v>7.2463768115942032E-2</v>
      </c>
      <c r="P49">
        <v>3.5637918745545262E-3</v>
      </c>
      <c r="Q49">
        <v>9.3846519363269182E-2</v>
      </c>
      <c r="R49">
        <v>0.11119030648610122</v>
      </c>
      <c r="T49">
        <v>6.194989844278944E-2</v>
      </c>
      <c r="U49">
        <v>4.8747461069735952E-2</v>
      </c>
      <c r="V49">
        <v>6.2626946513202442E-2</v>
      </c>
      <c r="W49">
        <v>5.7549085985104942E-2</v>
      </c>
      <c r="X49">
        <v>7.1090047393364926E-3</v>
      </c>
      <c r="Y49">
        <v>7.3459715639810422E-2</v>
      </c>
      <c r="Z49">
        <v>5.3825321597833445E-2</v>
      </c>
      <c r="AA49">
        <v>4.062288422477996E-3</v>
      </c>
      <c r="AB49">
        <v>0.33006093432633715</v>
      </c>
      <c r="AC49">
        <v>0.30060934326337169</v>
      </c>
    </row>
    <row r="50" spans="1:29">
      <c r="A50">
        <v>115</v>
      </c>
      <c r="B50" s="3" t="s">
        <v>15</v>
      </c>
      <c r="C50">
        <v>245</v>
      </c>
      <c r="D50" s="3" t="s">
        <v>69</v>
      </c>
      <c r="E50" s="3">
        <v>71</v>
      </c>
      <c r="F50">
        <v>2.8398035920454499</v>
      </c>
      <c r="G50">
        <v>2.8488397351294901</v>
      </c>
      <c r="I50">
        <v>7.2735804786485211E-2</v>
      </c>
      <c r="J50">
        <v>6.3350539652745189E-2</v>
      </c>
      <c r="K50">
        <v>8.5093070545909588E-2</v>
      </c>
      <c r="L50">
        <v>5.3965274519005159E-2</v>
      </c>
      <c r="M50">
        <v>1.0010949475989364E-2</v>
      </c>
      <c r="N50">
        <v>8.0869701235726579E-2</v>
      </c>
      <c r="O50">
        <v>8.869075551384327E-2</v>
      </c>
      <c r="P50">
        <v>2.0804004379790395E-2</v>
      </c>
      <c r="Q50">
        <v>0.20835288596902862</v>
      </c>
      <c r="R50">
        <v>0.31612701392147663</v>
      </c>
      <c r="T50">
        <v>8.9433962264150943E-2</v>
      </c>
      <c r="U50">
        <v>6.4716981132075468E-2</v>
      </c>
      <c r="V50">
        <v>7.0943396226415101E-2</v>
      </c>
      <c r="W50">
        <v>6.283018867924528E-2</v>
      </c>
      <c r="X50">
        <v>2.6037735849056602E-2</v>
      </c>
      <c r="Y50">
        <v>6.8679245283018872E-2</v>
      </c>
      <c r="Z50">
        <v>8.7358490566037741E-2</v>
      </c>
      <c r="AA50">
        <v>6.0377358490566035E-3</v>
      </c>
      <c r="AB50">
        <v>0.22735849056603774</v>
      </c>
      <c r="AC50">
        <v>0.29660377358490564</v>
      </c>
    </row>
    <row r="51" spans="1:29">
      <c r="A51">
        <v>195</v>
      </c>
      <c r="B51" s="3" t="s">
        <v>70</v>
      </c>
      <c r="C51">
        <v>35</v>
      </c>
      <c r="D51" s="3" t="s">
        <v>71</v>
      </c>
      <c r="E51" s="3">
        <v>59</v>
      </c>
      <c r="F51">
        <v>3.2088846125428798</v>
      </c>
      <c r="G51">
        <v>3.2550392473240302</v>
      </c>
      <c r="I51">
        <v>9.5360824742268036E-2</v>
      </c>
      <c r="J51">
        <v>7.6148078725398319E-2</v>
      </c>
      <c r="K51">
        <v>9.5595126522961579E-2</v>
      </c>
      <c r="L51">
        <v>9.864104967197751E-2</v>
      </c>
      <c r="M51">
        <v>0.15862230552952203</v>
      </c>
      <c r="N51">
        <v>6.7010309278350513E-2</v>
      </c>
      <c r="O51">
        <v>6.4901593252108716E-2</v>
      </c>
      <c r="P51">
        <v>4.1705716963448922E-2</v>
      </c>
      <c r="Q51">
        <v>0.12980318650421743</v>
      </c>
      <c r="R51">
        <v>0.17221180880974696</v>
      </c>
      <c r="T51">
        <v>0.11424512987012987</v>
      </c>
      <c r="U51">
        <v>9.4358766233766239E-2</v>
      </c>
      <c r="V51">
        <v>9.0300324675324672E-2</v>
      </c>
      <c r="W51">
        <v>8.3806818181818177E-2</v>
      </c>
      <c r="X51">
        <v>0.12581168831168832</v>
      </c>
      <c r="Y51">
        <v>7.3254870129870128E-2</v>
      </c>
      <c r="Z51">
        <v>6.3717532467532464E-2</v>
      </c>
      <c r="AA51">
        <v>6.0064935064935064E-2</v>
      </c>
      <c r="AB51">
        <v>0.14874188311688311</v>
      </c>
      <c r="AC51">
        <v>0.14569805194805194</v>
      </c>
    </row>
    <row r="52" spans="1:29">
      <c r="A52">
        <v>129</v>
      </c>
      <c r="B52" s="3" t="s">
        <v>33</v>
      </c>
      <c r="C52">
        <v>122</v>
      </c>
      <c r="D52" s="3" t="s">
        <v>72</v>
      </c>
      <c r="E52" s="3">
        <v>51</v>
      </c>
      <c r="F52">
        <v>3.2323878318296999</v>
      </c>
      <c r="G52">
        <v>3.1630155067432701</v>
      </c>
      <c r="I52">
        <v>0.12182203389830508</v>
      </c>
      <c r="J52">
        <v>0.11122881355932203</v>
      </c>
      <c r="K52">
        <v>0.10130970724191063</v>
      </c>
      <c r="L52">
        <v>0.10477657935285054</v>
      </c>
      <c r="M52">
        <v>0.12682973805855161</v>
      </c>
      <c r="N52">
        <v>6.2788906009244999E-2</v>
      </c>
      <c r="O52">
        <v>6.3944530046224968E-2</v>
      </c>
      <c r="P52">
        <v>3.5824345146379041E-2</v>
      </c>
      <c r="Q52">
        <v>0.12162942989214176</v>
      </c>
      <c r="R52">
        <v>0.14984591679506934</v>
      </c>
      <c r="T52">
        <v>0.15942398368803365</v>
      </c>
      <c r="U52">
        <v>0.13737734165923282</v>
      </c>
      <c r="V52">
        <v>0.11112527080412897</v>
      </c>
      <c r="W52">
        <v>0.11316426659870014</v>
      </c>
      <c r="X52">
        <v>6.4992990951956167E-2</v>
      </c>
      <c r="Y52">
        <v>5.4033388556136104E-2</v>
      </c>
      <c r="Z52">
        <v>6.8433796355295021E-2</v>
      </c>
      <c r="AA52">
        <v>1.9880208997068945E-2</v>
      </c>
      <c r="AB52">
        <v>0.116605072002039</v>
      </c>
      <c r="AC52">
        <v>0.15496368038740921</v>
      </c>
    </row>
    <row r="53" spans="1:29">
      <c r="A53">
        <v>77</v>
      </c>
      <c r="B53" s="3" t="s">
        <v>43</v>
      </c>
      <c r="C53">
        <v>8</v>
      </c>
      <c r="D53" s="3" t="s">
        <v>73</v>
      </c>
      <c r="E53" s="3">
        <v>89</v>
      </c>
      <c r="F53">
        <v>3.2639508326497402</v>
      </c>
      <c r="G53">
        <v>3.1442054104589099</v>
      </c>
      <c r="I53">
        <v>0.11909155429382541</v>
      </c>
      <c r="J53">
        <v>0.10163236337828246</v>
      </c>
      <c r="K53">
        <v>0.12278211497515969</v>
      </c>
      <c r="L53">
        <v>0.1119943222143364</v>
      </c>
      <c r="M53">
        <v>0.15400993612491129</v>
      </c>
      <c r="N53">
        <v>5.7061745919091557E-2</v>
      </c>
      <c r="O53">
        <v>6.0468417317246274E-2</v>
      </c>
      <c r="P53">
        <v>0.10035486160397444</v>
      </c>
      <c r="Q53">
        <v>7.7785663591199428E-2</v>
      </c>
      <c r="R53">
        <v>9.4819020581973029E-2</v>
      </c>
      <c r="T53">
        <v>0.12863479546574666</v>
      </c>
      <c r="U53">
        <v>0.12654016757023165</v>
      </c>
      <c r="V53">
        <v>0.12198127156234598</v>
      </c>
      <c r="W53">
        <v>0.14132577624445539</v>
      </c>
      <c r="X53">
        <v>0.17816658452439627</v>
      </c>
      <c r="Y53">
        <v>6.5303104977821588E-2</v>
      </c>
      <c r="Z53">
        <v>6.5919172005914239E-2</v>
      </c>
      <c r="AA53">
        <v>0.11175455889600788</v>
      </c>
      <c r="AB53">
        <v>2.7846229669788072E-2</v>
      </c>
      <c r="AC53">
        <v>3.2528339083292265E-2</v>
      </c>
    </row>
    <row r="54" spans="1:29">
      <c r="A54">
        <v>217</v>
      </c>
      <c r="B54" s="3" t="s">
        <v>40</v>
      </c>
      <c r="C54">
        <v>164</v>
      </c>
      <c r="D54" s="3" t="s">
        <v>74</v>
      </c>
      <c r="E54" s="3">
        <v>80.5</v>
      </c>
      <c r="F54">
        <v>3.0917957791784398</v>
      </c>
      <c r="G54">
        <v>3.1925542406684699</v>
      </c>
      <c r="I54">
        <v>6.6754791804362196E-2</v>
      </c>
      <c r="J54">
        <v>5.023132848645076E-2</v>
      </c>
      <c r="K54">
        <v>0.10552985239039436</v>
      </c>
      <c r="L54">
        <v>8.2397003745318345E-2</v>
      </c>
      <c r="M54">
        <v>0.16655651024454726</v>
      </c>
      <c r="N54">
        <v>6.7636043181317468E-2</v>
      </c>
      <c r="O54">
        <v>6.2128222075346989E-2</v>
      </c>
      <c r="P54">
        <v>3.9215686274509803E-2</v>
      </c>
      <c r="Q54">
        <v>0.1094954835866931</v>
      </c>
      <c r="R54">
        <v>0.25005507821105971</v>
      </c>
      <c r="T54">
        <v>9.5083299471759447E-2</v>
      </c>
      <c r="U54">
        <v>7.9642421779764327E-2</v>
      </c>
      <c r="V54">
        <v>0.11052417716375457</v>
      </c>
      <c r="W54">
        <v>0.1156034132466477</v>
      </c>
      <c r="X54">
        <v>0.20662332385209264</v>
      </c>
      <c r="Y54">
        <v>7.3140999593661118E-2</v>
      </c>
      <c r="Z54">
        <v>7.2531491263713943E-2</v>
      </c>
      <c r="AA54">
        <v>4.2462413652986593E-2</v>
      </c>
      <c r="AB54">
        <v>6.6233238520926455E-2</v>
      </c>
      <c r="AC54">
        <v>0.13815522145469322</v>
      </c>
    </row>
    <row r="55" spans="1:29">
      <c r="A55">
        <v>128</v>
      </c>
      <c r="B55" s="3" t="s">
        <v>58</v>
      </c>
      <c r="C55">
        <v>88</v>
      </c>
      <c r="D55" s="3" t="s">
        <v>75</v>
      </c>
      <c r="E55" s="3">
        <v>65.5</v>
      </c>
      <c r="F55">
        <v>3.2717290940646402</v>
      </c>
      <c r="G55">
        <v>3.2844403862194298</v>
      </c>
      <c r="I55">
        <v>0.11490329920364049</v>
      </c>
      <c r="J55">
        <v>0.10295790671217292</v>
      </c>
      <c r="K55">
        <v>9.4235874099355327E-2</v>
      </c>
      <c r="L55">
        <v>0.1080773606370876</v>
      </c>
      <c r="M55">
        <v>0.12381494122108457</v>
      </c>
      <c r="N55">
        <v>6.010618126659082E-2</v>
      </c>
      <c r="O55">
        <v>6.7500948047023127E-2</v>
      </c>
      <c r="P55">
        <v>0.11812665908229047</v>
      </c>
      <c r="Q55">
        <v>6.788016685627607E-2</v>
      </c>
      <c r="R55">
        <v>0.14239666287447858</v>
      </c>
      <c r="T55">
        <v>0.11723117395593555</v>
      </c>
      <c r="U55">
        <v>0.10605064123643539</v>
      </c>
      <c r="V55">
        <v>0.10309108845774416</v>
      </c>
      <c r="W55">
        <v>9.552778691219993E-2</v>
      </c>
      <c r="X55">
        <v>0.14222295297599474</v>
      </c>
      <c r="Y55">
        <v>7.4153239066096679E-2</v>
      </c>
      <c r="Z55">
        <v>0.1035843472541927</v>
      </c>
      <c r="AA55">
        <v>6.0013153567905292E-2</v>
      </c>
      <c r="AB55">
        <v>8.105886221637619E-2</v>
      </c>
      <c r="AC55">
        <v>0.11706675435711937</v>
      </c>
    </row>
    <row r="56" spans="1:29">
      <c r="A56">
        <v>4</v>
      </c>
      <c r="B56" s="3" t="s">
        <v>76</v>
      </c>
      <c r="C56">
        <v>63</v>
      </c>
      <c r="D56" s="3" t="s">
        <v>77</v>
      </c>
      <c r="E56" s="3">
        <v>64</v>
      </c>
      <c r="F56">
        <v>3.12011944045797</v>
      </c>
      <c r="G56">
        <v>3.22672038132447</v>
      </c>
      <c r="I56">
        <v>0.1281891723708774</v>
      </c>
      <c r="J56">
        <v>0.12570006222775357</v>
      </c>
      <c r="K56">
        <v>0.12171748599875544</v>
      </c>
      <c r="L56">
        <v>0.14075917859365278</v>
      </c>
      <c r="M56">
        <v>0.17996266334785313</v>
      </c>
      <c r="N56">
        <v>6.434349719975109E-2</v>
      </c>
      <c r="O56">
        <v>6.5961418792781584E-2</v>
      </c>
      <c r="P56">
        <v>0.1135034225264468</v>
      </c>
      <c r="Q56">
        <v>2.7878033602986931E-2</v>
      </c>
      <c r="R56">
        <v>3.1985065339141257E-2</v>
      </c>
      <c r="T56">
        <v>0.12538051750380519</v>
      </c>
      <c r="U56">
        <v>0.11453576864535768</v>
      </c>
      <c r="V56">
        <v>0.11168188736681887</v>
      </c>
      <c r="W56">
        <v>0.10331050228310502</v>
      </c>
      <c r="X56">
        <v>9.2275494672754949E-2</v>
      </c>
      <c r="Y56">
        <v>7.8386605783866053E-2</v>
      </c>
      <c r="Z56">
        <v>9.0563165905631654E-2</v>
      </c>
      <c r="AA56">
        <v>1.9786910197869101E-2</v>
      </c>
      <c r="AB56">
        <v>0.12366818873668188</v>
      </c>
      <c r="AC56">
        <v>0.1404109589041096</v>
      </c>
    </row>
    <row r="57" spans="1:29">
      <c r="A57">
        <v>53</v>
      </c>
      <c r="B57" s="3" t="s">
        <v>78</v>
      </c>
      <c r="C57">
        <v>188</v>
      </c>
      <c r="D57" s="3" t="s">
        <v>79</v>
      </c>
      <c r="E57" s="3">
        <v>83</v>
      </c>
      <c r="F57">
        <v>2.7849538150000002</v>
      </c>
      <c r="G57">
        <v>3.0134595277782599</v>
      </c>
      <c r="I57">
        <v>0.11536761455724179</v>
      </c>
      <c r="J57">
        <v>0.1186091056431413</v>
      </c>
      <c r="K57">
        <v>0.10873729188153823</v>
      </c>
      <c r="L57">
        <v>9.9454840135553266E-2</v>
      </c>
      <c r="M57">
        <v>0.33181081479298657</v>
      </c>
      <c r="N57">
        <v>1.7091498452924708E-2</v>
      </c>
      <c r="O57">
        <v>1.6502136437306615E-2</v>
      </c>
      <c r="P57">
        <v>8.8404302342714016E-4</v>
      </c>
      <c r="Q57">
        <v>8.4573449241196405E-2</v>
      </c>
      <c r="R57">
        <v>0.10696920583468396</v>
      </c>
      <c r="T57">
        <v>0.10750507099391481</v>
      </c>
      <c r="U57">
        <v>9.9391480730223122E-2</v>
      </c>
      <c r="V57">
        <v>0.12643678160919541</v>
      </c>
      <c r="W57">
        <v>9.3982420554428667E-2</v>
      </c>
      <c r="X57">
        <v>0.19878296146044624</v>
      </c>
      <c r="Y57">
        <v>3.7863421230561189E-2</v>
      </c>
      <c r="Z57">
        <v>3.5158891142663962E-2</v>
      </c>
      <c r="AA57">
        <v>6.7613252197430695E-4</v>
      </c>
      <c r="AB57">
        <v>0.13657876943881</v>
      </c>
      <c r="AC57">
        <v>0.16362407031778228</v>
      </c>
    </row>
    <row r="58" spans="1:29">
      <c r="A58">
        <v>145</v>
      </c>
      <c r="B58" s="3" t="s">
        <v>12</v>
      </c>
      <c r="C58">
        <v>72</v>
      </c>
      <c r="D58" s="3" t="s">
        <v>61</v>
      </c>
      <c r="E58" s="3">
        <v>72.5</v>
      </c>
      <c r="F58">
        <v>3.2031666973025601</v>
      </c>
      <c r="G58">
        <v>3.1070239028406301</v>
      </c>
      <c r="I58">
        <v>0.13357271095152604</v>
      </c>
      <c r="J58">
        <v>0.10161579892280072</v>
      </c>
      <c r="K58">
        <v>0.11202872531418312</v>
      </c>
      <c r="L58">
        <v>0.10700179533213644</v>
      </c>
      <c r="M58">
        <v>7.3608617594254938E-2</v>
      </c>
      <c r="N58">
        <v>7.7558348294434476E-2</v>
      </c>
      <c r="O58">
        <v>0.10269299820466786</v>
      </c>
      <c r="P58">
        <v>1.5798922800718134E-2</v>
      </c>
      <c r="Q58">
        <v>0.12280071813285458</v>
      </c>
      <c r="R58">
        <v>0.1533213644524237</v>
      </c>
      <c r="T58">
        <v>0.1465467208357516</v>
      </c>
      <c r="U58">
        <v>0.12899013348810215</v>
      </c>
      <c r="V58">
        <v>9.3586767266395823E-2</v>
      </c>
      <c r="W58">
        <v>9.3441671503192103E-2</v>
      </c>
      <c r="X58">
        <v>2.9164248403946606E-2</v>
      </c>
      <c r="Y58">
        <v>8.9378990133488101E-2</v>
      </c>
      <c r="Z58">
        <v>8.096343586767267E-2</v>
      </c>
      <c r="AA58">
        <v>1.1317469529889728E-2</v>
      </c>
      <c r="AB58">
        <v>0.16903656413232734</v>
      </c>
      <c r="AC58">
        <v>0.1575739988392339</v>
      </c>
    </row>
    <row r="59" spans="1:29">
      <c r="A59">
        <v>53</v>
      </c>
      <c r="B59" s="3" t="s">
        <v>78</v>
      </c>
      <c r="C59">
        <v>187</v>
      </c>
      <c r="D59" s="3" t="s">
        <v>80</v>
      </c>
      <c r="E59" s="3">
        <v>94</v>
      </c>
      <c r="F59">
        <v>2.7849538150000002</v>
      </c>
      <c r="G59">
        <v>2.8895421204996801</v>
      </c>
      <c r="I59">
        <v>0.11536761455724179</v>
      </c>
      <c r="J59">
        <v>0.1186091056431413</v>
      </c>
      <c r="K59">
        <v>0.10873729188153823</v>
      </c>
      <c r="L59">
        <v>9.9454840135553266E-2</v>
      </c>
      <c r="M59">
        <v>0.33181081479298657</v>
      </c>
      <c r="N59">
        <v>1.7091498452924708E-2</v>
      </c>
      <c r="O59">
        <v>1.6502136437306615E-2</v>
      </c>
      <c r="P59">
        <v>8.8404302342714016E-4</v>
      </c>
      <c r="Q59">
        <v>8.4573449241196405E-2</v>
      </c>
      <c r="R59">
        <v>0.10696920583468396</v>
      </c>
      <c r="T59">
        <v>0.13972513089005237</v>
      </c>
      <c r="U59">
        <v>0.1263089005235602</v>
      </c>
      <c r="V59">
        <v>0.12009162303664922</v>
      </c>
      <c r="W59">
        <v>0.11321989528795812</v>
      </c>
      <c r="X59">
        <v>0.27519633507853403</v>
      </c>
      <c r="Y59">
        <v>2.3232984293193717E-2</v>
      </c>
      <c r="Z59">
        <v>2.3232984293193717E-2</v>
      </c>
      <c r="AA59">
        <v>9.8167539267015702E-4</v>
      </c>
      <c r="AB59">
        <v>7.5916230366492143E-2</v>
      </c>
      <c r="AC59">
        <v>0.10209424083769633</v>
      </c>
    </row>
    <row r="60" spans="1:29">
      <c r="A60">
        <v>89</v>
      </c>
      <c r="B60" s="3" t="s">
        <v>52</v>
      </c>
      <c r="C60">
        <v>51</v>
      </c>
      <c r="D60" s="3" t="s">
        <v>81</v>
      </c>
      <c r="E60" s="3">
        <v>53</v>
      </c>
      <c r="F60">
        <v>2.8184652068595102</v>
      </c>
      <c r="G60">
        <v>3.0682495580000002</v>
      </c>
      <c r="I60">
        <v>0.15197518772445315</v>
      </c>
      <c r="J60">
        <v>0.1575253019915116</v>
      </c>
      <c r="K60">
        <v>0.11018609206660138</v>
      </c>
      <c r="L60">
        <v>8.9618021547502452E-2</v>
      </c>
      <c r="M60">
        <v>0.29219719229513547</v>
      </c>
      <c r="N60">
        <v>1.3548808357819131E-2</v>
      </c>
      <c r="O60">
        <v>1.9425399934704539E-2</v>
      </c>
      <c r="P60">
        <v>3.7544890630101207E-3</v>
      </c>
      <c r="Q60">
        <v>6.0561540972902381E-2</v>
      </c>
      <c r="R60">
        <v>0.10120796604635977</v>
      </c>
      <c r="T60">
        <v>7.3418129125744649E-2</v>
      </c>
      <c r="U60">
        <v>5.9088713572693609E-2</v>
      </c>
      <c r="V60">
        <v>0.1205924971824183</v>
      </c>
      <c r="W60">
        <v>0.10449203026887779</v>
      </c>
      <c r="X60">
        <v>0.1924005796168089</v>
      </c>
      <c r="Y60">
        <v>5.0233456770246335E-2</v>
      </c>
      <c r="Z60">
        <v>6.2308806955401703E-2</v>
      </c>
      <c r="AA60">
        <v>9.49927547898889E-3</v>
      </c>
      <c r="AB60">
        <v>0.15295443567863468</v>
      </c>
      <c r="AC60">
        <v>0.17501207535018515</v>
      </c>
    </row>
    <row r="61" spans="1:29">
      <c r="A61">
        <v>174</v>
      </c>
      <c r="B61" s="3" t="s">
        <v>54</v>
      </c>
      <c r="C61">
        <v>87</v>
      </c>
      <c r="D61" s="3" t="s">
        <v>82</v>
      </c>
      <c r="E61" s="3">
        <v>74</v>
      </c>
      <c r="F61">
        <v>3.0301652331623199</v>
      </c>
      <c r="G61">
        <v>3.2060088820053401</v>
      </c>
      <c r="I61">
        <v>7.2630494505494511E-2</v>
      </c>
      <c r="J61">
        <v>6.25E-2</v>
      </c>
      <c r="K61">
        <v>0.10765796703296704</v>
      </c>
      <c r="L61">
        <v>9.0659340659340656E-2</v>
      </c>
      <c r="M61">
        <v>9.1517857142857137E-2</v>
      </c>
      <c r="N61">
        <v>7.0226648351648352E-2</v>
      </c>
      <c r="O61">
        <v>6.3701923076923073E-2</v>
      </c>
      <c r="P61">
        <v>7.2115384615384619E-3</v>
      </c>
      <c r="Q61">
        <v>0.20810439560439561</v>
      </c>
      <c r="R61">
        <v>0.22578983516483517</v>
      </c>
      <c r="T61">
        <v>0.16875110093359169</v>
      </c>
      <c r="U61">
        <v>0.15518759908402324</v>
      </c>
      <c r="V61">
        <v>0.10568962480183196</v>
      </c>
      <c r="W61">
        <v>0.11890082790206095</v>
      </c>
      <c r="X61">
        <v>8.2085608596089488E-2</v>
      </c>
      <c r="Y61">
        <v>9.8291351065703719E-2</v>
      </c>
      <c r="Z61">
        <v>0.10410428042980448</v>
      </c>
      <c r="AA61">
        <v>3.2587634313898182E-2</v>
      </c>
      <c r="AB61">
        <v>5.8657741765016737E-2</v>
      </c>
      <c r="AC61">
        <v>7.5744231107979565E-2</v>
      </c>
    </row>
    <row r="62" spans="1:29">
      <c r="A62">
        <v>72</v>
      </c>
      <c r="B62" s="3" t="s">
        <v>61</v>
      </c>
      <c r="C62">
        <v>185</v>
      </c>
      <c r="D62" s="3" t="s">
        <v>83</v>
      </c>
      <c r="E62" s="3">
        <v>61.5</v>
      </c>
      <c r="F62">
        <v>3.1070239028406301</v>
      </c>
      <c r="G62">
        <v>3.10396996997172</v>
      </c>
      <c r="I62">
        <v>0.1465467208357516</v>
      </c>
      <c r="J62">
        <v>0.12899013348810215</v>
      </c>
      <c r="K62">
        <v>9.3586767266395823E-2</v>
      </c>
      <c r="L62">
        <v>9.3441671503192103E-2</v>
      </c>
      <c r="M62">
        <v>2.9164248403946606E-2</v>
      </c>
      <c r="N62">
        <v>8.9378990133488101E-2</v>
      </c>
      <c r="O62">
        <v>8.096343586767267E-2</v>
      </c>
      <c r="P62">
        <v>1.1317469529889728E-2</v>
      </c>
      <c r="Q62">
        <v>0.16903656413232734</v>
      </c>
      <c r="R62">
        <v>0.1575739988392339</v>
      </c>
      <c r="T62">
        <v>0.18082992402104034</v>
      </c>
      <c r="U62">
        <v>0.15125657510227936</v>
      </c>
      <c r="V62">
        <v>0.10952659263588545</v>
      </c>
      <c r="W62">
        <v>9.6551724137931033E-2</v>
      </c>
      <c r="X62">
        <v>6.5341905318527183E-2</v>
      </c>
      <c r="Y62">
        <v>5.7393337229690242E-2</v>
      </c>
      <c r="Z62">
        <v>5.7977790765634134E-2</v>
      </c>
      <c r="AA62">
        <v>7.5978959672706016E-3</v>
      </c>
      <c r="AB62">
        <v>0.13804792518994741</v>
      </c>
      <c r="AC62">
        <v>0.13547632963179426</v>
      </c>
    </row>
    <row r="63" spans="1:29">
      <c r="A63">
        <v>28</v>
      </c>
      <c r="B63" s="3" t="s">
        <v>84</v>
      </c>
      <c r="C63">
        <v>79</v>
      </c>
      <c r="D63" s="3" t="s">
        <v>85</v>
      </c>
      <c r="E63" s="3">
        <v>92</v>
      </c>
      <c r="F63">
        <v>3.16034570542244</v>
      </c>
      <c r="G63">
        <v>3.2974839366031801</v>
      </c>
      <c r="I63">
        <v>0.10730948678071539</v>
      </c>
      <c r="J63">
        <v>9.1757387247278388E-2</v>
      </c>
      <c r="K63">
        <v>8.5018144116122338E-2</v>
      </c>
      <c r="L63">
        <v>0.10212545360290305</v>
      </c>
      <c r="M63">
        <v>5.1840331778123382E-2</v>
      </c>
      <c r="N63">
        <v>8.4499740798341105E-2</v>
      </c>
      <c r="O63">
        <v>6.4800414722654229E-2</v>
      </c>
      <c r="P63">
        <v>0.2498703991705547</v>
      </c>
      <c r="Q63">
        <v>6.1171591498185587E-2</v>
      </c>
      <c r="R63">
        <v>0.10160705028512182</v>
      </c>
      <c r="T63">
        <v>0.125</v>
      </c>
      <c r="U63">
        <v>9.6045197740112997E-2</v>
      </c>
      <c r="V63">
        <v>9.8870056497175146E-2</v>
      </c>
      <c r="W63">
        <v>9.9929378531073448E-2</v>
      </c>
      <c r="X63">
        <v>0.10134180790960452</v>
      </c>
      <c r="Y63">
        <v>8.3333333333333329E-2</v>
      </c>
      <c r="Z63">
        <v>8.8276836158192096E-2</v>
      </c>
      <c r="AA63">
        <v>7.8036723163841804E-2</v>
      </c>
      <c r="AB63">
        <v>8.6158192090395477E-2</v>
      </c>
      <c r="AC63">
        <v>0.14300847457627119</v>
      </c>
    </row>
    <row r="64" spans="1:29">
      <c r="A64">
        <v>217</v>
      </c>
      <c r="B64" s="3" t="s">
        <v>40</v>
      </c>
      <c r="C64">
        <v>45</v>
      </c>
      <c r="D64" s="3" t="s">
        <v>86</v>
      </c>
      <c r="E64" s="3">
        <v>57</v>
      </c>
      <c r="F64">
        <v>3.0917957791784398</v>
      </c>
      <c r="G64">
        <v>3.2651761645703399</v>
      </c>
      <c r="I64">
        <v>6.6754791804362196E-2</v>
      </c>
      <c r="J64">
        <v>5.023132848645076E-2</v>
      </c>
      <c r="K64">
        <v>0.10552985239039436</v>
      </c>
      <c r="L64">
        <v>8.2397003745318345E-2</v>
      </c>
      <c r="M64">
        <v>0.16655651024454726</v>
      </c>
      <c r="N64">
        <v>6.7636043181317468E-2</v>
      </c>
      <c r="O64">
        <v>6.2128222075346989E-2</v>
      </c>
      <c r="P64">
        <v>3.9215686274509803E-2</v>
      </c>
      <c r="Q64">
        <v>0.1094954835866931</v>
      </c>
      <c r="R64">
        <v>0.25005507821105971</v>
      </c>
      <c r="T64">
        <v>0.13508297954457738</v>
      </c>
      <c r="U64">
        <v>0.10575067541489773</v>
      </c>
      <c r="V64">
        <v>0.10710150521034349</v>
      </c>
      <c r="W64">
        <v>8.1821690467001162E-2</v>
      </c>
      <c r="X64">
        <v>0.13739868776534156</v>
      </c>
      <c r="Y64">
        <v>6.233114627556928E-2</v>
      </c>
      <c r="Z64">
        <v>6.3103049015824003E-2</v>
      </c>
      <c r="AA64">
        <v>7.2365881898880741E-2</v>
      </c>
      <c r="AB64">
        <v>0.10150521034349672</v>
      </c>
      <c r="AC64">
        <v>0.13353917406406793</v>
      </c>
    </row>
    <row r="65" spans="1:29">
      <c r="A65">
        <v>98</v>
      </c>
      <c r="B65" s="3" t="s">
        <v>87</v>
      </c>
      <c r="C65">
        <v>108</v>
      </c>
      <c r="D65" s="3" t="s">
        <v>88</v>
      </c>
      <c r="E65" s="3">
        <v>51</v>
      </c>
      <c r="F65">
        <v>3.1815329561677799</v>
      </c>
      <c r="G65">
        <v>2.7626158706406101</v>
      </c>
      <c r="I65">
        <v>0.11411889596602973</v>
      </c>
      <c r="J65">
        <v>9.8903043170559091E-2</v>
      </c>
      <c r="K65">
        <v>8.8995046001415432E-2</v>
      </c>
      <c r="L65">
        <v>7.3956121726822366E-2</v>
      </c>
      <c r="M65">
        <v>0.12738853503184713</v>
      </c>
      <c r="N65">
        <v>7.9617834394904455E-2</v>
      </c>
      <c r="O65">
        <v>5.449398443029016E-2</v>
      </c>
      <c r="P65">
        <v>4.0162774239207361E-2</v>
      </c>
      <c r="Q65">
        <v>0.10615711252653928</v>
      </c>
      <c r="R65">
        <v>0.21620665251238499</v>
      </c>
      <c r="T65">
        <v>7.0954568657478304E-2</v>
      </c>
      <c r="U65">
        <v>6.1255742725880552E-2</v>
      </c>
      <c r="V65">
        <v>8.7289433384379791E-2</v>
      </c>
      <c r="W65">
        <v>5.0025523226135786E-2</v>
      </c>
      <c r="X65">
        <v>6.1255742725880554E-3</v>
      </c>
      <c r="Y65">
        <v>6.2276671771311895E-2</v>
      </c>
      <c r="Z65">
        <v>5.2067381316998472E-2</v>
      </c>
      <c r="AA65">
        <v>4.2879019908116385E-2</v>
      </c>
      <c r="AB65">
        <v>0.22001020929045431</v>
      </c>
      <c r="AC65">
        <v>0.34711587544665645</v>
      </c>
    </row>
    <row r="66" spans="1:29">
      <c r="A66">
        <v>89</v>
      </c>
      <c r="B66" s="3" t="s">
        <v>52</v>
      </c>
      <c r="C66">
        <v>53</v>
      </c>
      <c r="D66" s="3" t="s">
        <v>78</v>
      </c>
      <c r="E66" s="3">
        <v>32.5</v>
      </c>
      <c r="F66">
        <v>2.8184652068595102</v>
      </c>
      <c r="G66">
        <v>2.7849538150000002</v>
      </c>
      <c r="I66">
        <v>0.15197518772445315</v>
      </c>
      <c r="J66">
        <v>0.1575253019915116</v>
      </c>
      <c r="K66">
        <v>0.11018609206660138</v>
      </c>
      <c r="L66">
        <v>8.9618021547502452E-2</v>
      </c>
      <c r="M66">
        <v>0.29219719229513547</v>
      </c>
      <c r="N66">
        <v>1.3548808357819131E-2</v>
      </c>
      <c r="O66">
        <v>1.9425399934704539E-2</v>
      </c>
      <c r="P66">
        <v>3.7544890630101207E-3</v>
      </c>
      <c r="Q66">
        <v>6.0561540972902381E-2</v>
      </c>
      <c r="R66">
        <v>0.10120796604635977</v>
      </c>
      <c r="T66">
        <v>0.11536761455724179</v>
      </c>
      <c r="U66">
        <v>0.1186091056431413</v>
      </c>
      <c r="V66">
        <v>0.10873729188153823</v>
      </c>
      <c r="W66">
        <v>9.9454840135553266E-2</v>
      </c>
      <c r="X66">
        <v>0.33181081479298657</v>
      </c>
      <c r="Y66">
        <v>1.7091498452924708E-2</v>
      </c>
      <c r="Z66">
        <v>1.6502136437306615E-2</v>
      </c>
      <c r="AA66">
        <v>8.8404302342714016E-4</v>
      </c>
      <c r="AB66">
        <v>8.4573449241196405E-2</v>
      </c>
      <c r="AC66">
        <v>0.10696920583468396</v>
      </c>
    </row>
    <row r="67" spans="1:29">
      <c r="A67">
        <v>185</v>
      </c>
      <c r="B67" s="3" t="s">
        <v>83</v>
      </c>
      <c r="C67">
        <v>146</v>
      </c>
      <c r="D67" s="3" t="s">
        <v>89</v>
      </c>
      <c r="E67" s="3">
        <v>74</v>
      </c>
      <c r="F67">
        <v>3.10396996997172</v>
      </c>
      <c r="G67">
        <v>3.1548324488997102</v>
      </c>
      <c r="I67">
        <v>0.18082992402104034</v>
      </c>
      <c r="J67">
        <v>0.15125657510227936</v>
      </c>
      <c r="K67">
        <v>0.10952659263588545</v>
      </c>
      <c r="L67">
        <v>9.6551724137931033E-2</v>
      </c>
      <c r="M67">
        <v>6.5341905318527183E-2</v>
      </c>
      <c r="N67">
        <v>5.7393337229690242E-2</v>
      </c>
      <c r="O67">
        <v>5.7977790765634134E-2</v>
      </c>
      <c r="P67">
        <v>7.5978959672706016E-3</v>
      </c>
      <c r="Q67">
        <v>0.13804792518994741</v>
      </c>
      <c r="R67">
        <v>0.13547632963179426</v>
      </c>
      <c r="T67">
        <v>0.11798025570480661</v>
      </c>
      <c r="U67">
        <v>8.9496682311053566E-2</v>
      </c>
      <c r="V67">
        <v>0.11911312510114905</v>
      </c>
      <c r="W67">
        <v>0.10940281598964234</v>
      </c>
      <c r="X67">
        <v>9.095322867777958E-2</v>
      </c>
      <c r="Y67">
        <v>6.4411717106327884E-2</v>
      </c>
      <c r="Z67">
        <v>7.3150995306683925E-2</v>
      </c>
      <c r="AA67">
        <v>1.0033986081890274E-2</v>
      </c>
      <c r="AB67">
        <v>0.16151480822139505</v>
      </c>
      <c r="AC67">
        <v>0.16394238549927173</v>
      </c>
    </row>
    <row r="68" spans="1:29">
      <c r="A68">
        <v>12</v>
      </c>
      <c r="B68" s="3" t="s">
        <v>90</v>
      </c>
      <c r="C68">
        <v>23</v>
      </c>
      <c r="D68" s="3" t="s">
        <v>91</v>
      </c>
      <c r="E68" s="3">
        <v>93</v>
      </c>
      <c r="F68">
        <v>3.1636997700674301</v>
      </c>
      <c r="G68">
        <v>3.1135480680000001</v>
      </c>
      <c r="I68">
        <v>0.15770925110132158</v>
      </c>
      <c r="J68">
        <v>0.14713656387665197</v>
      </c>
      <c r="K68">
        <v>0.13744493392070484</v>
      </c>
      <c r="L68">
        <v>0.12628487518355361</v>
      </c>
      <c r="M68">
        <v>6.7841409691629953E-2</v>
      </c>
      <c r="N68">
        <v>7.9882525697503676E-2</v>
      </c>
      <c r="O68">
        <v>9.5154185022026438E-2</v>
      </c>
      <c r="P68">
        <v>9.9853157121879595E-3</v>
      </c>
      <c r="Q68">
        <v>8.6930983847283413E-2</v>
      </c>
      <c r="R68">
        <v>9.1629955947136563E-2</v>
      </c>
      <c r="T68">
        <v>0.16369837059492232</v>
      </c>
      <c r="U68">
        <v>0.14399393709738537</v>
      </c>
      <c r="V68">
        <v>0.10231148162182645</v>
      </c>
      <c r="W68">
        <v>8.9427813565744599E-2</v>
      </c>
      <c r="X68">
        <v>6.8965517241379309E-2</v>
      </c>
      <c r="Y68">
        <v>5.0018946570670707E-2</v>
      </c>
      <c r="Z68">
        <v>6.1765820386510038E-2</v>
      </c>
      <c r="AA68">
        <v>1.1367942402425162E-2</v>
      </c>
      <c r="AB68">
        <v>0.15195149677908298</v>
      </c>
      <c r="AC68">
        <v>0.15649867374005305</v>
      </c>
    </row>
    <row r="69" spans="1:29">
      <c r="A69">
        <v>130</v>
      </c>
      <c r="B69" s="3" t="s">
        <v>92</v>
      </c>
      <c r="C69">
        <v>25</v>
      </c>
      <c r="D69" s="3" t="s">
        <v>93</v>
      </c>
      <c r="E69" s="3">
        <v>91</v>
      </c>
      <c r="F69">
        <v>3.2819551514155401</v>
      </c>
      <c r="G69">
        <v>2.9302584587462599</v>
      </c>
      <c r="I69">
        <v>8.3002382843526609E-2</v>
      </c>
      <c r="J69">
        <v>7.1882446386020649E-2</v>
      </c>
      <c r="K69">
        <v>0.11060365369340747</v>
      </c>
      <c r="L69">
        <v>9.2335186656076249E-2</v>
      </c>
      <c r="M69">
        <v>0.15806195393169181</v>
      </c>
      <c r="N69">
        <v>8.4193804606830819E-2</v>
      </c>
      <c r="O69">
        <v>8.5186656076250991E-2</v>
      </c>
      <c r="P69">
        <v>8.5583796664019066E-2</v>
      </c>
      <c r="Q69">
        <v>0.10365369340746625</v>
      </c>
      <c r="R69">
        <v>0.12549642573471009</v>
      </c>
      <c r="T69">
        <v>5.3241734650064404E-2</v>
      </c>
      <c r="U69">
        <v>4.1219407471017606E-2</v>
      </c>
      <c r="V69">
        <v>0.16273078574495492</v>
      </c>
      <c r="W69">
        <v>0.13095749248604552</v>
      </c>
      <c r="X69">
        <v>0.31644482610562474</v>
      </c>
      <c r="Y69">
        <v>5.7106054100472307E-2</v>
      </c>
      <c r="Z69">
        <v>6.2258480034349507E-2</v>
      </c>
      <c r="AA69">
        <v>9.5749248604551307E-2</v>
      </c>
      <c r="AB69">
        <v>3.2632030914555604E-2</v>
      </c>
      <c r="AC69">
        <v>4.7659939888364103E-2</v>
      </c>
    </row>
    <row r="70" spans="1:29">
      <c r="A70">
        <v>145</v>
      </c>
      <c r="B70" s="3" t="s">
        <v>12</v>
      </c>
      <c r="C70">
        <v>54</v>
      </c>
      <c r="D70" s="3" t="s">
        <v>65</v>
      </c>
      <c r="E70" s="3">
        <v>70</v>
      </c>
      <c r="F70">
        <v>3.2031666973025601</v>
      </c>
      <c r="G70">
        <v>2.8558297851366299</v>
      </c>
      <c r="I70">
        <v>0.13357271095152604</v>
      </c>
      <c r="J70">
        <v>0.10161579892280072</v>
      </c>
      <c r="K70">
        <v>0.11202872531418312</v>
      </c>
      <c r="L70">
        <v>0.10700179533213644</v>
      </c>
      <c r="M70">
        <v>7.3608617594254938E-2</v>
      </c>
      <c r="N70">
        <v>7.7558348294434476E-2</v>
      </c>
      <c r="O70">
        <v>0.10269299820466786</v>
      </c>
      <c r="P70">
        <v>1.5798922800718134E-2</v>
      </c>
      <c r="Q70">
        <v>0.12280071813285458</v>
      </c>
      <c r="R70">
        <v>0.1533213644524237</v>
      </c>
      <c r="T70">
        <v>7.8452590288110371E-2</v>
      </c>
      <c r="U70">
        <v>6.45204923576356E-2</v>
      </c>
      <c r="V70">
        <v>0.11957256864601651</v>
      </c>
      <c r="W70">
        <v>9.6172054646287031E-2</v>
      </c>
      <c r="X70">
        <v>7.696469633437035E-2</v>
      </c>
      <c r="Y70">
        <v>3.3680508589206008E-2</v>
      </c>
      <c r="Z70">
        <v>3.219261463546598E-2</v>
      </c>
      <c r="AA70">
        <v>1.8936832138509402E-3</v>
      </c>
      <c r="AB70">
        <v>0.22588935479507644</v>
      </c>
      <c r="AC70">
        <v>0.27066143649398078</v>
      </c>
    </row>
    <row r="71" spans="1:29">
      <c r="A71">
        <v>175</v>
      </c>
      <c r="B71" s="3" t="s">
        <v>25</v>
      </c>
      <c r="C71">
        <v>4</v>
      </c>
      <c r="D71" s="3" t="s">
        <v>76</v>
      </c>
      <c r="E71" s="3">
        <v>94.5</v>
      </c>
      <c r="F71">
        <v>3.1158136088716901</v>
      </c>
      <c r="G71">
        <v>3.12011944045797</v>
      </c>
      <c r="I71">
        <v>0.12734616298408172</v>
      </c>
      <c r="J71">
        <v>9.9073414112615818E-2</v>
      </c>
      <c r="K71">
        <v>0.15348063673081491</v>
      </c>
      <c r="L71">
        <v>0.14041339985744833</v>
      </c>
      <c r="M71">
        <v>0.15276787835590402</v>
      </c>
      <c r="N71">
        <v>4.5854122119268231E-2</v>
      </c>
      <c r="O71">
        <v>7.2463768115942032E-2</v>
      </c>
      <c r="P71">
        <v>3.5637918745545262E-3</v>
      </c>
      <c r="Q71">
        <v>9.3846519363269182E-2</v>
      </c>
      <c r="R71">
        <v>0.11119030648610122</v>
      </c>
      <c r="T71">
        <v>0.1281891723708774</v>
      </c>
      <c r="U71">
        <v>0.12570006222775357</v>
      </c>
      <c r="V71">
        <v>0.12171748599875544</v>
      </c>
      <c r="W71">
        <v>0.14075917859365278</v>
      </c>
      <c r="X71">
        <v>0.17996266334785313</v>
      </c>
      <c r="Y71">
        <v>6.434349719975109E-2</v>
      </c>
      <c r="Z71">
        <v>6.5961418792781584E-2</v>
      </c>
      <c r="AA71">
        <v>0.1135034225264468</v>
      </c>
      <c r="AB71">
        <v>2.7878033602986931E-2</v>
      </c>
      <c r="AC71">
        <v>3.1985065339141257E-2</v>
      </c>
    </row>
    <row r="72" spans="1:29">
      <c r="A72">
        <v>246</v>
      </c>
      <c r="B72" s="3" t="s">
        <v>35</v>
      </c>
      <c r="C72">
        <v>207</v>
      </c>
      <c r="D72" s="3" t="s">
        <v>94</v>
      </c>
      <c r="E72" s="3">
        <v>59.75</v>
      </c>
      <c r="F72">
        <v>3.11939463018886</v>
      </c>
      <c r="G72">
        <v>3.2248412397528599</v>
      </c>
      <c r="I72">
        <v>9.9202834366696191E-2</v>
      </c>
      <c r="J72">
        <v>8.275338479058586E-2</v>
      </c>
      <c r="K72">
        <v>9.2623054536252053E-2</v>
      </c>
      <c r="L72">
        <v>7.237757813488549E-2</v>
      </c>
      <c r="M72">
        <v>0.1423510059471087</v>
      </c>
      <c r="N72">
        <v>4.5172719220549155E-2</v>
      </c>
      <c r="O72">
        <v>4.1756295077818549E-2</v>
      </c>
      <c r="P72">
        <v>4.681766417816019E-2</v>
      </c>
      <c r="Q72">
        <v>0.15475136024294572</v>
      </c>
      <c r="R72">
        <v>0.2221941035049981</v>
      </c>
      <c r="T72">
        <v>0.1089851810166948</v>
      </c>
      <c r="U72">
        <v>0.11648846370287</v>
      </c>
      <c r="V72">
        <v>8.7038079159632339E-2</v>
      </c>
      <c r="W72">
        <v>0.10110673419621084</v>
      </c>
      <c r="X72">
        <v>0.10823485274807729</v>
      </c>
      <c r="Y72">
        <v>8.2160945413618458E-2</v>
      </c>
      <c r="Z72">
        <v>8.7038079159632339E-2</v>
      </c>
      <c r="AA72">
        <v>2.4760832864378166E-2</v>
      </c>
      <c r="AB72">
        <v>0.11423747889701745</v>
      </c>
      <c r="AC72">
        <v>0.16994935284186832</v>
      </c>
    </row>
    <row r="73" spans="1:29">
      <c r="A73">
        <v>77</v>
      </c>
      <c r="B73" s="3" t="s">
        <v>43</v>
      </c>
      <c r="C73">
        <v>9</v>
      </c>
      <c r="D73" s="3" t="s">
        <v>95</v>
      </c>
      <c r="E73" s="3">
        <v>75</v>
      </c>
      <c r="F73">
        <v>3.2639508326497402</v>
      </c>
      <c r="G73">
        <v>3.1442054104589099</v>
      </c>
      <c r="I73">
        <v>0.11909155429382541</v>
      </c>
      <c r="J73">
        <v>0.10163236337828246</v>
      </c>
      <c r="K73">
        <v>0.12278211497515969</v>
      </c>
      <c r="L73">
        <v>0.1119943222143364</v>
      </c>
      <c r="M73">
        <v>0.15400993612491129</v>
      </c>
      <c r="N73">
        <v>5.7061745919091557E-2</v>
      </c>
      <c r="O73">
        <v>6.0468417317246274E-2</v>
      </c>
      <c r="P73">
        <v>0.10035486160397444</v>
      </c>
      <c r="Q73">
        <v>7.7785663591199428E-2</v>
      </c>
      <c r="R73">
        <v>9.4819020581973029E-2</v>
      </c>
      <c r="T73">
        <v>0.12863479546574666</v>
      </c>
      <c r="U73">
        <v>0.12654016757023165</v>
      </c>
      <c r="V73">
        <v>0.12198127156234598</v>
      </c>
      <c r="W73">
        <v>0.14132577624445539</v>
      </c>
      <c r="X73">
        <v>0.17816658452439627</v>
      </c>
      <c r="Y73">
        <v>6.5303104977821588E-2</v>
      </c>
      <c r="Z73">
        <v>6.5919172005914239E-2</v>
      </c>
      <c r="AA73">
        <v>0.11175455889600788</v>
      </c>
      <c r="AB73">
        <v>2.7846229669788072E-2</v>
      </c>
      <c r="AC73">
        <v>3.2528339083292265E-2</v>
      </c>
    </row>
    <row r="74" spans="1:29">
      <c r="A74">
        <v>198</v>
      </c>
      <c r="B74" s="3" t="s">
        <v>96</v>
      </c>
      <c r="C74">
        <v>91</v>
      </c>
      <c r="D74" s="3" t="s">
        <v>97</v>
      </c>
      <c r="E74" s="3">
        <v>81</v>
      </c>
      <c r="F74">
        <v>3.1591856806341099</v>
      </c>
      <c r="G74">
        <v>3.1657285719556199</v>
      </c>
      <c r="I74">
        <v>0.10314285714285715</v>
      </c>
      <c r="J74">
        <v>8.5428571428571423E-2</v>
      </c>
      <c r="K74">
        <v>0.11485714285714285</v>
      </c>
      <c r="L74">
        <v>0.11257142857142857</v>
      </c>
      <c r="M74">
        <v>0.23</v>
      </c>
      <c r="N74">
        <v>8.3000000000000004E-2</v>
      </c>
      <c r="O74">
        <v>0.10328571428571429</v>
      </c>
      <c r="P74">
        <v>8.3714285714285713E-2</v>
      </c>
      <c r="Q74">
        <v>3.2571428571428571E-2</v>
      </c>
      <c r="R74">
        <v>5.1428571428571428E-2</v>
      </c>
      <c r="T74">
        <v>0.11654349061967027</v>
      </c>
      <c r="U74">
        <v>0.10332575326890278</v>
      </c>
      <c r="V74">
        <v>0.12166003411028994</v>
      </c>
      <c r="W74">
        <v>0.10659465605457646</v>
      </c>
      <c r="X74">
        <v>0.1594656054576464</v>
      </c>
      <c r="Y74">
        <v>7.6463899943149519E-2</v>
      </c>
      <c r="Z74">
        <v>7.5895395110858438E-2</v>
      </c>
      <c r="AA74">
        <v>5.5429221148379764E-3</v>
      </c>
      <c r="AB74">
        <v>0.10147811256395679</v>
      </c>
      <c r="AC74">
        <v>0.13303013075611142</v>
      </c>
    </row>
    <row r="75" spans="1:29">
      <c r="A75">
        <v>77</v>
      </c>
      <c r="B75" s="3" t="s">
        <v>43</v>
      </c>
      <c r="C75">
        <v>7</v>
      </c>
      <c r="D75" s="3" t="s">
        <v>98</v>
      </c>
      <c r="E75" s="3">
        <v>95</v>
      </c>
      <c r="F75">
        <v>3.2639508326497402</v>
      </c>
      <c r="G75">
        <v>3.2688007030439699</v>
      </c>
      <c r="I75">
        <v>0.11909155429382541</v>
      </c>
      <c r="J75">
        <v>0.10163236337828246</v>
      </c>
      <c r="K75">
        <v>0.12278211497515969</v>
      </c>
      <c r="L75">
        <v>0.1119943222143364</v>
      </c>
      <c r="M75">
        <v>0.15400993612491129</v>
      </c>
      <c r="N75">
        <v>5.7061745919091557E-2</v>
      </c>
      <c r="O75">
        <v>6.0468417317246274E-2</v>
      </c>
      <c r="P75">
        <v>0.10035486160397444</v>
      </c>
      <c r="Q75">
        <v>7.7785663591199428E-2</v>
      </c>
      <c r="R75">
        <v>9.4819020581973029E-2</v>
      </c>
      <c r="T75">
        <v>0.12167676517868184</v>
      </c>
      <c r="U75">
        <v>0.10980586125881044</v>
      </c>
      <c r="V75">
        <v>0.11017682700630642</v>
      </c>
      <c r="W75">
        <v>0.10609620378385062</v>
      </c>
      <c r="X75">
        <v>0.14232719178929146</v>
      </c>
      <c r="Y75">
        <v>8.2230740694942503E-2</v>
      </c>
      <c r="Z75">
        <v>7.7284530728329415E-2</v>
      </c>
      <c r="AA75">
        <v>4.3650302955360452E-2</v>
      </c>
      <c r="AB75">
        <v>9.422529986397922E-2</v>
      </c>
      <c r="AC75">
        <v>0.11252627674044763</v>
      </c>
    </row>
    <row r="76" spans="1:29">
      <c r="A76">
        <v>239</v>
      </c>
      <c r="B76" s="3" t="s">
        <v>99</v>
      </c>
      <c r="C76">
        <v>101</v>
      </c>
      <c r="D76" s="3" t="s">
        <v>100</v>
      </c>
      <c r="E76" s="3">
        <v>41.5</v>
      </c>
      <c r="F76">
        <v>3.2487152479370498</v>
      </c>
      <c r="G76">
        <v>3.14491328013654</v>
      </c>
      <c r="I76">
        <v>7.5928320709403294E-2</v>
      </c>
      <c r="J76">
        <v>7.0016626639571408E-2</v>
      </c>
      <c r="K76">
        <v>8.2763716977646409E-2</v>
      </c>
      <c r="L76">
        <v>0.10493256973951598</v>
      </c>
      <c r="M76">
        <v>0.15887677812673195</v>
      </c>
      <c r="N76">
        <v>8.5719564012562352E-2</v>
      </c>
      <c r="O76">
        <v>0.10253094402364678</v>
      </c>
      <c r="P76">
        <v>6.0594864215776832E-2</v>
      </c>
      <c r="Q76">
        <v>9.6988730833179382E-2</v>
      </c>
      <c r="R76">
        <v>0.16164788472196565</v>
      </c>
      <c r="T76">
        <v>9.004278490859588E-2</v>
      </c>
      <c r="U76">
        <v>8.0124465188642552E-2</v>
      </c>
      <c r="V76">
        <v>0.12602100350058343</v>
      </c>
      <c r="W76">
        <v>0.12427071178529756</v>
      </c>
      <c r="X76">
        <v>0.17852975495915985</v>
      </c>
      <c r="Y76">
        <v>7.6234928043562813E-2</v>
      </c>
      <c r="Z76">
        <v>7.1373006612213144E-2</v>
      </c>
      <c r="AA76">
        <v>7.7790742901594706E-3</v>
      </c>
      <c r="AB76">
        <v>9.957215091404123E-2</v>
      </c>
      <c r="AC76">
        <v>0.14605211979774407</v>
      </c>
    </row>
    <row r="77" spans="1:29">
      <c r="A77">
        <v>98</v>
      </c>
      <c r="B77" s="3" t="s">
        <v>87</v>
      </c>
      <c r="C77">
        <v>106</v>
      </c>
      <c r="D77" s="3" t="s">
        <v>101</v>
      </c>
      <c r="E77" s="3">
        <v>39</v>
      </c>
      <c r="F77">
        <v>3.1815329561677799</v>
      </c>
      <c r="G77">
        <v>3.0497573131348701</v>
      </c>
      <c r="I77">
        <v>0.11411889596602973</v>
      </c>
      <c r="J77">
        <v>9.8903043170559091E-2</v>
      </c>
      <c r="K77">
        <v>8.8995046001415432E-2</v>
      </c>
      <c r="L77">
        <v>7.3956121726822366E-2</v>
      </c>
      <c r="M77">
        <v>0.12738853503184713</v>
      </c>
      <c r="N77">
        <v>7.9617834394904455E-2</v>
      </c>
      <c r="O77">
        <v>5.449398443029016E-2</v>
      </c>
      <c r="P77">
        <v>4.0162774239207361E-2</v>
      </c>
      <c r="Q77">
        <v>0.10615711252653928</v>
      </c>
      <c r="R77">
        <v>0.21620665251238499</v>
      </c>
      <c r="T77">
        <v>9.1042584434654919E-2</v>
      </c>
      <c r="U77">
        <v>7.7826725403817909E-2</v>
      </c>
      <c r="V77">
        <v>7.2320117474302503E-2</v>
      </c>
      <c r="W77">
        <v>7.0668135095447865E-2</v>
      </c>
      <c r="X77">
        <v>0.10095447870778267</v>
      </c>
      <c r="Y77">
        <v>7.3604992657856097E-2</v>
      </c>
      <c r="Z77">
        <v>7.3788546255506612E-2</v>
      </c>
      <c r="AA77">
        <v>1.1196769456681351E-2</v>
      </c>
      <c r="AB77">
        <v>0.17694566813509544</v>
      </c>
      <c r="AC77">
        <v>0.25165198237885461</v>
      </c>
    </row>
    <row r="78" spans="1:29">
      <c r="A78">
        <v>50</v>
      </c>
      <c r="B78" s="3" t="s">
        <v>102</v>
      </c>
      <c r="C78">
        <v>104</v>
      </c>
      <c r="D78" s="3" t="s">
        <v>103</v>
      </c>
      <c r="E78" s="3">
        <v>74</v>
      </c>
      <c r="F78">
        <v>3.2434228816514699</v>
      </c>
      <c r="G78">
        <v>3.0026942136253201</v>
      </c>
      <c r="I78">
        <v>0.11547154304499692</v>
      </c>
      <c r="J78">
        <v>9.8417916581056086E-2</v>
      </c>
      <c r="K78">
        <v>0.12369015820834189</v>
      </c>
      <c r="L78">
        <v>0.10725292788165194</v>
      </c>
      <c r="M78">
        <v>0.13951099239778098</v>
      </c>
      <c r="N78">
        <v>0.11608793918224779</v>
      </c>
      <c r="O78">
        <v>0.11012944318882269</v>
      </c>
      <c r="P78">
        <v>2.6915964659954796E-2</v>
      </c>
      <c r="Q78">
        <v>7.704951715635916E-2</v>
      </c>
      <c r="R78">
        <v>8.5473597698787748E-2</v>
      </c>
      <c r="T78">
        <v>7.4566102421255623E-2</v>
      </c>
      <c r="U78">
        <v>6.7280908506535245E-2</v>
      </c>
      <c r="V78">
        <v>9.6421684165416757E-2</v>
      </c>
      <c r="W78">
        <v>8.2922648382258407E-2</v>
      </c>
      <c r="X78">
        <v>0.11399185772444825</v>
      </c>
      <c r="Y78">
        <v>5.6353117634454684E-2</v>
      </c>
      <c r="Z78">
        <v>5.8067280908506533E-2</v>
      </c>
      <c r="AA78">
        <v>6.4281122776944505E-3</v>
      </c>
      <c r="AB78">
        <v>0.20419970002142704</v>
      </c>
      <c r="AC78">
        <v>0.23976858795800299</v>
      </c>
    </row>
    <row r="79" spans="1:29">
      <c r="A79">
        <v>246</v>
      </c>
      <c r="B79" s="3" t="s">
        <v>35</v>
      </c>
      <c r="C79">
        <v>198</v>
      </c>
      <c r="D79" s="3" t="s">
        <v>96</v>
      </c>
      <c r="E79" s="3">
        <v>52</v>
      </c>
      <c r="F79">
        <v>3.11939463018886</v>
      </c>
      <c r="G79">
        <v>3.1591856806341099</v>
      </c>
      <c r="I79">
        <v>9.9202834366696191E-2</v>
      </c>
      <c r="J79">
        <v>8.275338479058586E-2</v>
      </c>
      <c r="K79">
        <v>9.2623054536252053E-2</v>
      </c>
      <c r="L79">
        <v>7.237757813488549E-2</v>
      </c>
      <c r="M79">
        <v>0.1423510059471087</v>
      </c>
      <c r="N79">
        <v>4.5172719220549155E-2</v>
      </c>
      <c r="O79">
        <v>4.1756295077818549E-2</v>
      </c>
      <c r="P79">
        <v>4.681766417816019E-2</v>
      </c>
      <c r="Q79">
        <v>0.15475136024294572</v>
      </c>
      <c r="R79">
        <v>0.2221941035049981</v>
      </c>
      <c r="T79">
        <v>0.10314285714285715</v>
      </c>
      <c r="U79">
        <v>8.5428571428571423E-2</v>
      </c>
      <c r="V79">
        <v>0.11485714285714285</v>
      </c>
      <c r="W79">
        <v>0.11257142857142857</v>
      </c>
      <c r="X79">
        <v>0.23</v>
      </c>
      <c r="Y79">
        <v>8.3000000000000004E-2</v>
      </c>
      <c r="Z79">
        <v>0.10328571428571429</v>
      </c>
      <c r="AA79">
        <v>8.3714285714285713E-2</v>
      </c>
      <c r="AB79">
        <v>3.2571428571428571E-2</v>
      </c>
      <c r="AC79">
        <v>5.1428571428571428E-2</v>
      </c>
    </row>
    <row r="80" spans="1:29">
      <c r="A80">
        <v>98</v>
      </c>
      <c r="B80" s="3" t="s">
        <v>87</v>
      </c>
      <c r="C80">
        <v>102</v>
      </c>
      <c r="D80" s="3" t="s">
        <v>104</v>
      </c>
      <c r="E80" s="3">
        <v>85</v>
      </c>
      <c r="F80">
        <v>3.1815329561677799</v>
      </c>
      <c r="G80">
        <v>3.0988768908517601</v>
      </c>
      <c r="I80">
        <v>0.11411889596602973</v>
      </c>
      <c r="J80">
        <v>9.8903043170559091E-2</v>
      </c>
      <c r="K80">
        <v>8.8995046001415432E-2</v>
      </c>
      <c r="L80">
        <v>7.3956121726822366E-2</v>
      </c>
      <c r="M80">
        <v>0.12738853503184713</v>
      </c>
      <c r="N80">
        <v>7.9617834394904455E-2</v>
      </c>
      <c r="O80">
        <v>5.449398443029016E-2</v>
      </c>
      <c r="P80">
        <v>4.0162774239207361E-2</v>
      </c>
      <c r="Q80">
        <v>0.10615711252653928</v>
      </c>
      <c r="R80">
        <v>0.21620665251238499</v>
      </c>
      <c r="T80">
        <v>0.1242572978558512</v>
      </c>
      <c r="U80">
        <v>0.10862826143115474</v>
      </c>
      <c r="V80">
        <v>8.4215964866959439E-2</v>
      </c>
      <c r="W80">
        <v>7.1945233789718413E-2</v>
      </c>
      <c r="X80">
        <v>9.3386721777318521E-2</v>
      </c>
      <c r="Y80">
        <v>5.7607853267889433E-2</v>
      </c>
      <c r="Z80">
        <v>5.6057866184448461E-2</v>
      </c>
      <c r="AA80">
        <v>2.4024799793335057E-2</v>
      </c>
      <c r="AB80">
        <v>0.13200723327305605</v>
      </c>
      <c r="AC80">
        <v>0.24786876776026867</v>
      </c>
    </row>
    <row r="81" spans="1:29">
      <c r="A81">
        <v>98</v>
      </c>
      <c r="B81" s="3" t="s">
        <v>87</v>
      </c>
      <c r="C81">
        <v>113</v>
      </c>
      <c r="D81" s="3" t="s">
        <v>105</v>
      </c>
      <c r="E81" s="3">
        <v>62</v>
      </c>
      <c r="F81">
        <v>3.1815329561677799</v>
      </c>
      <c r="G81">
        <v>3.03249298900039</v>
      </c>
      <c r="I81">
        <v>0.11411889596602973</v>
      </c>
      <c r="J81">
        <v>9.8903043170559091E-2</v>
      </c>
      <c r="K81">
        <v>8.8995046001415432E-2</v>
      </c>
      <c r="L81">
        <v>7.3956121726822366E-2</v>
      </c>
      <c r="M81">
        <v>0.12738853503184713</v>
      </c>
      <c r="N81">
        <v>7.9617834394904455E-2</v>
      </c>
      <c r="O81">
        <v>5.449398443029016E-2</v>
      </c>
      <c r="P81">
        <v>4.0162774239207361E-2</v>
      </c>
      <c r="Q81">
        <v>0.10615711252653928</v>
      </c>
      <c r="R81">
        <v>0.21620665251238499</v>
      </c>
      <c r="T81">
        <v>0.168944099378882</v>
      </c>
      <c r="U81">
        <v>0.14211180124223602</v>
      </c>
      <c r="V81">
        <v>8.5217391304347828E-2</v>
      </c>
      <c r="W81">
        <v>9.1180124223602485E-2</v>
      </c>
      <c r="X81">
        <v>8.1490683229813662E-2</v>
      </c>
      <c r="Y81">
        <v>3.2546583850931676E-2</v>
      </c>
      <c r="Z81">
        <v>3.5279503105590061E-2</v>
      </c>
      <c r="AA81">
        <v>1.8881987577639751E-2</v>
      </c>
      <c r="AB81">
        <v>0.11627329192546584</v>
      </c>
      <c r="AC81">
        <v>0.22807453416149068</v>
      </c>
    </row>
    <row r="82" spans="1:29" s="26" customFormat="1">
      <c r="A82" s="26">
        <v>246</v>
      </c>
      <c r="B82" s="27" t="s">
        <v>35</v>
      </c>
      <c r="C82" s="26">
        <v>213</v>
      </c>
      <c r="D82" s="27" t="s">
        <v>106</v>
      </c>
      <c r="E82" s="3">
        <v>73</v>
      </c>
      <c r="F82" s="26">
        <v>3.11939463018886</v>
      </c>
      <c r="G82" s="26">
        <v>3.29384600550621</v>
      </c>
      <c r="I82" s="26">
        <v>9.9202834366696191E-2</v>
      </c>
      <c r="J82" s="26">
        <v>8.275338479058586E-2</v>
      </c>
      <c r="K82" s="26">
        <v>9.2623054536252053E-2</v>
      </c>
      <c r="L82" s="26">
        <v>7.237757813488549E-2</v>
      </c>
      <c r="M82" s="26">
        <v>0.1423510059471087</v>
      </c>
      <c r="N82" s="26">
        <v>4.5172719220549155E-2</v>
      </c>
      <c r="O82" s="26">
        <v>4.1756295077818549E-2</v>
      </c>
      <c r="P82" s="26">
        <v>4.681766417816019E-2</v>
      </c>
      <c r="Q82" s="26">
        <v>0.15475136024294572</v>
      </c>
      <c r="R82" s="26">
        <v>0.2221941035049981</v>
      </c>
      <c r="T82" s="26">
        <v>0.11691201643272851</v>
      </c>
      <c r="U82" s="26">
        <v>0.10099281068127354</v>
      </c>
      <c r="V82" s="26">
        <v>0.10715508387538514</v>
      </c>
      <c r="W82" s="26">
        <v>8.4731256419034576E-2</v>
      </c>
      <c r="X82" s="26">
        <v>0.13437179048271139</v>
      </c>
      <c r="Y82" s="26">
        <v>8.9010612803834308E-2</v>
      </c>
      <c r="Z82" s="26">
        <v>9.6028757274905854E-2</v>
      </c>
      <c r="AA82" s="26">
        <v>6.2136254707292025E-2</v>
      </c>
      <c r="AB82" s="26">
        <v>8.9524135570010266E-2</v>
      </c>
      <c r="AC82" s="26">
        <v>0.11913728175282437</v>
      </c>
    </row>
    <row r="83" spans="1:29">
      <c r="A83">
        <v>164</v>
      </c>
      <c r="B83" s="3" t="s">
        <v>74</v>
      </c>
      <c r="C83">
        <v>41</v>
      </c>
      <c r="D83" s="3" t="s">
        <v>26</v>
      </c>
      <c r="E83" s="3">
        <v>56.5</v>
      </c>
      <c r="F83">
        <v>3.1925542406684699</v>
      </c>
      <c r="G83">
        <v>3.0955841358752001</v>
      </c>
      <c r="I83">
        <v>9.5083299471759447E-2</v>
      </c>
      <c r="J83">
        <v>7.9642421779764327E-2</v>
      </c>
      <c r="K83">
        <v>0.11052417716375457</v>
      </c>
      <c r="L83">
        <v>0.1156034132466477</v>
      </c>
      <c r="M83">
        <v>0.20662332385209264</v>
      </c>
      <c r="N83">
        <v>7.3140999593661118E-2</v>
      </c>
      <c r="O83">
        <v>7.2531491263713943E-2</v>
      </c>
      <c r="P83">
        <v>4.2462413652986593E-2</v>
      </c>
      <c r="Q83">
        <v>6.6233238520926455E-2</v>
      </c>
      <c r="R83">
        <v>0.13815522145469322</v>
      </c>
      <c r="T83">
        <v>0.11463233473632087</v>
      </c>
      <c r="U83">
        <v>0.10002475860361476</v>
      </c>
      <c r="V83">
        <v>0.13419163159197822</v>
      </c>
      <c r="W83">
        <v>0.13518197573656845</v>
      </c>
      <c r="X83">
        <v>0.23693983659321613</v>
      </c>
      <c r="Y83">
        <v>5.644961624164397E-2</v>
      </c>
      <c r="Z83">
        <v>6.0658578856152515E-2</v>
      </c>
      <c r="AA83">
        <v>2.0302054964100025E-2</v>
      </c>
      <c r="AB83">
        <v>6.5115127506808618E-2</v>
      </c>
      <c r="AC83">
        <v>7.6504085169596434E-2</v>
      </c>
    </row>
    <row r="84" spans="1:29">
      <c r="A84">
        <v>246</v>
      </c>
      <c r="B84" s="3" t="s">
        <v>35</v>
      </c>
      <c r="C84">
        <v>212</v>
      </c>
      <c r="D84" s="3" t="s">
        <v>107</v>
      </c>
      <c r="E84" s="3">
        <v>56</v>
      </c>
      <c r="F84">
        <v>3.11939463018886</v>
      </c>
      <c r="G84">
        <v>3.2496061325040202</v>
      </c>
      <c r="I84">
        <v>9.9202834366696191E-2</v>
      </c>
      <c r="J84">
        <v>8.275338479058586E-2</v>
      </c>
      <c r="K84">
        <v>9.2623054536252053E-2</v>
      </c>
      <c r="L84">
        <v>7.237757813488549E-2</v>
      </c>
      <c r="M84">
        <v>0.1423510059471087</v>
      </c>
      <c r="N84">
        <v>4.5172719220549155E-2</v>
      </c>
      <c r="O84">
        <v>4.1756295077818549E-2</v>
      </c>
      <c r="P84">
        <v>4.681766417816019E-2</v>
      </c>
      <c r="Q84">
        <v>0.15475136024294572</v>
      </c>
      <c r="R84">
        <v>0.2221941035049981</v>
      </c>
      <c r="T84">
        <v>0.10510698110260815</v>
      </c>
      <c r="U84">
        <v>9.2769014524441668E-2</v>
      </c>
      <c r="V84">
        <v>0.11728877088864595</v>
      </c>
      <c r="W84">
        <v>9.5892550367015467E-2</v>
      </c>
      <c r="X84">
        <v>0.1722630017179447</v>
      </c>
      <c r="Y84">
        <v>5.3724816492269248E-2</v>
      </c>
      <c r="Z84">
        <v>7.0904263626425115E-2</v>
      </c>
      <c r="AA84">
        <v>6.8405434952366076E-2</v>
      </c>
      <c r="AB84">
        <v>9.6048727159144157E-2</v>
      </c>
      <c r="AC84">
        <v>0.12759643916913946</v>
      </c>
    </row>
    <row r="85" spans="1:29">
      <c r="A85">
        <v>145</v>
      </c>
      <c r="B85" s="3" t="s">
        <v>12</v>
      </c>
      <c r="C85">
        <v>71</v>
      </c>
      <c r="D85" s="3" t="s">
        <v>108</v>
      </c>
      <c r="E85" s="3">
        <v>88.5</v>
      </c>
      <c r="F85">
        <v>3.2031666973025601</v>
      </c>
      <c r="G85">
        <v>3.17666568284299</v>
      </c>
      <c r="I85">
        <v>0.13357271095152604</v>
      </c>
      <c r="J85">
        <v>0.10161579892280072</v>
      </c>
      <c r="K85">
        <v>0.11202872531418312</v>
      </c>
      <c r="L85">
        <v>0.10700179533213644</v>
      </c>
      <c r="M85">
        <v>7.3608617594254938E-2</v>
      </c>
      <c r="N85">
        <v>7.7558348294434476E-2</v>
      </c>
      <c r="O85">
        <v>0.10269299820466786</v>
      </c>
      <c r="P85">
        <v>1.5798922800718134E-2</v>
      </c>
      <c r="Q85">
        <v>0.12280071813285458</v>
      </c>
      <c r="R85">
        <v>0.1533213644524237</v>
      </c>
      <c r="T85">
        <v>0.12576821773485514</v>
      </c>
      <c r="U85">
        <v>0.11040386303775242</v>
      </c>
      <c r="V85">
        <v>0.10469710272168568</v>
      </c>
      <c r="W85">
        <v>0.1009657594381036</v>
      </c>
      <c r="X85">
        <v>9.1527655838454791E-2</v>
      </c>
      <c r="Y85">
        <v>8.8235294117647065E-2</v>
      </c>
      <c r="Z85">
        <v>7.8577699736611065E-2</v>
      </c>
      <c r="AA85">
        <v>8.3406496927129065E-3</v>
      </c>
      <c r="AB85">
        <v>0.12115891132572432</v>
      </c>
      <c r="AC85">
        <v>0.17032484635645304</v>
      </c>
    </row>
    <row r="86" spans="1:29">
      <c r="A86">
        <v>72</v>
      </c>
      <c r="B86" s="3" t="s">
        <v>61</v>
      </c>
      <c r="C86">
        <v>186</v>
      </c>
      <c r="D86" s="3" t="s">
        <v>109</v>
      </c>
      <c r="E86" s="3">
        <v>64.5</v>
      </c>
      <c r="F86">
        <v>3.1070239028406301</v>
      </c>
      <c r="G86">
        <v>3.0270868509179998</v>
      </c>
      <c r="I86">
        <v>0.1465467208357516</v>
      </c>
      <c r="J86">
        <v>0.12899013348810215</v>
      </c>
      <c r="K86">
        <v>9.3586767266395823E-2</v>
      </c>
      <c r="L86">
        <v>9.3441671503192103E-2</v>
      </c>
      <c r="M86">
        <v>2.9164248403946606E-2</v>
      </c>
      <c r="N86">
        <v>8.9378990133488101E-2</v>
      </c>
      <c r="O86">
        <v>8.096343586767267E-2</v>
      </c>
      <c r="P86">
        <v>1.1317469529889728E-2</v>
      </c>
      <c r="Q86">
        <v>0.16903656413232734</v>
      </c>
      <c r="R86">
        <v>0.1575739988392339</v>
      </c>
      <c r="T86">
        <v>0.12931955824723904</v>
      </c>
      <c r="U86">
        <v>9.8325614535090838E-2</v>
      </c>
      <c r="V86">
        <v>7.6950480940505883E-2</v>
      </c>
      <c r="W86">
        <v>7.178482365514785E-2</v>
      </c>
      <c r="X86">
        <v>1.9593872461702886E-2</v>
      </c>
      <c r="Y86">
        <v>9.0488065550409696E-2</v>
      </c>
      <c r="Z86">
        <v>9.1022443890274321E-2</v>
      </c>
      <c r="AA86">
        <v>1.3359458496615604E-2</v>
      </c>
      <c r="AB86">
        <v>0.2125044531528322</v>
      </c>
      <c r="AC86">
        <v>0.19665122907018168</v>
      </c>
    </row>
    <row r="87" spans="1:29">
      <c r="A87">
        <v>144</v>
      </c>
      <c r="B87" s="3" t="s">
        <v>110</v>
      </c>
      <c r="C87">
        <v>169</v>
      </c>
      <c r="D87" s="3" t="s">
        <v>111</v>
      </c>
      <c r="E87" s="3">
        <v>78</v>
      </c>
      <c r="F87">
        <v>3.2442885727910702</v>
      </c>
      <c r="G87">
        <v>3.27530096245694</v>
      </c>
      <c r="I87">
        <v>8.1109925293489857E-2</v>
      </c>
      <c r="J87">
        <v>6.3729227016313464E-2</v>
      </c>
      <c r="K87">
        <v>0.11373685012959292</v>
      </c>
      <c r="L87">
        <v>8.7665802713828331E-2</v>
      </c>
      <c r="M87">
        <v>0.18402195456624484</v>
      </c>
      <c r="N87">
        <v>0.10230218021039793</v>
      </c>
      <c r="O87">
        <v>0.1056563500533618</v>
      </c>
      <c r="P87">
        <v>0.12105503887787772</v>
      </c>
      <c r="Q87">
        <v>5.7478274127153527E-2</v>
      </c>
      <c r="R87">
        <v>8.3244397011739593E-2</v>
      </c>
      <c r="T87">
        <v>0.10598980458793543</v>
      </c>
      <c r="U87">
        <v>8.7935429056924377E-2</v>
      </c>
      <c r="V87">
        <v>0.11554800339847068</v>
      </c>
      <c r="W87">
        <v>0.10896346644010195</v>
      </c>
      <c r="X87">
        <v>0.15463041631265931</v>
      </c>
      <c r="Y87">
        <v>6.2022090059473234E-2</v>
      </c>
      <c r="Z87">
        <v>6.881903143585387E-2</v>
      </c>
      <c r="AA87">
        <v>0.11724723874256585</v>
      </c>
      <c r="AB87">
        <v>8.1563296516567546E-2</v>
      </c>
      <c r="AC87">
        <v>9.7281223449447743E-2</v>
      </c>
    </row>
    <row r="88" spans="1:29">
      <c r="A88">
        <v>175</v>
      </c>
      <c r="B88" s="3" t="s">
        <v>25</v>
      </c>
      <c r="C88">
        <v>12</v>
      </c>
      <c r="D88" s="3" t="s">
        <v>90</v>
      </c>
      <c r="E88" s="3">
        <v>46</v>
      </c>
      <c r="F88">
        <v>3.1158136088716901</v>
      </c>
      <c r="G88">
        <v>3.1636997700674301</v>
      </c>
      <c r="I88">
        <v>0.12734616298408172</v>
      </c>
      <c r="J88">
        <v>9.9073414112615818E-2</v>
      </c>
      <c r="K88">
        <v>0.15348063673081491</v>
      </c>
      <c r="L88">
        <v>0.14041339985744833</v>
      </c>
      <c r="M88">
        <v>0.15276787835590402</v>
      </c>
      <c r="N88">
        <v>4.5854122119268231E-2</v>
      </c>
      <c r="O88">
        <v>7.2463768115942032E-2</v>
      </c>
      <c r="P88">
        <v>3.5637918745545262E-3</v>
      </c>
      <c r="Q88">
        <v>9.3846519363269182E-2</v>
      </c>
      <c r="R88">
        <v>0.11119030648610122</v>
      </c>
      <c r="T88">
        <v>0.15770925110132158</v>
      </c>
      <c r="U88">
        <v>0.14713656387665197</v>
      </c>
      <c r="V88">
        <v>0.13744493392070484</v>
      </c>
      <c r="W88">
        <v>0.12628487518355361</v>
      </c>
      <c r="X88">
        <v>6.7841409691629953E-2</v>
      </c>
      <c r="Y88">
        <v>7.9882525697503676E-2</v>
      </c>
      <c r="Z88">
        <v>9.5154185022026438E-2</v>
      </c>
      <c r="AA88">
        <v>9.9853157121879595E-3</v>
      </c>
      <c r="AB88">
        <v>8.6930983847283413E-2</v>
      </c>
      <c r="AC88">
        <v>9.1629955947136563E-2</v>
      </c>
    </row>
    <row r="89" spans="1:29">
      <c r="A89">
        <v>50</v>
      </c>
      <c r="B89" s="3" t="s">
        <v>102</v>
      </c>
      <c r="C89">
        <v>47</v>
      </c>
      <c r="D89" s="3" t="s">
        <v>112</v>
      </c>
      <c r="E89" s="3">
        <v>73.5</v>
      </c>
      <c r="F89">
        <v>3.2434228816514699</v>
      </c>
      <c r="G89">
        <v>3.09140322782901</v>
      </c>
      <c r="I89">
        <v>0.11547154304499692</v>
      </c>
      <c r="J89">
        <v>9.8417916581056086E-2</v>
      </c>
      <c r="K89">
        <v>0.12369015820834189</v>
      </c>
      <c r="L89">
        <v>0.10725292788165194</v>
      </c>
      <c r="M89">
        <v>0.13951099239778098</v>
      </c>
      <c r="N89">
        <v>0.11608793918224779</v>
      </c>
      <c r="O89">
        <v>0.11012944318882269</v>
      </c>
      <c r="P89">
        <v>2.6915964659954796E-2</v>
      </c>
      <c r="Q89">
        <v>7.704951715635916E-2</v>
      </c>
      <c r="R89">
        <v>8.5473597698787748E-2</v>
      </c>
      <c r="T89">
        <v>0.13005272407732865</v>
      </c>
      <c r="U89">
        <v>0.10935364186682289</v>
      </c>
      <c r="V89">
        <v>0.11423550087873462</v>
      </c>
      <c r="W89">
        <v>0.10408123413395821</v>
      </c>
      <c r="X89">
        <v>0.12360867018160515</v>
      </c>
      <c r="Y89">
        <v>4.452255418863503E-2</v>
      </c>
      <c r="Z89">
        <v>4.8818590119117357E-2</v>
      </c>
      <c r="AA89">
        <v>3.5149384885764497E-3</v>
      </c>
      <c r="AB89">
        <v>0.16071079867213434</v>
      </c>
      <c r="AC89">
        <v>0.16110134739308729</v>
      </c>
    </row>
    <row r="90" spans="1:29">
      <c r="A90">
        <v>175</v>
      </c>
      <c r="B90" s="3" t="s">
        <v>25</v>
      </c>
      <c r="C90">
        <v>1</v>
      </c>
      <c r="D90" s="3" t="s">
        <v>113</v>
      </c>
      <c r="E90" s="3">
        <v>68</v>
      </c>
      <c r="F90">
        <v>3.1158136088716901</v>
      </c>
      <c r="G90">
        <v>3.1384115444788501</v>
      </c>
      <c r="I90">
        <v>0.12734616298408172</v>
      </c>
      <c r="J90">
        <v>9.9073414112615818E-2</v>
      </c>
      <c r="K90">
        <v>0.15348063673081491</v>
      </c>
      <c r="L90">
        <v>0.14041339985744833</v>
      </c>
      <c r="M90">
        <v>0.15276787835590402</v>
      </c>
      <c r="N90">
        <v>4.5854122119268231E-2</v>
      </c>
      <c r="O90">
        <v>7.2463768115942032E-2</v>
      </c>
      <c r="P90">
        <v>3.5637918745545262E-3</v>
      </c>
      <c r="Q90">
        <v>9.3846519363269182E-2</v>
      </c>
      <c r="R90">
        <v>0.11119030648610122</v>
      </c>
      <c r="T90">
        <v>0.15245737211634905</v>
      </c>
      <c r="U90">
        <v>0.12437311935807423</v>
      </c>
      <c r="V90">
        <v>0.12771648278167838</v>
      </c>
      <c r="W90">
        <v>0.10932798395185557</v>
      </c>
      <c r="X90">
        <v>5.549983283182882E-2</v>
      </c>
      <c r="Y90">
        <v>6.6867268472082922E-2</v>
      </c>
      <c r="Z90">
        <v>6.2520896021397529E-2</v>
      </c>
      <c r="AA90">
        <v>1.1033099297893681E-2</v>
      </c>
      <c r="AB90">
        <v>0.1471079906385824</v>
      </c>
      <c r="AC90">
        <v>0.14309595453025745</v>
      </c>
    </row>
    <row r="91" spans="1:29">
      <c r="A91">
        <v>198</v>
      </c>
      <c r="B91" s="3" t="s">
        <v>96</v>
      </c>
      <c r="C91">
        <v>90</v>
      </c>
      <c r="D91" s="3" t="s">
        <v>114</v>
      </c>
      <c r="E91" s="3">
        <v>96.5</v>
      </c>
      <c r="F91">
        <v>3.1591856806341099</v>
      </c>
      <c r="G91">
        <v>3.1460630616388001</v>
      </c>
      <c r="I91">
        <v>0.10314285714285715</v>
      </c>
      <c r="J91">
        <v>8.5428571428571423E-2</v>
      </c>
      <c r="K91">
        <v>0.11485714285714285</v>
      </c>
      <c r="L91">
        <v>0.11257142857142857</v>
      </c>
      <c r="M91">
        <v>0.23</v>
      </c>
      <c r="N91">
        <v>8.3000000000000004E-2</v>
      </c>
      <c r="O91">
        <v>0.10328571428571429</v>
      </c>
      <c r="P91">
        <v>8.3714285714285713E-2</v>
      </c>
      <c r="Q91">
        <v>3.2571428571428571E-2</v>
      </c>
      <c r="R91">
        <v>5.1428571428571428E-2</v>
      </c>
      <c r="T91">
        <v>0.17686645636172449</v>
      </c>
      <c r="U91">
        <v>0.14847528916929548</v>
      </c>
      <c r="V91">
        <v>0.12407991587802314</v>
      </c>
      <c r="W91">
        <v>0.11293375394321767</v>
      </c>
      <c r="X91">
        <v>0.15015772870662461</v>
      </c>
      <c r="Y91">
        <v>7.2555205047318619E-2</v>
      </c>
      <c r="Z91">
        <v>8.9169295478443739E-2</v>
      </c>
      <c r="AA91">
        <v>5.5941114616193478E-2</v>
      </c>
      <c r="AB91">
        <v>3.1756046267087279E-2</v>
      </c>
      <c r="AC91">
        <v>3.8065194532071502E-2</v>
      </c>
    </row>
    <row r="92" spans="1:29">
      <c r="A92">
        <v>180</v>
      </c>
      <c r="B92" s="3" t="s">
        <v>115</v>
      </c>
      <c r="C92">
        <v>114</v>
      </c>
      <c r="D92" s="3" t="s">
        <v>116</v>
      </c>
      <c r="E92" s="3">
        <v>63</v>
      </c>
      <c r="F92">
        <v>3.2633330636477198</v>
      </c>
      <c r="G92">
        <v>3.0750525528615702</v>
      </c>
      <c r="I92">
        <v>8.5331672376206785E-2</v>
      </c>
      <c r="J92">
        <v>6.6023045780130796E-2</v>
      </c>
      <c r="K92">
        <v>0.12519464341326689</v>
      </c>
      <c r="L92">
        <v>0.12893179694799128</v>
      </c>
      <c r="M92">
        <v>0.11024602927436936</v>
      </c>
      <c r="N92">
        <v>7.0383058237309254E-2</v>
      </c>
      <c r="O92">
        <v>6.5711616318903765E-2</v>
      </c>
      <c r="P92">
        <v>9.3428838368109626E-2</v>
      </c>
      <c r="Q92">
        <v>9.7788850825288071E-2</v>
      </c>
      <c r="R92">
        <v>0.15696044845842416</v>
      </c>
      <c r="T92">
        <v>9.3186678887870453E-2</v>
      </c>
      <c r="U92">
        <v>8.0659945004582956E-2</v>
      </c>
      <c r="V92">
        <v>6.5994500458295136E-2</v>
      </c>
      <c r="W92">
        <v>6.2939199511151844E-2</v>
      </c>
      <c r="X92">
        <v>3.2691720134433243E-2</v>
      </c>
      <c r="Y92">
        <v>7.7910174152153983E-2</v>
      </c>
      <c r="Z92">
        <v>5.7439657806293919E-2</v>
      </c>
      <c r="AA92">
        <v>9.2575618698441803E-2</v>
      </c>
      <c r="AB92">
        <v>0.1830125267338833</v>
      </c>
      <c r="AC92">
        <v>0.2535899786128934</v>
      </c>
    </row>
    <row r="93" spans="1:29">
      <c r="A93">
        <v>217</v>
      </c>
      <c r="B93" s="3" t="s">
        <v>40</v>
      </c>
      <c r="C93">
        <v>152</v>
      </c>
      <c r="D93" s="3" t="s">
        <v>117</v>
      </c>
      <c r="E93" s="3">
        <v>74</v>
      </c>
      <c r="F93">
        <v>3.0917957791784398</v>
      </c>
      <c r="G93">
        <v>3.1932627226885502</v>
      </c>
      <c r="I93">
        <v>6.6754791804362196E-2</v>
      </c>
      <c r="J93">
        <v>5.023132848645076E-2</v>
      </c>
      <c r="K93">
        <v>0.10552985239039436</v>
      </c>
      <c r="L93">
        <v>8.2397003745318345E-2</v>
      </c>
      <c r="M93">
        <v>0.16655651024454726</v>
      </c>
      <c r="N93">
        <v>6.7636043181317468E-2</v>
      </c>
      <c r="O93">
        <v>6.2128222075346989E-2</v>
      </c>
      <c r="P93">
        <v>3.9215686274509803E-2</v>
      </c>
      <c r="Q93">
        <v>0.1094954835866931</v>
      </c>
      <c r="R93">
        <v>0.25005507821105971</v>
      </c>
      <c r="T93">
        <v>9.6619718309859159E-2</v>
      </c>
      <c r="U93">
        <v>7.9295774647887327E-2</v>
      </c>
      <c r="V93">
        <v>9.943661971830986E-2</v>
      </c>
      <c r="W93">
        <v>8.1549295774647881E-2</v>
      </c>
      <c r="X93">
        <v>0.14056338028169013</v>
      </c>
      <c r="Y93">
        <v>7.7183098591549301E-2</v>
      </c>
      <c r="Z93">
        <v>8.4084507042253523E-2</v>
      </c>
      <c r="AA93">
        <v>3.6056338028169016E-2</v>
      </c>
      <c r="AB93">
        <v>9.4647887323943664E-2</v>
      </c>
      <c r="AC93">
        <v>0.21056338028169014</v>
      </c>
    </row>
    <row r="94" spans="1:29">
      <c r="A94">
        <v>27</v>
      </c>
      <c r="B94" s="3" t="s">
        <v>118</v>
      </c>
      <c r="C94">
        <v>78</v>
      </c>
      <c r="D94" s="3" t="s">
        <v>119</v>
      </c>
      <c r="E94" s="3">
        <v>98</v>
      </c>
      <c r="F94">
        <v>3.2358795469914399</v>
      </c>
      <c r="G94">
        <v>3.2593452268552601</v>
      </c>
      <c r="I94">
        <v>0.12950391644908615</v>
      </c>
      <c r="J94">
        <v>8.3028720626631858E-2</v>
      </c>
      <c r="K94">
        <v>8.2506527415143596E-2</v>
      </c>
      <c r="L94">
        <v>0.10652741514360313</v>
      </c>
      <c r="M94">
        <v>3.759791122715405E-2</v>
      </c>
      <c r="N94">
        <v>8.877284595300261E-2</v>
      </c>
      <c r="O94">
        <v>7.6240208877284596E-2</v>
      </c>
      <c r="P94">
        <v>0.14099216710182769</v>
      </c>
      <c r="Q94">
        <v>9.4516971279373363E-2</v>
      </c>
      <c r="R94">
        <v>0.16031331592689296</v>
      </c>
      <c r="T94">
        <v>0.10583861797507108</v>
      </c>
      <c r="U94">
        <v>7.8504264159195272E-2</v>
      </c>
      <c r="V94">
        <v>8.9219330855018583E-2</v>
      </c>
      <c r="W94">
        <v>9.4467526787666734E-2</v>
      </c>
      <c r="X94">
        <v>8.5720533566586488E-2</v>
      </c>
      <c r="Y94">
        <v>7.1944019243385088E-2</v>
      </c>
      <c r="Z94">
        <v>7.8285589328668276E-2</v>
      </c>
      <c r="AA94">
        <v>8.7907281871856549E-2</v>
      </c>
      <c r="AB94">
        <v>0.12333260441723158</v>
      </c>
      <c r="AC94">
        <v>0.18478023179532035</v>
      </c>
    </row>
    <row r="95" spans="1:29">
      <c r="A95">
        <v>4</v>
      </c>
      <c r="B95" s="3" t="s">
        <v>76</v>
      </c>
      <c r="C95">
        <v>59</v>
      </c>
      <c r="D95" s="3" t="s">
        <v>120</v>
      </c>
      <c r="E95" s="3">
        <v>74</v>
      </c>
      <c r="F95">
        <v>3.12011944045797</v>
      </c>
      <c r="G95">
        <v>2.9660314568774599</v>
      </c>
      <c r="I95">
        <v>0.1281891723708774</v>
      </c>
      <c r="J95">
        <v>0.12570006222775357</v>
      </c>
      <c r="K95">
        <v>0.12171748599875544</v>
      </c>
      <c r="L95">
        <v>0.14075917859365278</v>
      </c>
      <c r="M95">
        <v>0.17996266334785313</v>
      </c>
      <c r="N95">
        <v>6.434349719975109E-2</v>
      </c>
      <c r="O95">
        <v>6.5961418792781584E-2</v>
      </c>
      <c r="P95">
        <v>0.1135034225264468</v>
      </c>
      <c r="Q95">
        <v>2.7878033602986931E-2</v>
      </c>
      <c r="R95">
        <v>3.1985065339141257E-2</v>
      </c>
      <c r="T95">
        <v>0.15443686006825938</v>
      </c>
      <c r="U95">
        <v>0.12286689419795221</v>
      </c>
      <c r="V95">
        <v>9.3430034129692835E-2</v>
      </c>
      <c r="W95">
        <v>9.556313993174062E-2</v>
      </c>
      <c r="X95">
        <v>1.3651877133105802E-2</v>
      </c>
      <c r="Y95">
        <v>6.4419795221843004E-2</v>
      </c>
      <c r="Z95">
        <v>6.313993174061433E-2</v>
      </c>
      <c r="AA95">
        <v>2.9863481228668944E-3</v>
      </c>
      <c r="AB95">
        <v>0.2030716723549488</v>
      </c>
      <c r="AC95">
        <v>0.18643344709897611</v>
      </c>
    </row>
    <row r="96" spans="1:29">
      <c r="A96">
        <v>144</v>
      </c>
      <c r="B96" s="3" t="s">
        <v>110</v>
      </c>
      <c r="C96">
        <v>168</v>
      </c>
      <c r="D96" s="3" t="s">
        <v>121</v>
      </c>
      <c r="E96" s="3">
        <v>67.5</v>
      </c>
      <c r="F96">
        <v>3.2442885727910702</v>
      </c>
      <c r="G96">
        <v>3.3050665125976502</v>
      </c>
      <c r="I96">
        <v>8.1109925293489857E-2</v>
      </c>
      <c r="J96">
        <v>6.3729227016313464E-2</v>
      </c>
      <c r="K96">
        <v>0.11373685012959292</v>
      </c>
      <c r="L96">
        <v>8.7665802713828331E-2</v>
      </c>
      <c r="M96">
        <v>0.18402195456624484</v>
      </c>
      <c r="N96">
        <v>0.10230218021039793</v>
      </c>
      <c r="O96">
        <v>0.1056563500533618</v>
      </c>
      <c r="P96">
        <v>0.12105503887787772</v>
      </c>
      <c r="Q96">
        <v>5.7478274127153527E-2</v>
      </c>
      <c r="R96">
        <v>8.3244397011739593E-2</v>
      </c>
      <c r="T96">
        <v>0.10380267214799589</v>
      </c>
      <c r="U96">
        <v>8.486272206724417E-2</v>
      </c>
      <c r="V96">
        <v>9.9251211275877257E-2</v>
      </c>
      <c r="W96">
        <v>0.107179562472471</v>
      </c>
      <c r="X96">
        <v>0.12039348113346057</v>
      </c>
      <c r="Y96">
        <v>9.6167963588313018E-2</v>
      </c>
      <c r="Z96">
        <v>8.6037292614887684E-2</v>
      </c>
      <c r="AA96">
        <v>7.4144765819997058E-2</v>
      </c>
      <c r="AB96">
        <v>0.1008662457788871</v>
      </c>
      <c r="AC96">
        <v>0.12729408310086623</v>
      </c>
    </row>
    <row r="97" spans="1:29">
      <c r="A97">
        <v>98</v>
      </c>
      <c r="B97" s="3" t="s">
        <v>87</v>
      </c>
      <c r="C97">
        <v>103</v>
      </c>
      <c r="D97" s="3" t="s">
        <v>122</v>
      </c>
      <c r="E97" s="3">
        <v>58</v>
      </c>
      <c r="F97">
        <v>3.1815329561677799</v>
      </c>
      <c r="G97">
        <v>3.09874501162381</v>
      </c>
      <c r="I97">
        <v>0.11411889596602973</v>
      </c>
      <c r="J97">
        <v>9.8903043170559091E-2</v>
      </c>
      <c r="K97">
        <v>8.8995046001415432E-2</v>
      </c>
      <c r="L97">
        <v>7.3956121726822366E-2</v>
      </c>
      <c r="M97">
        <v>0.12738853503184713</v>
      </c>
      <c r="N97">
        <v>7.9617834394904455E-2</v>
      </c>
      <c r="O97">
        <v>5.449398443029016E-2</v>
      </c>
      <c r="P97">
        <v>4.0162774239207361E-2</v>
      </c>
      <c r="Q97">
        <v>0.10615711252653928</v>
      </c>
      <c r="R97">
        <v>0.21620665251238499</v>
      </c>
      <c r="T97">
        <v>0.14220996651565884</v>
      </c>
      <c r="U97">
        <v>0.10714989166830806</v>
      </c>
      <c r="V97">
        <v>0.10892259208193815</v>
      </c>
      <c r="W97">
        <v>0.10084695686428993</v>
      </c>
      <c r="X97">
        <v>0.17175497340949381</v>
      </c>
      <c r="Y97">
        <v>4.2544809927122319E-2</v>
      </c>
      <c r="Z97">
        <v>5.4756746109907425E-2</v>
      </c>
      <c r="AA97">
        <v>7.8786685050226506E-3</v>
      </c>
      <c r="AB97">
        <v>9.5331888910774085E-2</v>
      </c>
      <c r="AC97">
        <v>0.16860350600748472</v>
      </c>
    </row>
    <row r="98" spans="1:29">
      <c r="A98">
        <v>77</v>
      </c>
      <c r="B98" s="3" t="s">
        <v>43</v>
      </c>
      <c r="C98">
        <v>15</v>
      </c>
      <c r="D98" s="3" t="s">
        <v>123</v>
      </c>
      <c r="E98" s="3">
        <v>88</v>
      </c>
      <c r="F98">
        <v>3.2639508326497402</v>
      </c>
      <c r="G98">
        <v>3.24971518592465</v>
      </c>
      <c r="I98">
        <v>0.11909155429382541</v>
      </c>
      <c r="J98">
        <v>0.10163236337828246</v>
      </c>
      <c r="K98">
        <v>0.12278211497515969</v>
      </c>
      <c r="L98">
        <v>0.1119943222143364</v>
      </c>
      <c r="M98">
        <v>0.15400993612491129</v>
      </c>
      <c r="N98">
        <v>5.7061745919091557E-2</v>
      </c>
      <c r="O98">
        <v>6.0468417317246274E-2</v>
      </c>
      <c r="P98">
        <v>0.10035486160397444</v>
      </c>
      <c r="Q98">
        <v>7.7785663591199428E-2</v>
      </c>
      <c r="R98">
        <v>9.4819020581973029E-2</v>
      </c>
      <c r="T98">
        <v>0.10795587890166627</v>
      </c>
      <c r="U98">
        <v>8.4956582961746074E-2</v>
      </c>
      <c r="V98">
        <v>0.12860830790894157</v>
      </c>
      <c r="W98">
        <v>0.13424078854728938</v>
      </c>
      <c r="X98">
        <v>0.15935226472659</v>
      </c>
      <c r="Y98">
        <v>9.4813424078854736E-2</v>
      </c>
      <c r="Z98">
        <v>9.9976531330673551E-2</v>
      </c>
      <c r="AA98">
        <v>5.6090119690213568E-2</v>
      </c>
      <c r="AB98">
        <v>6.0314480168974421E-2</v>
      </c>
      <c r="AC98">
        <v>7.369162168505046E-2</v>
      </c>
    </row>
    <row r="99" spans="1:29">
      <c r="A99">
        <v>244</v>
      </c>
      <c r="B99" s="3" t="s">
        <v>48</v>
      </c>
      <c r="C99">
        <v>56</v>
      </c>
      <c r="D99" s="3" t="s">
        <v>124</v>
      </c>
      <c r="E99" s="3">
        <v>89</v>
      </c>
      <c r="F99">
        <v>3.1691312319084899</v>
      </c>
      <c r="G99">
        <v>3.1816003675810598</v>
      </c>
      <c r="I99">
        <v>0.10571551353674259</v>
      </c>
      <c r="J99">
        <v>7.1766222604211435E-2</v>
      </c>
      <c r="K99">
        <v>0.12032660077352815</v>
      </c>
      <c r="L99">
        <v>9.6691018478727978E-2</v>
      </c>
      <c r="M99">
        <v>0.13665663944993553</v>
      </c>
      <c r="N99">
        <v>6.9187795444778682E-2</v>
      </c>
      <c r="O99">
        <v>9.2393639879673403E-2</v>
      </c>
      <c r="P99">
        <v>1.0313708637730984E-2</v>
      </c>
      <c r="Q99">
        <v>0.13622690159003009</v>
      </c>
      <c r="R99">
        <v>0.16072195960464117</v>
      </c>
      <c r="T99">
        <v>0.13445101906640369</v>
      </c>
      <c r="U99">
        <v>0.11998685075608152</v>
      </c>
      <c r="V99">
        <v>0.1242603550295858</v>
      </c>
      <c r="W99">
        <v>0.11209730440499671</v>
      </c>
      <c r="X99">
        <v>0.16436554898093358</v>
      </c>
      <c r="Y99">
        <v>8.3826429980276132E-2</v>
      </c>
      <c r="Z99">
        <v>9.2044707429322817E-2</v>
      </c>
      <c r="AA99">
        <v>1.2163050624589087E-2</v>
      </c>
      <c r="AB99">
        <v>7.3307034845496388E-2</v>
      </c>
      <c r="AC99">
        <v>8.3497698882314272E-2</v>
      </c>
    </row>
    <row r="100" spans="1:29">
      <c r="A100">
        <v>98</v>
      </c>
      <c r="B100" s="3" t="s">
        <v>87</v>
      </c>
      <c r="C100">
        <v>107</v>
      </c>
      <c r="D100" s="3" t="s">
        <v>125</v>
      </c>
      <c r="E100" s="3">
        <v>76</v>
      </c>
      <c r="F100">
        <v>3.1815329561677799</v>
      </c>
      <c r="G100">
        <v>3.22125638440412</v>
      </c>
      <c r="I100">
        <v>0.11411889596602973</v>
      </c>
      <c r="J100">
        <v>9.8903043170559091E-2</v>
      </c>
      <c r="K100">
        <v>8.8995046001415432E-2</v>
      </c>
      <c r="L100">
        <v>7.3956121726822366E-2</v>
      </c>
      <c r="M100">
        <v>0.12738853503184713</v>
      </c>
      <c r="N100">
        <v>7.9617834394904455E-2</v>
      </c>
      <c r="O100">
        <v>5.449398443029016E-2</v>
      </c>
      <c r="P100">
        <v>4.0162774239207361E-2</v>
      </c>
      <c r="Q100">
        <v>0.10615711252653928</v>
      </c>
      <c r="R100">
        <v>0.21620665251238499</v>
      </c>
      <c r="T100">
        <v>0.10834411384217335</v>
      </c>
      <c r="U100">
        <v>8.3764553686934029E-2</v>
      </c>
      <c r="V100">
        <v>8.9909443725743859E-2</v>
      </c>
      <c r="W100">
        <v>9.1203104786545919E-2</v>
      </c>
      <c r="X100">
        <v>0.14197930142302717</v>
      </c>
      <c r="Y100">
        <v>6.4036222509702465E-2</v>
      </c>
      <c r="Z100">
        <v>4.6895213454075033E-2</v>
      </c>
      <c r="AA100">
        <v>6.5976714100905567E-2</v>
      </c>
      <c r="AB100">
        <v>0.13324708926261319</v>
      </c>
      <c r="AC100">
        <v>0.17464424320827943</v>
      </c>
    </row>
    <row r="101" spans="1:29">
      <c r="A101">
        <v>144</v>
      </c>
      <c r="B101" s="3" t="s">
        <v>110</v>
      </c>
      <c r="C101">
        <v>170</v>
      </c>
      <c r="D101" s="3" t="s">
        <v>126</v>
      </c>
      <c r="E101" s="3">
        <v>61.5</v>
      </c>
      <c r="F101">
        <v>3.2442885727910702</v>
      </c>
      <c r="G101">
        <v>3.27047779106534</v>
      </c>
      <c r="I101">
        <v>8.1109925293489857E-2</v>
      </c>
      <c r="J101">
        <v>6.3729227016313464E-2</v>
      </c>
      <c r="K101">
        <v>0.11373685012959292</v>
      </c>
      <c r="L101">
        <v>8.7665802713828331E-2</v>
      </c>
      <c r="M101">
        <v>0.18402195456624484</v>
      </c>
      <c r="N101">
        <v>0.10230218021039793</v>
      </c>
      <c r="O101">
        <v>0.1056563500533618</v>
      </c>
      <c r="P101">
        <v>0.12105503887787772</v>
      </c>
      <c r="Q101">
        <v>5.7478274127153527E-2</v>
      </c>
      <c r="R101">
        <v>8.3244397011739593E-2</v>
      </c>
      <c r="T101">
        <v>0.1085243553008596</v>
      </c>
      <c r="U101">
        <v>9.6346704871060174E-2</v>
      </c>
      <c r="V101">
        <v>0.12571633237822349</v>
      </c>
      <c r="W101">
        <v>9.7779369627507162E-2</v>
      </c>
      <c r="X101">
        <v>0.15956303724928367</v>
      </c>
      <c r="Y101">
        <v>5.6948424068767906E-2</v>
      </c>
      <c r="Z101">
        <v>7.7542979942693407E-2</v>
      </c>
      <c r="AA101">
        <v>0.10243553008595989</v>
      </c>
      <c r="AB101">
        <v>7.5035816618911177E-2</v>
      </c>
      <c r="AC101">
        <v>0.10010744985673352</v>
      </c>
    </row>
    <row r="102" spans="1:29">
      <c r="A102">
        <v>98</v>
      </c>
      <c r="B102" s="3" t="s">
        <v>87</v>
      </c>
      <c r="C102">
        <v>97</v>
      </c>
      <c r="D102" s="3" t="s">
        <v>127</v>
      </c>
      <c r="E102" s="3">
        <v>72</v>
      </c>
      <c r="F102">
        <v>3.1815329561677799</v>
      </c>
      <c r="G102">
        <v>3.2487927151575802</v>
      </c>
      <c r="I102">
        <v>0.11411889596602973</v>
      </c>
      <c r="J102">
        <v>9.8903043170559091E-2</v>
      </c>
      <c r="K102">
        <v>8.8995046001415432E-2</v>
      </c>
      <c r="L102">
        <v>7.3956121726822366E-2</v>
      </c>
      <c r="M102">
        <v>0.12738853503184713</v>
      </c>
      <c r="N102">
        <v>7.9617834394904455E-2</v>
      </c>
      <c r="O102">
        <v>5.449398443029016E-2</v>
      </c>
      <c r="P102">
        <v>4.0162774239207361E-2</v>
      </c>
      <c r="Q102">
        <v>0.10615711252653928</v>
      </c>
      <c r="R102">
        <v>0.21620665251238499</v>
      </c>
      <c r="T102">
        <v>0.10969542531246208</v>
      </c>
      <c r="U102">
        <v>0.10071593253245965</v>
      </c>
      <c r="V102">
        <v>9.319257371678194E-2</v>
      </c>
      <c r="W102">
        <v>7.3777454192452366E-2</v>
      </c>
      <c r="X102">
        <v>0.10641912389273146</v>
      </c>
      <c r="Y102">
        <v>6.7588884844072328E-2</v>
      </c>
      <c r="Z102">
        <v>8.0694090522994782E-2</v>
      </c>
      <c r="AA102">
        <v>6.3220482951098167E-2</v>
      </c>
      <c r="AB102">
        <v>0.1204950855478704</v>
      </c>
      <c r="AC102">
        <v>0.1842009464870768</v>
      </c>
    </row>
    <row r="103" spans="1:29">
      <c r="A103">
        <v>144</v>
      </c>
      <c r="B103" s="3" t="s">
        <v>110</v>
      </c>
      <c r="C103">
        <v>172</v>
      </c>
      <c r="D103" s="3" t="s">
        <v>128</v>
      </c>
      <c r="E103" s="3">
        <v>71.5</v>
      </c>
      <c r="F103">
        <v>3.2442885727910702</v>
      </c>
      <c r="G103">
        <v>3.2553747167679901</v>
      </c>
      <c r="I103">
        <v>8.1109925293489857E-2</v>
      </c>
      <c r="J103">
        <v>6.3729227016313464E-2</v>
      </c>
      <c r="K103">
        <v>0.11373685012959292</v>
      </c>
      <c r="L103">
        <v>8.7665802713828331E-2</v>
      </c>
      <c r="M103">
        <v>0.18402195456624484</v>
      </c>
      <c r="N103">
        <v>0.10230218021039793</v>
      </c>
      <c r="O103">
        <v>0.1056563500533618</v>
      </c>
      <c r="P103">
        <v>0.12105503887787772</v>
      </c>
      <c r="Q103">
        <v>5.7478274127153527E-2</v>
      </c>
      <c r="R103">
        <v>8.3244397011739593E-2</v>
      </c>
      <c r="T103">
        <v>8.0993269900208859E-2</v>
      </c>
      <c r="U103">
        <v>6.5676491065212353E-2</v>
      </c>
      <c r="V103">
        <v>8.1689487119981433E-2</v>
      </c>
      <c r="W103">
        <v>9.2596890229751677E-2</v>
      </c>
      <c r="X103">
        <v>7.5887676955210023E-2</v>
      </c>
      <c r="Y103">
        <v>8.8187514504525416E-2</v>
      </c>
      <c r="Z103">
        <v>8.1457414713390575E-2</v>
      </c>
      <c r="AA103">
        <v>0.12763982362497098</v>
      </c>
      <c r="AB103">
        <v>0.13506614063587841</v>
      </c>
      <c r="AC103">
        <v>0.17080529125087027</v>
      </c>
    </row>
    <row r="104" spans="1:29">
      <c r="A104">
        <v>98</v>
      </c>
      <c r="B104" s="3" t="s">
        <v>87</v>
      </c>
      <c r="C104">
        <v>109</v>
      </c>
      <c r="D104" s="3" t="s">
        <v>129</v>
      </c>
      <c r="E104" s="3">
        <v>65.5</v>
      </c>
      <c r="F104">
        <v>3.1815329561677799</v>
      </c>
      <c r="G104">
        <v>3.1932704772879701</v>
      </c>
      <c r="I104">
        <v>0.11411889596602973</v>
      </c>
      <c r="J104">
        <v>9.8903043170559091E-2</v>
      </c>
      <c r="K104">
        <v>8.8995046001415432E-2</v>
      </c>
      <c r="L104">
        <v>7.3956121726822366E-2</v>
      </c>
      <c r="M104">
        <v>0.12738853503184713</v>
      </c>
      <c r="N104">
        <v>7.9617834394904455E-2</v>
      </c>
      <c r="O104">
        <v>5.449398443029016E-2</v>
      </c>
      <c r="P104">
        <v>4.0162774239207361E-2</v>
      </c>
      <c r="Q104">
        <v>0.10615711252653928</v>
      </c>
      <c r="R104">
        <v>0.21620665251238499</v>
      </c>
      <c r="T104">
        <v>8.6183833365182497E-2</v>
      </c>
      <c r="U104">
        <v>7.2424995222625646E-2</v>
      </c>
      <c r="V104">
        <v>8.3126313777947644E-2</v>
      </c>
      <c r="W104">
        <v>7.3189375119434352E-2</v>
      </c>
      <c r="X104">
        <v>0.12172749856678769</v>
      </c>
      <c r="Y104">
        <v>7.1660615325816926E-2</v>
      </c>
      <c r="Z104">
        <v>6.3634626409325434E-2</v>
      </c>
      <c r="AA104">
        <v>6.7265430919166827E-2</v>
      </c>
      <c r="AB104">
        <v>0.14733422510987962</v>
      </c>
      <c r="AC104">
        <v>0.21345308618383335</v>
      </c>
    </row>
    <row r="105" spans="1:29">
      <c r="A105">
        <v>4</v>
      </c>
      <c r="B105" s="3" t="s">
        <v>76</v>
      </c>
      <c r="C105">
        <v>74</v>
      </c>
      <c r="D105" s="3" t="s">
        <v>130</v>
      </c>
      <c r="E105" s="3">
        <v>72</v>
      </c>
      <c r="F105">
        <v>3.12011944045797</v>
      </c>
      <c r="G105">
        <v>3.1176882413962002</v>
      </c>
      <c r="I105">
        <v>0.1281891723708774</v>
      </c>
      <c r="J105">
        <v>0.12570006222775357</v>
      </c>
      <c r="K105">
        <v>0.12171748599875544</v>
      </c>
      <c r="L105">
        <v>0.14075917859365278</v>
      </c>
      <c r="M105">
        <v>0.17996266334785313</v>
      </c>
      <c r="N105">
        <v>6.434349719975109E-2</v>
      </c>
      <c r="O105">
        <v>6.5961418792781584E-2</v>
      </c>
      <c r="P105">
        <v>0.1135034225264468</v>
      </c>
      <c r="Q105">
        <v>2.7878033602986931E-2</v>
      </c>
      <c r="R105">
        <v>3.1985065339141257E-2</v>
      </c>
      <c r="T105">
        <v>0.1997828447339848</v>
      </c>
      <c r="U105">
        <v>0.18805646036916396</v>
      </c>
      <c r="V105">
        <v>8.9902280130293166E-2</v>
      </c>
      <c r="W105">
        <v>8.5124864277958734E-2</v>
      </c>
      <c r="X105">
        <v>5.7328990228013028E-2</v>
      </c>
      <c r="Y105">
        <v>6.3626492942453858E-2</v>
      </c>
      <c r="Z105">
        <v>6.5580890336590661E-2</v>
      </c>
      <c r="AA105">
        <v>2.3887079261672096E-2</v>
      </c>
      <c r="AB105">
        <v>9.8588490770901191E-2</v>
      </c>
      <c r="AC105">
        <v>0.12812160694896851</v>
      </c>
    </row>
    <row r="106" spans="1:29">
      <c r="A106">
        <v>89</v>
      </c>
      <c r="B106" s="3" t="s">
        <v>52</v>
      </c>
      <c r="C106">
        <v>43</v>
      </c>
      <c r="D106" s="3" t="s">
        <v>131</v>
      </c>
      <c r="E106" s="3">
        <v>53</v>
      </c>
      <c r="F106">
        <v>2.8184652068595102</v>
      </c>
      <c r="G106">
        <v>2.93241976427002</v>
      </c>
      <c r="I106">
        <v>0.15197518772445315</v>
      </c>
      <c r="J106">
        <v>0.1575253019915116</v>
      </c>
      <c r="K106">
        <v>0.11018609206660138</v>
      </c>
      <c r="L106">
        <v>8.9618021547502452E-2</v>
      </c>
      <c r="M106">
        <v>0.29219719229513547</v>
      </c>
      <c r="N106">
        <v>1.3548808357819131E-2</v>
      </c>
      <c r="O106">
        <v>1.9425399934704539E-2</v>
      </c>
      <c r="P106">
        <v>3.7544890630101207E-3</v>
      </c>
      <c r="Q106">
        <v>6.0561540972902381E-2</v>
      </c>
      <c r="R106">
        <v>0.10120796604635977</v>
      </c>
      <c r="T106">
        <v>0.13086770981507823</v>
      </c>
      <c r="U106">
        <v>0.1091241617557407</v>
      </c>
      <c r="V106">
        <v>0.11786222312538101</v>
      </c>
      <c r="W106">
        <v>9.6321885795570009E-2</v>
      </c>
      <c r="X106">
        <v>0.2438528754318228</v>
      </c>
      <c r="Y106">
        <v>1.8288965657386708E-2</v>
      </c>
      <c r="Z106">
        <v>2.1946758788864051E-2</v>
      </c>
      <c r="AA106">
        <v>3.251371672424304E-3</v>
      </c>
      <c r="AB106">
        <v>0.11623653728916887</v>
      </c>
      <c r="AC106">
        <v>0.14224751066856331</v>
      </c>
    </row>
    <row r="107" spans="1:29">
      <c r="A107">
        <v>12</v>
      </c>
      <c r="B107" s="3" t="s">
        <v>90</v>
      </c>
      <c r="C107">
        <v>30</v>
      </c>
      <c r="D107" s="3" t="s">
        <v>132</v>
      </c>
      <c r="E107" s="3">
        <v>83</v>
      </c>
      <c r="F107">
        <v>3.1636997700674301</v>
      </c>
      <c r="G107">
        <v>3.08097687526777</v>
      </c>
      <c r="I107">
        <v>0.15770925110132158</v>
      </c>
      <c r="J107">
        <v>0.14713656387665197</v>
      </c>
      <c r="K107">
        <v>0.13744493392070484</v>
      </c>
      <c r="L107">
        <v>0.12628487518355361</v>
      </c>
      <c r="M107">
        <v>6.7841409691629953E-2</v>
      </c>
      <c r="N107">
        <v>7.9882525697503676E-2</v>
      </c>
      <c r="O107">
        <v>9.5154185022026438E-2</v>
      </c>
      <c r="P107">
        <v>9.9853157121879595E-3</v>
      </c>
      <c r="Q107">
        <v>8.6930983847283413E-2</v>
      </c>
      <c r="R107">
        <v>9.1629955947136563E-2</v>
      </c>
      <c r="T107">
        <v>0.20857843137254903</v>
      </c>
      <c r="U107">
        <v>0.1698529411764706</v>
      </c>
      <c r="V107">
        <v>0.11348039215686274</v>
      </c>
      <c r="W107">
        <v>0.10759803921568628</v>
      </c>
      <c r="X107">
        <v>4.1666666666666664E-2</v>
      </c>
      <c r="Y107">
        <v>8.1372549019607845E-2</v>
      </c>
      <c r="Z107">
        <v>0.12181372549019608</v>
      </c>
      <c r="AA107">
        <v>1.0049019607843138E-2</v>
      </c>
      <c r="AB107">
        <v>7.3039215686274514E-2</v>
      </c>
      <c r="AC107">
        <v>7.2549019607843143E-2</v>
      </c>
    </row>
    <row r="108" spans="1:29">
      <c r="A108">
        <v>4</v>
      </c>
      <c r="B108" s="3" t="s">
        <v>76</v>
      </c>
      <c r="C108">
        <v>66</v>
      </c>
      <c r="D108" s="3" t="s">
        <v>133</v>
      </c>
      <c r="E108" s="3">
        <v>70</v>
      </c>
      <c r="F108">
        <v>3.12011944045797</v>
      </c>
      <c r="G108">
        <v>2.9626657897325499</v>
      </c>
      <c r="I108">
        <v>0.1281891723708774</v>
      </c>
      <c r="J108">
        <v>0.12570006222775357</v>
      </c>
      <c r="K108">
        <v>0.12171748599875544</v>
      </c>
      <c r="L108">
        <v>0.14075917859365278</v>
      </c>
      <c r="M108">
        <v>0.17996266334785313</v>
      </c>
      <c r="N108">
        <v>6.434349719975109E-2</v>
      </c>
      <c r="O108">
        <v>6.5961418792781584E-2</v>
      </c>
      <c r="P108">
        <v>0.1135034225264468</v>
      </c>
      <c r="Q108">
        <v>2.7878033602986931E-2</v>
      </c>
      <c r="R108">
        <v>3.1985065339141257E-2</v>
      </c>
      <c r="T108">
        <v>0.21382463690155998</v>
      </c>
      <c r="U108">
        <v>0.17186659494351803</v>
      </c>
      <c r="V108">
        <v>7.6116191500806882E-2</v>
      </c>
      <c r="W108">
        <v>8.5798816568047331E-2</v>
      </c>
      <c r="X108">
        <v>2.3668639053254437E-2</v>
      </c>
      <c r="Y108">
        <v>5.9171597633136092E-2</v>
      </c>
      <c r="Z108">
        <v>5.2716514254975796E-2</v>
      </c>
      <c r="AA108">
        <v>4.3033889187735338E-3</v>
      </c>
      <c r="AB108">
        <v>0.14954276492738031</v>
      </c>
      <c r="AC108">
        <v>0.16299085529854759</v>
      </c>
    </row>
    <row r="109" spans="1:29">
      <c r="A109">
        <v>130</v>
      </c>
      <c r="B109" s="3" t="s">
        <v>92</v>
      </c>
      <c r="C109">
        <v>22</v>
      </c>
      <c r="D109" s="3" t="s">
        <v>134</v>
      </c>
      <c r="E109" s="3">
        <v>70</v>
      </c>
      <c r="F109">
        <v>3.2819551514155401</v>
      </c>
      <c r="G109">
        <v>3.22804391790392</v>
      </c>
      <c r="I109">
        <v>8.3002382843526609E-2</v>
      </c>
      <c r="J109">
        <v>7.1882446386020649E-2</v>
      </c>
      <c r="K109">
        <v>0.11060365369340747</v>
      </c>
      <c r="L109">
        <v>9.2335186656076249E-2</v>
      </c>
      <c r="M109">
        <v>0.15806195393169181</v>
      </c>
      <c r="N109">
        <v>8.4193804606830819E-2</v>
      </c>
      <c r="O109">
        <v>8.5186656076250991E-2</v>
      </c>
      <c r="P109">
        <v>8.5583796664019066E-2</v>
      </c>
      <c r="Q109">
        <v>0.10365369340746625</v>
      </c>
      <c r="R109">
        <v>0.12549642573471009</v>
      </c>
      <c r="T109">
        <v>7.5528700906344406E-2</v>
      </c>
      <c r="U109">
        <v>7.0565386275356065E-2</v>
      </c>
      <c r="V109">
        <v>0.11566681053085887</v>
      </c>
      <c r="W109">
        <v>9.0634441087613288E-2</v>
      </c>
      <c r="X109">
        <v>0.20198532585239534</v>
      </c>
      <c r="Y109">
        <v>6.7975830815709973E-2</v>
      </c>
      <c r="Z109">
        <v>6.3444108761329304E-2</v>
      </c>
      <c r="AA109">
        <v>0.11458782908933966</v>
      </c>
      <c r="AB109">
        <v>9.0634441087613288E-2</v>
      </c>
      <c r="AC109">
        <v>0.10897712559343979</v>
      </c>
    </row>
    <row r="110" spans="1:29">
      <c r="A110">
        <v>12</v>
      </c>
      <c r="B110" s="3" t="s">
        <v>90</v>
      </c>
      <c r="C110">
        <v>32</v>
      </c>
      <c r="D110" s="3" t="s">
        <v>135</v>
      </c>
      <c r="E110" s="3">
        <v>48</v>
      </c>
      <c r="F110">
        <v>3.1636997700674301</v>
      </c>
      <c r="G110">
        <v>2.6664484485976301</v>
      </c>
      <c r="I110">
        <v>0.15770925110132158</v>
      </c>
      <c r="J110">
        <v>0.14713656387665197</v>
      </c>
      <c r="K110">
        <v>0.13744493392070484</v>
      </c>
      <c r="L110">
        <v>0.12628487518355361</v>
      </c>
      <c r="M110">
        <v>6.7841409691629953E-2</v>
      </c>
      <c r="N110">
        <v>7.9882525697503676E-2</v>
      </c>
      <c r="O110">
        <v>9.5154185022026438E-2</v>
      </c>
      <c r="P110">
        <v>9.9853157121879595E-3</v>
      </c>
      <c r="Q110">
        <v>8.6930983847283413E-2</v>
      </c>
      <c r="R110">
        <v>9.1629955947136563E-2</v>
      </c>
      <c r="T110">
        <v>0.30530651805185366</v>
      </c>
      <c r="U110">
        <v>0.26702204991519263</v>
      </c>
      <c r="V110">
        <v>0.10685728131814877</v>
      </c>
      <c r="W110">
        <v>9.764962442452145E-2</v>
      </c>
      <c r="X110">
        <v>2.5684516598013084E-2</v>
      </c>
      <c r="Y110">
        <v>6.9299733462563601E-2</v>
      </c>
      <c r="Z110">
        <v>8.504967288587352E-2</v>
      </c>
      <c r="AA110">
        <v>6.2999757693239641E-3</v>
      </c>
      <c r="AB110">
        <v>1.5749939423309909E-2</v>
      </c>
      <c r="AC110">
        <v>2.1080688151199418E-2</v>
      </c>
    </row>
    <row r="111" spans="1:29">
      <c r="A111">
        <v>164</v>
      </c>
      <c r="B111" s="3" t="s">
        <v>74</v>
      </c>
      <c r="C111">
        <v>171</v>
      </c>
      <c r="D111" s="3" t="s">
        <v>136</v>
      </c>
      <c r="E111" s="3">
        <v>56</v>
      </c>
      <c r="F111">
        <v>3.1925542406684699</v>
      </c>
      <c r="G111">
        <v>3.2607936940000002</v>
      </c>
      <c r="I111">
        <v>9.5083299471759447E-2</v>
      </c>
      <c r="J111">
        <v>7.9642421779764327E-2</v>
      </c>
      <c r="K111">
        <v>0.11052417716375457</v>
      </c>
      <c r="L111">
        <v>0.1156034132466477</v>
      </c>
      <c r="M111">
        <v>0.20662332385209264</v>
      </c>
      <c r="N111">
        <v>7.3140999593661118E-2</v>
      </c>
      <c r="O111">
        <v>7.2531491263713943E-2</v>
      </c>
      <c r="P111">
        <v>4.2462413652986593E-2</v>
      </c>
      <c r="Q111">
        <v>6.6233238520926455E-2</v>
      </c>
      <c r="R111">
        <v>0.13815522145469322</v>
      </c>
      <c r="T111">
        <v>7.7859939103958248E-2</v>
      </c>
      <c r="U111">
        <v>6.0896041757285774E-2</v>
      </c>
      <c r="V111">
        <v>0.10221835580687255</v>
      </c>
      <c r="W111">
        <v>9.0474119182253149E-2</v>
      </c>
      <c r="X111">
        <v>6.6985645933014357E-2</v>
      </c>
      <c r="Y111">
        <v>0.13571117877337974</v>
      </c>
      <c r="Z111">
        <v>0.12440191387559808</v>
      </c>
      <c r="AA111">
        <v>8.0904741191822532E-2</v>
      </c>
      <c r="AB111">
        <v>0.10395824271422358</v>
      </c>
      <c r="AC111">
        <v>0.15658982166159199</v>
      </c>
    </row>
    <row r="112" spans="1:29">
      <c r="A112">
        <v>4</v>
      </c>
      <c r="B112" s="3" t="s">
        <v>76</v>
      </c>
      <c r="C112">
        <v>65</v>
      </c>
      <c r="D112" s="3" t="s">
        <v>137</v>
      </c>
      <c r="E112" s="3">
        <v>64.5</v>
      </c>
      <c r="F112">
        <v>3.12011944045797</v>
      </c>
      <c r="G112">
        <v>3.0720825694506901</v>
      </c>
      <c r="I112">
        <v>0.1281891723708774</v>
      </c>
      <c r="J112">
        <v>0.12570006222775357</v>
      </c>
      <c r="K112">
        <v>0.12171748599875544</v>
      </c>
      <c r="L112">
        <v>0.14075917859365278</v>
      </c>
      <c r="M112">
        <v>0.17996266334785313</v>
      </c>
      <c r="N112">
        <v>6.434349719975109E-2</v>
      </c>
      <c r="O112">
        <v>6.5961418792781584E-2</v>
      </c>
      <c r="P112">
        <v>0.1135034225264468</v>
      </c>
      <c r="Q112">
        <v>2.7878033602986931E-2</v>
      </c>
      <c r="R112">
        <v>3.1985065339141257E-2</v>
      </c>
      <c r="T112">
        <v>0.11801029159519726</v>
      </c>
      <c r="U112">
        <v>9.6226415094339629E-2</v>
      </c>
      <c r="V112">
        <v>6.6209262435677527E-2</v>
      </c>
      <c r="W112">
        <v>6.9125214408233271E-2</v>
      </c>
      <c r="X112">
        <v>4.8198970840480276E-2</v>
      </c>
      <c r="Y112">
        <v>9.2109777015437391E-2</v>
      </c>
      <c r="Z112">
        <v>0.10411663807890223</v>
      </c>
      <c r="AA112">
        <v>1.0291595197255575E-2</v>
      </c>
      <c r="AB112">
        <v>0.17753001715265868</v>
      </c>
      <c r="AC112">
        <v>0.21818181818181817</v>
      </c>
    </row>
    <row r="113" spans="1:29">
      <c r="A113">
        <v>145</v>
      </c>
      <c r="B113" s="3" t="s">
        <v>12</v>
      </c>
      <c r="C113">
        <v>205</v>
      </c>
      <c r="D113" s="3" t="s">
        <v>138</v>
      </c>
      <c r="E113" s="3">
        <v>70.5</v>
      </c>
      <c r="F113">
        <v>3.2031666973025601</v>
      </c>
      <c r="G113">
        <v>3.1646475111659198</v>
      </c>
      <c r="I113">
        <v>0.13357271095152604</v>
      </c>
      <c r="J113">
        <v>0.10161579892280072</v>
      </c>
      <c r="K113">
        <v>0.11202872531418312</v>
      </c>
      <c r="L113">
        <v>0.10700179533213644</v>
      </c>
      <c r="M113">
        <v>7.3608617594254938E-2</v>
      </c>
      <c r="N113">
        <v>7.7558348294434476E-2</v>
      </c>
      <c r="O113">
        <v>0.10269299820466786</v>
      </c>
      <c r="P113">
        <v>1.5798922800718134E-2</v>
      </c>
      <c r="Q113">
        <v>0.12280071813285458</v>
      </c>
      <c r="R113">
        <v>0.1533213644524237</v>
      </c>
      <c r="T113">
        <v>0.14831697054698456</v>
      </c>
      <c r="U113">
        <v>0.11991584852734923</v>
      </c>
      <c r="V113">
        <v>0.13709677419354838</v>
      </c>
      <c r="W113">
        <v>0.12868162692847124</v>
      </c>
      <c r="X113">
        <v>5.0841514726507712E-2</v>
      </c>
      <c r="Y113">
        <v>7.7840112201963532E-2</v>
      </c>
      <c r="Z113">
        <v>7.8541374474053294E-2</v>
      </c>
      <c r="AA113">
        <v>1.2272089761570827E-2</v>
      </c>
      <c r="AB113">
        <v>0.11886395511921459</v>
      </c>
      <c r="AC113">
        <v>0.1276297335203366</v>
      </c>
    </row>
    <row r="114" spans="1:29">
      <c r="A114">
        <v>77</v>
      </c>
      <c r="B114" s="3" t="s">
        <v>43</v>
      </c>
      <c r="C114">
        <v>6</v>
      </c>
      <c r="D114" s="3" t="s">
        <v>139</v>
      </c>
      <c r="E114" s="3">
        <v>88</v>
      </c>
      <c r="F114">
        <v>3.2639508326497402</v>
      </c>
      <c r="G114">
        <v>3.27975170422804</v>
      </c>
      <c r="I114">
        <v>0.11909155429382541</v>
      </c>
      <c r="J114">
        <v>0.10163236337828246</v>
      </c>
      <c r="K114">
        <v>0.12278211497515969</v>
      </c>
      <c r="L114">
        <v>0.1119943222143364</v>
      </c>
      <c r="M114">
        <v>0.15400993612491129</v>
      </c>
      <c r="N114">
        <v>5.7061745919091557E-2</v>
      </c>
      <c r="O114">
        <v>6.0468417317246274E-2</v>
      </c>
      <c r="P114">
        <v>0.10035486160397444</v>
      </c>
      <c r="Q114">
        <v>7.7785663591199428E-2</v>
      </c>
      <c r="R114">
        <v>9.4819020581973029E-2</v>
      </c>
      <c r="T114">
        <v>9.8630558547468841E-2</v>
      </c>
      <c r="U114">
        <v>8.9090629327588863E-2</v>
      </c>
      <c r="V114">
        <v>0.10647791967995077</v>
      </c>
      <c r="W114">
        <v>9.4629943068164329E-2</v>
      </c>
      <c r="X114">
        <v>0.16094783812894292</v>
      </c>
      <c r="Y114">
        <v>6.7702723495922448E-2</v>
      </c>
      <c r="Z114">
        <v>7.6934913063548244E-2</v>
      </c>
      <c r="AA114">
        <v>8.0473919064471461E-2</v>
      </c>
      <c r="AB114">
        <v>0.10709339898445915</v>
      </c>
      <c r="AC114">
        <v>0.11801815663948299</v>
      </c>
    </row>
    <row r="115" spans="1:29">
      <c r="A115">
        <v>251</v>
      </c>
      <c r="B115" s="3" t="s">
        <v>20</v>
      </c>
      <c r="C115">
        <v>162</v>
      </c>
      <c r="D115" s="3" t="s">
        <v>140</v>
      </c>
      <c r="E115" s="3">
        <v>63</v>
      </c>
      <c r="F115">
        <v>3.19044871166721</v>
      </c>
      <c r="G115">
        <v>3.0311698664434599</v>
      </c>
      <c r="I115">
        <v>0.1086048454469507</v>
      </c>
      <c r="J115">
        <v>9.4044635398018855E-2</v>
      </c>
      <c r="K115">
        <v>0.11803317818355412</v>
      </c>
      <c r="L115">
        <v>9.5476787206110511E-2</v>
      </c>
      <c r="M115">
        <v>0.10967895930301945</v>
      </c>
      <c r="N115">
        <v>7.5665353860842582E-2</v>
      </c>
      <c r="O115">
        <v>8.9390142021720964E-2</v>
      </c>
      <c r="P115">
        <v>1.217329036877909E-2</v>
      </c>
      <c r="Q115">
        <v>0.13092254445637905</v>
      </c>
      <c r="R115">
        <v>0.16601026375462466</v>
      </c>
      <c r="T115">
        <v>4.7540208136234628E-2</v>
      </c>
      <c r="U115">
        <v>3.7369914853358562E-2</v>
      </c>
      <c r="V115">
        <v>8.9640491958372759E-2</v>
      </c>
      <c r="W115">
        <v>8.5146641438032161E-2</v>
      </c>
      <c r="X115">
        <v>8.6802270577105017E-2</v>
      </c>
      <c r="Y115">
        <v>4.6830652790917693E-2</v>
      </c>
      <c r="Z115">
        <v>3.5241248817407755E-2</v>
      </c>
      <c r="AA115">
        <v>0.14191106906338694</v>
      </c>
      <c r="AB115">
        <v>0.18637653736991486</v>
      </c>
      <c r="AC115">
        <v>0.24314096499526963</v>
      </c>
    </row>
    <row r="116" spans="1:29">
      <c r="A116">
        <v>50</v>
      </c>
      <c r="B116" s="3" t="s">
        <v>102</v>
      </c>
      <c r="C116">
        <v>48</v>
      </c>
      <c r="D116" s="3" t="s">
        <v>141</v>
      </c>
      <c r="E116" s="3">
        <v>88</v>
      </c>
      <c r="F116">
        <v>3.2434228816514699</v>
      </c>
      <c r="G116">
        <v>3.1726788070502301</v>
      </c>
      <c r="I116">
        <v>0.11547154304499692</v>
      </c>
      <c r="J116">
        <v>9.8417916581056086E-2</v>
      </c>
      <c r="K116">
        <v>0.12369015820834189</v>
      </c>
      <c r="L116">
        <v>0.10725292788165194</v>
      </c>
      <c r="M116">
        <v>0.13951099239778098</v>
      </c>
      <c r="N116">
        <v>0.11608793918224779</v>
      </c>
      <c r="O116">
        <v>0.11012944318882269</v>
      </c>
      <c r="P116">
        <v>2.6915964659954796E-2</v>
      </c>
      <c r="Q116">
        <v>7.704951715635916E-2</v>
      </c>
      <c r="R116">
        <v>8.5473597698787748E-2</v>
      </c>
      <c r="T116">
        <v>0.12194436639505479</v>
      </c>
      <c r="U116">
        <v>9.7218319752739535E-2</v>
      </c>
      <c r="V116">
        <v>0.13346445630795167</v>
      </c>
      <c r="W116">
        <v>0.12194436639505479</v>
      </c>
      <c r="X116">
        <v>0.16296712559707782</v>
      </c>
      <c r="Y116">
        <v>8.0359651587524589E-2</v>
      </c>
      <c r="Z116">
        <v>8.9350941275639223E-2</v>
      </c>
      <c r="AA116">
        <v>7.3054228715931438E-3</v>
      </c>
      <c r="AB116">
        <v>8.6260185445349816E-2</v>
      </c>
      <c r="AC116">
        <v>9.9185164372014606E-2</v>
      </c>
    </row>
    <row r="117" spans="1:29">
      <c r="A117">
        <v>92</v>
      </c>
      <c r="B117" s="3" t="s">
        <v>142</v>
      </c>
      <c r="C117">
        <v>208</v>
      </c>
      <c r="D117" s="3" t="s">
        <v>143</v>
      </c>
      <c r="E117" s="3">
        <v>54</v>
      </c>
      <c r="F117">
        <v>3.2708639211458199</v>
      </c>
      <c r="G117">
        <v>3.0756193883110399</v>
      </c>
      <c r="I117">
        <v>0.13475462590506837</v>
      </c>
      <c r="J117">
        <v>0.11383748994368463</v>
      </c>
      <c r="K117">
        <v>0.12952534191472245</v>
      </c>
      <c r="L117">
        <v>0.14440868865647627</v>
      </c>
      <c r="M117">
        <v>8.2059533386967018E-2</v>
      </c>
      <c r="N117">
        <v>6.3153660498793243E-2</v>
      </c>
      <c r="O117">
        <v>7.7232502011263068E-2</v>
      </c>
      <c r="P117">
        <v>9.2518101367658895E-2</v>
      </c>
      <c r="Q117">
        <v>8.0852775543041031E-2</v>
      </c>
      <c r="R117">
        <v>8.1657280772325022E-2</v>
      </c>
      <c r="T117">
        <v>0.13080168776371309</v>
      </c>
      <c r="U117">
        <v>0.10084388185654009</v>
      </c>
      <c r="V117">
        <v>0.15400843881856541</v>
      </c>
      <c r="W117">
        <v>0.12616033755274261</v>
      </c>
      <c r="X117">
        <v>5.4430379746835442E-2</v>
      </c>
      <c r="Y117">
        <v>5.2320675105485229E-2</v>
      </c>
      <c r="Z117">
        <v>5.7383966244725741E-2</v>
      </c>
      <c r="AA117">
        <v>4.641350210970464E-3</v>
      </c>
      <c r="AB117">
        <v>0.13966244725738397</v>
      </c>
      <c r="AC117">
        <v>0.17974683544303796</v>
      </c>
    </row>
    <row r="118" spans="1:29">
      <c r="A118">
        <v>77</v>
      </c>
      <c r="B118" s="3" t="s">
        <v>43</v>
      </c>
      <c r="C118">
        <v>158</v>
      </c>
      <c r="D118" s="3" t="s">
        <v>144</v>
      </c>
      <c r="E118" s="3">
        <v>74</v>
      </c>
      <c r="F118">
        <v>3.2639508326497402</v>
      </c>
      <c r="G118">
        <v>3.2851126117123099</v>
      </c>
      <c r="I118">
        <v>0.11909155429382541</v>
      </c>
      <c r="J118">
        <v>0.10163236337828246</v>
      </c>
      <c r="K118">
        <v>0.12278211497515969</v>
      </c>
      <c r="L118">
        <v>0.1119943222143364</v>
      </c>
      <c r="M118">
        <v>0.15400993612491129</v>
      </c>
      <c r="N118">
        <v>5.7061745919091557E-2</v>
      </c>
      <c r="O118">
        <v>6.0468417317246274E-2</v>
      </c>
      <c r="P118">
        <v>0.10035486160397444</v>
      </c>
      <c r="Q118">
        <v>7.7785663591199428E-2</v>
      </c>
      <c r="R118">
        <v>9.4819020581973029E-2</v>
      </c>
      <c r="T118">
        <v>0.12205754141238012</v>
      </c>
      <c r="U118">
        <v>9.9738448125544901E-2</v>
      </c>
      <c r="V118">
        <v>0.10793374019180471</v>
      </c>
      <c r="W118">
        <v>0.1074106364428945</v>
      </c>
      <c r="X118">
        <v>8.7532693984306881E-2</v>
      </c>
      <c r="Y118">
        <v>5.928509154315606E-2</v>
      </c>
      <c r="Z118">
        <v>6.5562336530078466E-2</v>
      </c>
      <c r="AA118">
        <v>0.12816041848299914</v>
      </c>
      <c r="AB118">
        <v>0.10340017436791631</v>
      </c>
      <c r="AC118">
        <v>0.11891891891891893</v>
      </c>
    </row>
    <row r="119" spans="1:29">
      <c r="A119">
        <v>4</v>
      </c>
      <c r="B119" s="3" t="s">
        <v>76</v>
      </c>
      <c r="C119">
        <v>61</v>
      </c>
      <c r="D119" s="3" t="s">
        <v>145</v>
      </c>
      <c r="E119" s="3">
        <v>93.5</v>
      </c>
      <c r="F119">
        <v>3.12011944045797</v>
      </c>
      <c r="G119">
        <v>3.2261531554986802</v>
      </c>
      <c r="I119">
        <v>0.1281891723708774</v>
      </c>
      <c r="J119">
        <v>0.12570006222775357</v>
      </c>
      <c r="K119">
        <v>0.12171748599875544</v>
      </c>
      <c r="L119">
        <v>0.14075917859365278</v>
      </c>
      <c r="M119">
        <v>0.17996266334785313</v>
      </c>
      <c r="N119">
        <v>6.434349719975109E-2</v>
      </c>
      <c r="O119">
        <v>6.5961418792781584E-2</v>
      </c>
      <c r="P119">
        <v>0.1135034225264468</v>
      </c>
      <c r="Q119">
        <v>2.7878033602986931E-2</v>
      </c>
      <c r="R119">
        <v>3.1985065339141257E-2</v>
      </c>
      <c r="T119">
        <v>0.12754889721181856</v>
      </c>
      <c r="U119">
        <v>0.10882230545151894</v>
      </c>
      <c r="V119">
        <v>0.10882230545151894</v>
      </c>
      <c r="W119">
        <v>0.10590928006658344</v>
      </c>
      <c r="X119">
        <v>7.0120682480233038E-2</v>
      </c>
      <c r="Y119">
        <v>0.10299625468164794</v>
      </c>
      <c r="Z119">
        <v>0.10778193924261339</v>
      </c>
      <c r="AA119">
        <v>1.8518518518518517E-2</v>
      </c>
      <c r="AB119">
        <v>0.11527257594673325</v>
      </c>
      <c r="AC119">
        <v>0.13420724094881398</v>
      </c>
    </row>
    <row r="120" spans="1:29">
      <c r="A120">
        <v>77</v>
      </c>
      <c r="B120" s="3" t="s">
        <v>43</v>
      </c>
      <c r="C120">
        <v>10</v>
      </c>
      <c r="D120" s="3" t="s">
        <v>146</v>
      </c>
      <c r="E120" s="3">
        <v>92.5</v>
      </c>
      <c r="F120">
        <v>3.2639508326497402</v>
      </c>
      <c r="G120">
        <v>3.2696273810447698</v>
      </c>
      <c r="I120">
        <v>0.11909155429382541</v>
      </c>
      <c r="J120">
        <v>0.10163236337828246</v>
      </c>
      <c r="K120">
        <v>0.12278211497515969</v>
      </c>
      <c r="L120">
        <v>0.1119943222143364</v>
      </c>
      <c r="M120">
        <v>0.15400993612491129</v>
      </c>
      <c r="N120">
        <v>5.7061745919091557E-2</v>
      </c>
      <c r="O120">
        <v>6.0468417317246274E-2</v>
      </c>
      <c r="P120">
        <v>0.10035486160397444</v>
      </c>
      <c r="Q120">
        <v>7.7785663591199428E-2</v>
      </c>
      <c r="R120">
        <v>9.4819020581973029E-2</v>
      </c>
      <c r="T120">
        <v>0.11849881796690308</v>
      </c>
      <c r="U120">
        <v>9.6926713947990545E-2</v>
      </c>
      <c r="V120">
        <v>0.1216016548463357</v>
      </c>
      <c r="W120">
        <v>0.12426122931442081</v>
      </c>
      <c r="X120">
        <v>0.15351654846335697</v>
      </c>
      <c r="Y120">
        <v>7.5354609929078012E-2</v>
      </c>
      <c r="Z120">
        <v>9.101654846335698E-2</v>
      </c>
      <c r="AA120">
        <v>7.7866430260047276E-2</v>
      </c>
      <c r="AB120">
        <v>6.1022458628841605E-2</v>
      </c>
      <c r="AC120">
        <v>7.9934988179669028E-2</v>
      </c>
    </row>
    <row r="121" spans="1:29">
      <c r="A121">
        <v>36</v>
      </c>
      <c r="B121" s="3" t="s">
        <v>147</v>
      </c>
      <c r="C121">
        <v>147</v>
      </c>
      <c r="D121" s="3" t="s">
        <v>148</v>
      </c>
      <c r="E121" s="3">
        <v>99.5</v>
      </c>
      <c r="F121">
        <v>3.1315860661997301</v>
      </c>
      <c r="G121">
        <v>3.1493171915268401</v>
      </c>
      <c r="I121">
        <v>0.10994416378622707</v>
      </c>
      <c r="J121">
        <v>9.3060356288221222E-2</v>
      </c>
      <c r="K121">
        <v>8.7609678277053973E-2</v>
      </c>
      <c r="L121">
        <v>8.5349641052911457E-2</v>
      </c>
      <c r="M121">
        <v>7.1523530975804314E-2</v>
      </c>
      <c r="N121">
        <v>9.8378090933262427E-2</v>
      </c>
      <c r="O121">
        <v>8.3887264025525127E-2</v>
      </c>
      <c r="P121">
        <v>8.5083754320659406E-3</v>
      </c>
      <c r="Q121">
        <v>0.17442169635735177</v>
      </c>
      <c r="R121">
        <v>0.18731720287157672</v>
      </c>
      <c r="T121">
        <v>0.10318708017721881</v>
      </c>
      <c r="U121">
        <v>7.4031727883378584E-2</v>
      </c>
      <c r="V121">
        <v>8.9323995998284986E-2</v>
      </c>
      <c r="W121">
        <v>8.2463913105616696E-2</v>
      </c>
      <c r="X121">
        <v>0.1243390024296127</v>
      </c>
      <c r="Y121">
        <v>6.8314992139488356E-2</v>
      </c>
      <c r="Z121">
        <v>7.3460054308989567E-2</v>
      </c>
      <c r="AA121">
        <v>2.1009003858796626E-2</v>
      </c>
      <c r="AB121">
        <v>0.16678576532799771</v>
      </c>
      <c r="AC121">
        <v>0.19708446477061597</v>
      </c>
    </row>
    <row r="122" spans="1:29">
      <c r="A122">
        <v>10</v>
      </c>
      <c r="B122" s="3" t="s">
        <v>146</v>
      </c>
      <c r="C122">
        <v>57</v>
      </c>
      <c r="D122" s="3" t="s">
        <v>149</v>
      </c>
      <c r="E122" s="3">
        <v>98</v>
      </c>
      <c r="F122">
        <v>3.2696273810447698</v>
      </c>
      <c r="G122">
        <v>3.26679854511204</v>
      </c>
      <c r="I122">
        <v>0.11849881796690308</v>
      </c>
      <c r="J122">
        <v>9.6926713947990545E-2</v>
      </c>
      <c r="K122">
        <v>0.1216016548463357</v>
      </c>
      <c r="L122">
        <v>0.12426122931442081</v>
      </c>
      <c r="M122">
        <v>0.15351654846335697</v>
      </c>
      <c r="N122">
        <v>7.5354609929078012E-2</v>
      </c>
      <c r="O122">
        <v>9.101654846335698E-2</v>
      </c>
      <c r="P122">
        <v>7.7866430260047276E-2</v>
      </c>
      <c r="Q122">
        <v>6.1022458628841605E-2</v>
      </c>
      <c r="R122">
        <v>7.9934988179669028E-2</v>
      </c>
      <c r="T122">
        <v>9.0301862556197821E-2</v>
      </c>
      <c r="U122">
        <v>7.5401412973667314E-2</v>
      </c>
      <c r="V122">
        <v>0.10982658959537572</v>
      </c>
      <c r="W122">
        <v>0.10828516377649326</v>
      </c>
      <c r="X122">
        <v>0.1394990366088632</v>
      </c>
      <c r="Y122">
        <v>6.5639049454078349E-2</v>
      </c>
      <c r="Z122">
        <v>5.9344894026974952E-2</v>
      </c>
      <c r="AA122">
        <v>8.9531149646756583E-2</v>
      </c>
      <c r="AB122">
        <v>0.12023121387283237</v>
      </c>
      <c r="AC122">
        <v>0.14193962748876043</v>
      </c>
    </row>
    <row r="123" spans="1:29">
      <c r="A123">
        <v>87</v>
      </c>
      <c r="B123" s="3" t="s">
        <v>82</v>
      </c>
      <c r="C123">
        <v>40</v>
      </c>
      <c r="D123" s="3" t="s">
        <v>150</v>
      </c>
      <c r="E123" s="3">
        <v>98</v>
      </c>
      <c r="F123">
        <v>3.2060088820053401</v>
      </c>
      <c r="G123">
        <v>3.1886438673203199</v>
      </c>
      <c r="I123">
        <v>0.16875110093359169</v>
      </c>
      <c r="J123">
        <v>0.15518759908402324</v>
      </c>
      <c r="K123">
        <v>0.10568962480183196</v>
      </c>
      <c r="L123">
        <v>0.11890082790206095</v>
      </c>
      <c r="M123">
        <v>8.2085608596089488E-2</v>
      </c>
      <c r="N123">
        <v>9.8291351065703719E-2</v>
      </c>
      <c r="O123">
        <v>0.10410428042980448</v>
      </c>
      <c r="P123">
        <v>3.2587634313898182E-2</v>
      </c>
      <c r="Q123">
        <v>5.8657741765016737E-2</v>
      </c>
      <c r="R123">
        <v>7.5744231107979565E-2</v>
      </c>
      <c r="T123">
        <v>0.15975076229616864</v>
      </c>
      <c r="U123">
        <v>0.15086835476600821</v>
      </c>
      <c r="V123">
        <v>0.11719475009942994</v>
      </c>
      <c r="W123">
        <v>0.12103937425427548</v>
      </c>
      <c r="X123">
        <v>0.11043351451677051</v>
      </c>
      <c r="Y123">
        <v>7.7687922577223914E-2</v>
      </c>
      <c r="Z123">
        <v>8.073710725175659E-2</v>
      </c>
      <c r="AA123">
        <v>1.6836802333289141E-2</v>
      </c>
      <c r="AB123">
        <v>7.3180432188784297E-2</v>
      </c>
      <c r="AC123">
        <v>9.227097971629325E-2</v>
      </c>
    </row>
    <row r="124" spans="1:29">
      <c r="A124">
        <v>85</v>
      </c>
      <c r="B124" s="3" t="s">
        <v>151</v>
      </c>
      <c r="C124">
        <v>150</v>
      </c>
      <c r="D124" s="3" t="s">
        <v>152</v>
      </c>
      <c r="E124" s="3">
        <v>97</v>
      </c>
      <c r="F124">
        <v>3.2553614374601101</v>
      </c>
      <c r="G124">
        <v>3.2753780105016301</v>
      </c>
      <c r="I124">
        <v>0.10865033871808233</v>
      </c>
      <c r="J124">
        <v>0.1001823866597186</v>
      </c>
      <c r="K124">
        <v>0.11425221469515373</v>
      </c>
      <c r="L124">
        <v>0.1056539864512767</v>
      </c>
      <c r="M124">
        <v>0.17600312662845233</v>
      </c>
      <c r="N124">
        <v>6.9828035435122462E-2</v>
      </c>
      <c r="O124">
        <v>7.3606044815007821E-2</v>
      </c>
      <c r="P124">
        <v>5.5888483585200627E-2</v>
      </c>
      <c r="Q124">
        <v>9.0411672746221985E-2</v>
      </c>
      <c r="R124">
        <v>0.10552371026576342</v>
      </c>
      <c r="T124">
        <v>0.10273314105205329</v>
      </c>
      <c r="U124">
        <v>8.88614201345969E-2</v>
      </c>
      <c r="V124">
        <v>0.12937783271528636</v>
      </c>
      <c r="W124">
        <v>0.11317126768301057</v>
      </c>
      <c r="X124">
        <v>0.14489767889026234</v>
      </c>
      <c r="Y124">
        <v>6.57876665293229E-2</v>
      </c>
      <c r="Z124">
        <v>6.9083917044362037E-2</v>
      </c>
      <c r="AA124">
        <v>7.4302980359840676E-2</v>
      </c>
      <c r="AB124">
        <v>9.1470951792336219E-2</v>
      </c>
      <c r="AC124">
        <v>0.12031314379892871</v>
      </c>
    </row>
    <row r="125" spans="1:29">
      <c r="A125">
        <v>248</v>
      </c>
      <c r="B125" s="3" t="s">
        <v>153</v>
      </c>
      <c r="C125">
        <v>46</v>
      </c>
      <c r="D125" s="3" t="s">
        <v>154</v>
      </c>
      <c r="E125" s="3">
        <v>96</v>
      </c>
      <c r="F125">
        <v>3.1285280903650001</v>
      </c>
      <c r="G125">
        <v>3.2017818701850702</v>
      </c>
      <c r="I125">
        <v>0.14066238509003903</v>
      </c>
      <c r="J125">
        <v>0.12429165092557612</v>
      </c>
      <c r="K125">
        <v>0.12328422113083995</v>
      </c>
      <c r="L125">
        <v>0.11006170507492759</v>
      </c>
      <c r="M125">
        <v>0.17970028963606599</v>
      </c>
      <c r="N125">
        <v>5.3267850396675483E-2</v>
      </c>
      <c r="O125">
        <v>4.9867774839440875E-2</v>
      </c>
      <c r="P125">
        <v>1.0578012844729883E-2</v>
      </c>
      <c r="Q125">
        <v>9.4446543256516816E-2</v>
      </c>
      <c r="R125">
        <v>0.11383956680518827</v>
      </c>
      <c r="T125">
        <v>0.13976995468804462</v>
      </c>
      <c r="U125">
        <v>0.11057859881491809</v>
      </c>
      <c r="V125">
        <v>0.11380271871732311</v>
      </c>
      <c r="W125">
        <v>0.10970721505751133</v>
      </c>
      <c r="X125">
        <v>0.12025095852213315</v>
      </c>
      <c r="Y125">
        <v>8.2955733705123741E-2</v>
      </c>
      <c r="Z125">
        <v>8.1561519693272924E-2</v>
      </c>
      <c r="AA125">
        <v>1.0718020216103172E-2</v>
      </c>
      <c r="AB125">
        <v>0.10230045311955385</v>
      </c>
      <c r="AC125">
        <v>0.12835482746601604</v>
      </c>
    </row>
    <row r="126" spans="1:29">
      <c r="A126">
        <v>251</v>
      </c>
      <c r="B126" s="3" t="s">
        <v>20</v>
      </c>
      <c r="C126">
        <v>136</v>
      </c>
      <c r="D126" s="3" t="s">
        <v>155</v>
      </c>
      <c r="E126" s="3">
        <v>96</v>
      </c>
      <c r="F126">
        <v>3.19044871166721</v>
      </c>
      <c r="G126">
        <v>3.1668342245932402</v>
      </c>
      <c r="I126">
        <v>0.1086048454469507</v>
      </c>
      <c r="J126">
        <v>9.4044635398018855E-2</v>
      </c>
      <c r="K126">
        <v>0.11803317818355412</v>
      </c>
      <c r="L126">
        <v>9.5476787206110511E-2</v>
      </c>
      <c r="M126">
        <v>0.10967895930301945</v>
      </c>
      <c r="N126">
        <v>7.5665353860842582E-2</v>
      </c>
      <c r="O126">
        <v>8.9390142021720964E-2</v>
      </c>
      <c r="P126">
        <v>1.217329036877909E-2</v>
      </c>
      <c r="Q126">
        <v>0.13092254445637905</v>
      </c>
      <c r="R126">
        <v>0.16601026375462466</v>
      </c>
      <c r="T126">
        <v>9.9349092154847551E-2</v>
      </c>
      <c r="U126">
        <v>8.24483270526436E-2</v>
      </c>
      <c r="V126">
        <v>0.12686993262532831</v>
      </c>
      <c r="W126">
        <v>9.6265844467283312E-2</v>
      </c>
      <c r="X126">
        <v>9.9349092154847551E-2</v>
      </c>
      <c r="Y126">
        <v>8.6216740892999882E-2</v>
      </c>
      <c r="Z126">
        <v>8.4047048075825054E-2</v>
      </c>
      <c r="AA126">
        <v>9.4781317802900538E-3</v>
      </c>
      <c r="AB126">
        <v>0.13486353774123558</v>
      </c>
      <c r="AC126">
        <v>0.18111225305469911</v>
      </c>
    </row>
    <row r="127" spans="1:29">
      <c r="A127">
        <v>84</v>
      </c>
      <c r="B127" s="3" t="s">
        <v>156</v>
      </c>
      <c r="C127">
        <v>20</v>
      </c>
      <c r="D127" s="3" t="s">
        <v>157</v>
      </c>
      <c r="E127" s="3">
        <v>95</v>
      </c>
      <c r="F127">
        <v>3.2793546714657702</v>
      </c>
      <c r="G127">
        <v>3.2947470917128898</v>
      </c>
      <c r="I127">
        <v>0.10268664427796435</v>
      </c>
      <c r="J127">
        <v>8.6411779901834157E-2</v>
      </c>
      <c r="K127">
        <v>0.12490312580728494</v>
      </c>
      <c r="L127">
        <v>0.10023249806251615</v>
      </c>
      <c r="M127">
        <v>0.14931542237148024</v>
      </c>
      <c r="N127">
        <v>8.1374321880650996E-2</v>
      </c>
      <c r="O127">
        <v>8.2924308964091961E-2</v>
      </c>
      <c r="P127">
        <v>5.8512012399896667E-2</v>
      </c>
      <c r="Q127">
        <v>9.5970033583053477E-2</v>
      </c>
      <c r="R127">
        <v>0.11766985275122707</v>
      </c>
      <c r="T127">
        <v>0.11449565798263193</v>
      </c>
      <c r="U127">
        <v>9.0447561790247155E-2</v>
      </c>
      <c r="V127">
        <v>0.11275885103540415</v>
      </c>
      <c r="W127">
        <v>0.11369405477621911</v>
      </c>
      <c r="X127">
        <v>0.12197728790915163</v>
      </c>
      <c r="Y127">
        <v>8.7775551102204405E-2</v>
      </c>
      <c r="Z127">
        <v>8.9111556446225787E-2</v>
      </c>
      <c r="AA127">
        <v>5.7715430861723448E-2</v>
      </c>
      <c r="AB127">
        <v>9.5123580494321971E-2</v>
      </c>
      <c r="AC127">
        <v>0.11690046760187041</v>
      </c>
    </row>
    <row r="128" spans="1:29">
      <c r="A128">
        <v>201</v>
      </c>
      <c r="B128" s="3" t="s">
        <v>29</v>
      </c>
      <c r="C128">
        <v>255</v>
      </c>
      <c r="D128" s="3" t="s">
        <v>158</v>
      </c>
      <c r="E128" s="3">
        <v>95</v>
      </c>
      <c r="F128">
        <v>2.9314612208047501</v>
      </c>
      <c r="G128">
        <v>2.9516133351536999</v>
      </c>
      <c r="I128">
        <v>8.8424930918022726E-2</v>
      </c>
      <c r="J128">
        <v>7.6450721522873813E-2</v>
      </c>
      <c r="K128">
        <v>7.6450721522873813E-2</v>
      </c>
      <c r="L128">
        <v>7.2459318391157504E-2</v>
      </c>
      <c r="M128">
        <v>5.7414798894688361E-2</v>
      </c>
      <c r="N128">
        <v>6.3555419097328827E-2</v>
      </c>
      <c r="O128">
        <v>5.5572612833896223E-2</v>
      </c>
      <c r="P128">
        <v>9.2109303039606995E-3</v>
      </c>
      <c r="Q128">
        <v>0.22689591648756524</v>
      </c>
      <c r="R128">
        <v>0.27356463002763282</v>
      </c>
      <c r="T128">
        <v>0.1034577012436791</v>
      </c>
      <c r="U128">
        <v>8.541752084187508E-2</v>
      </c>
      <c r="V128">
        <v>0.10086100861008609</v>
      </c>
      <c r="W128">
        <v>9.2660926609266087E-2</v>
      </c>
      <c r="X128">
        <v>9.3617602842695088E-2</v>
      </c>
      <c r="Y128">
        <v>3.8403717370507039E-2</v>
      </c>
      <c r="Z128">
        <v>3.826704933716004E-2</v>
      </c>
      <c r="AA128">
        <v>2.1866885335520021E-3</v>
      </c>
      <c r="AB128">
        <v>0.1901052343856772</v>
      </c>
      <c r="AC128">
        <v>0.25502255022550224</v>
      </c>
    </row>
    <row r="129" spans="1:29">
      <c r="A129">
        <v>227</v>
      </c>
      <c r="B129" s="3" t="s">
        <v>159</v>
      </c>
      <c r="C129">
        <v>190</v>
      </c>
      <c r="D129" s="3" t="s">
        <v>160</v>
      </c>
      <c r="E129" s="3">
        <v>94.5</v>
      </c>
      <c r="F129">
        <v>2.9050884150886902</v>
      </c>
      <c r="G129">
        <v>3.1913201899196899</v>
      </c>
      <c r="I129">
        <v>5.9601706970128024E-2</v>
      </c>
      <c r="J129">
        <v>5.2062588904694167E-2</v>
      </c>
      <c r="K129">
        <v>0.15576102418207682</v>
      </c>
      <c r="L129">
        <v>0.11948790896159317</v>
      </c>
      <c r="M129">
        <v>0.23428165007112375</v>
      </c>
      <c r="N129">
        <v>3.0440967283072547E-2</v>
      </c>
      <c r="O129">
        <v>3.2859174964438125E-2</v>
      </c>
      <c r="P129">
        <v>1.4224751066856331E-3</v>
      </c>
      <c r="Q129">
        <v>0.14409672830725462</v>
      </c>
      <c r="R129">
        <v>0.16998577524893316</v>
      </c>
      <c r="T129">
        <v>0.10518901150504813</v>
      </c>
      <c r="U129">
        <v>8.5348673397511149E-2</v>
      </c>
      <c r="V129">
        <v>0.11598966893637004</v>
      </c>
      <c r="W129">
        <v>9.6266729279173513E-2</v>
      </c>
      <c r="X129">
        <v>0.12080300540032872</v>
      </c>
      <c r="Y129">
        <v>8.6170462549894342E-2</v>
      </c>
      <c r="Z129">
        <v>9.1570791265555299E-2</v>
      </c>
      <c r="AA129">
        <v>1.1270251232683728E-2</v>
      </c>
      <c r="AB129">
        <v>0.12080300540032872</v>
      </c>
      <c r="AC129">
        <v>0.16658840103310638</v>
      </c>
    </row>
    <row r="130" spans="1:29">
      <c r="A130">
        <v>51</v>
      </c>
      <c r="B130" s="3" t="s">
        <v>81</v>
      </c>
      <c r="C130">
        <v>173</v>
      </c>
      <c r="D130" s="3" t="s">
        <v>161</v>
      </c>
      <c r="E130" s="3">
        <v>93</v>
      </c>
      <c r="F130">
        <v>3.0682495580000002</v>
      </c>
      <c r="G130">
        <v>3.1229436188806199</v>
      </c>
      <c r="I130">
        <v>7.3418129125744649E-2</v>
      </c>
      <c r="J130">
        <v>5.9088713572693609E-2</v>
      </c>
      <c r="K130">
        <v>0.1205924971824183</v>
      </c>
      <c r="L130">
        <v>0.10449203026887779</v>
      </c>
      <c r="M130">
        <v>0.1924005796168089</v>
      </c>
      <c r="N130">
        <v>5.0233456770246335E-2</v>
      </c>
      <c r="O130">
        <v>6.2308806955401703E-2</v>
      </c>
      <c r="P130">
        <v>9.49927547898889E-3</v>
      </c>
      <c r="Q130">
        <v>0.15295443567863468</v>
      </c>
      <c r="R130">
        <v>0.17501207535018515</v>
      </c>
      <c r="T130">
        <v>8.9083710407239822E-2</v>
      </c>
      <c r="U130">
        <v>7.6923076923076927E-2</v>
      </c>
      <c r="V130">
        <v>0.13065610859728508</v>
      </c>
      <c r="W130">
        <v>0.12598981900452488</v>
      </c>
      <c r="X130">
        <v>0.17760180995475114</v>
      </c>
      <c r="Y130">
        <v>6.3489819004524883E-2</v>
      </c>
      <c r="Z130">
        <v>4.9915158371040727E-2</v>
      </c>
      <c r="AA130">
        <v>1.0180995475113122E-2</v>
      </c>
      <c r="AB130">
        <v>0.13602941176470587</v>
      </c>
      <c r="AC130">
        <v>0.14013009049773756</v>
      </c>
    </row>
    <row r="131" spans="1:29">
      <c r="A131">
        <v>182</v>
      </c>
      <c r="B131" s="3" t="s">
        <v>162</v>
      </c>
      <c r="C131">
        <v>149</v>
      </c>
      <c r="D131" s="3" t="s">
        <v>163</v>
      </c>
      <c r="E131" s="3">
        <v>93</v>
      </c>
      <c r="F131">
        <v>3.28739446879846</v>
      </c>
      <c r="G131">
        <v>3.2136767926917198</v>
      </c>
      <c r="I131">
        <v>9.1676201372997715E-2</v>
      </c>
      <c r="J131">
        <v>7.6516018306636152E-2</v>
      </c>
      <c r="K131">
        <v>0.11827803203661327</v>
      </c>
      <c r="L131">
        <v>9.0245995423340955E-2</v>
      </c>
      <c r="M131">
        <v>0.14688215102974828</v>
      </c>
      <c r="N131">
        <v>9.825514874141876E-2</v>
      </c>
      <c r="O131">
        <v>0.12485697940503432</v>
      </c>
      <c r="P131">
        <v>9.6967963386727682E-2</v>
      </c>
      <c r="Q131">
        <v>7.0080091533180774E-2</v>
      </c>
      <c r="R131">
        <v>8.6241418764302066E-2</v>
      </c>
      <c r="T131">
        <v>8.0233591468833312E-2</v>
      </c>
      <c r="U131">
        <v>6.4237653929160851E-2</v>
      </c>
      <c r="V131">
        <v>9.1405357369556933E-2</v>
      </c>
      <c r="W131">
        <v>8.7469848927256566E-2</v>
      </c>
      <c r="X131">
        <v>0.21797638694934621</v>
      </c>
      <c r="Y131">
        <v>8.5438618763488641E-2</v>
      </c>
      <c r="Z131">
        <v>8.0741399009775297E-2</v>
      </c>
      <c r="AA131">
        <v>6.461850958486734E-2</v>
      </c>
      <c r="AB131">
        <v>0.10714739113875842</v>
      </c>
      <c r="AC131">
        <v>0.12073124285895645</v>
      </c>
    </row>
    <row r="132" spans="1:29">
      <c r="A132">
        <v>182</v>
      </c>
      <c r="B132" s="3" t="s">
        <v>162</v>
      </c>
      <c r="C132">
        <v>148</v>
      </c>
      <c r="D132" s="3" t="s">
        <v>164</v>
      </c>
      <c r="E132" s="3">
        <v>93</v>
      </c>
      <c r="F132">
        <v>3.28739446879846</v>
      </c>
      <c r="G132">
        <v>3.1594713429729402</v>
      </c>
      <c r="I132">
        <v>9.1676201372997715E-2</v>
      </c>
      <c r="J132">
        <v>7.6516018306636152E-2</v>
      </c>
      <c r="K132">
        <v>0.11827803203661327</v>
      </c>
      <c r="L132">
        <v>9.0245995423340955E-2</v>
      </c>
      <c r="M132">
        <v>0.14688215102974828</v>
      </c>
      <c r="N132">
        <v>9.825514874141876E-2</v>
      </c>
      <c r="O132">
        <v>0.12485697940503432</v>
      </c>
      <c r="P132">
        <v>9.6967963386727682E-2</v>
      </c>
      <c r="Q132">
        <v>7.0080091533180774E-2</v>
      </c>
      <c r="R132">
        <v>8.6241418764302066E-2</v>
      </c>
      <c r="T132">
        <v>6.7079087821445907E-2</v>
      </c>
      <c r="U132">
        <v>4.6821931101407081E-2</v>
      </c>
      <c r="V132">
        <v>9.8738476467734107E-2</v>
      </c>
      <c r="W132">
        <v>8.5516739446870452E-2</v>
      </c>
      <c r="X132">
        <v>0.21676370693837943</v>
      </c>
      <c r="Y132">
        <v>9.1217855409995149E-2</v>
      </c>
      <c r="Z132">
        <v>0.10710819990295972</v>
      </c>
      <c r="AA132">
        <v>0.16545366327025715</v>
      </c>
      <c r="AB132">
        <v>5.6889859291606018E-2</v>
      </c>
      <c r="AC132">
        <v>6.4410480349344976E-2</v>
      </c>
    </row>
    <row r="133" spans="1:29">
      <c r="A133">
        <v>53</v>
      </c>
      <c r="B133" s="3" t="s">
        <v>78</v>
      </c>
      <c r="C133">
        <v>181</v>
      </c>
      <c r="D133" s="3" t="s">
        <v>165</v>
      </c>
      <c r="E133" s="3">
        <v>92</v>
      </c>
      <c r="F133">
        <v>2.7849538150000002</v>
      </c>
      <c r="G133">
        <v>2.8800070653474901</v>
      </c>
      <c r="I133">
        <v>0.11536761455724179</v>
      </c>
      <c r="J133">
        <v>0.1186091056431413</v>
      </c>
      <c r="K133">
        <v>0.10873729188153823</v>
      </c>
      <c r="L133">
        <v>9.9454840135553266E-2</v>
      </c>
      <c r="M133">
        <v>0.33181081479298657</v>
      </c>
      <c r="N133">
        <v>1.7091498452924708E-2</v>
      </c>
      <c r="O133">
        <v>1.6502136437306615E-2</v>
      </c>
      <c r="P133">
        <v>8.8404302342714016E-4</v>
      </c>
      <c r="Q133">
        <v>8.4573449241196405E-2</v>
      </c>
      <c r="R133">
        <v>0.10696920583468396</v>
      </c>
      <c r="T133">
        <v>0.11026482306069839</v>
      </c>
      <c r="U133">
        <v>8.9641434262948211E-2</v>
      </c>
      <c r="V133">
        <v>0.15022263885633935</v>
      </c>
      <c r="W133">
        <v>0.11963909069603937</v>
      </c>
      <c r="X133">
        <v>0.3092336536208109</v>
      </c>
      <c r="Y133">
        <v>3.3278650105460508E-2</v>
      </c>
      <c r="Z133">
        <v>3.5739395359737518E-2</v>
      </c>
      <c r="AA133">
        <v>2.9294586360440592E-3</v>
      </c>
      <c r="AB133">
        <v>6.5033981720178116E-2</v>
      </c>
      <c r="AC133">
        <v>8.4016873681743612E-2</v>
      </c>
    </row>
    <row r="134" spans="1:29">
      <c r="A134">
        <v>88</v>
      </c>
      <c r="B134" s="3" t="s">
        <v>75</v>
      </c>
      <c r="C134">
        <v>257</v>
      </c>
      <c r="D134" s="3" t="s">
        <v>166</v>
      </c>
      <c r="E134" s="3">
        <v>92</v>
      </c>
      <c r="F134">
        <v>3.2844403862194298</v>
      </c>
      <c r="G134">
        <v>3.2808041185622998</v>
      </c>
      <c r="I134">
        <v>0.11723117395593555</v>
      </c>
      <c r="J134">
        <v>0.10605064123643539</v>
      </c>
      <c r="K134">
        <v>0.10309108845774416</v>
      </c>
      <c r="L134">
        <v>9.552778691219993E-2</v>
      </c>
      <c r="M134">
        <v>0.14222295297599474</v>
      </c>
      <c r="N134">
        <v>7.4153239066096679E-2</v>
      </c>
      <c r="O134">
        <v>0.1035843472541927</v>
      </c>
      <c r="P134">
        <v>6.0013153567905292E-2</v>
      </c>
      <c r="Q134">
        <v>8.105886221637619E-2</v>
      </c>
      <c r="R134">
        <v>0.11706675435711937</v>
      </c>
      <c r="T134">
        <v>0.13658355042798659</v>
      </c>
      <c r="U134">
        <v>0.11450192283835753</v>
      </c>
      <c r="V134">
        <v>9.3908944299714678E-2</v>
      </c>
      <c r="W134">
        <v>9.5769755613447458E-2</v>
      </c>
      <c r="X134">
        <v>9.3412727949385932E-2</v>
      </c>
      <c r="Y134">
        <v>6.5748666418558491E-2</v>
      </c>
      <c r="Z134">
        <v>8.0511102840838608E-2</v>
      </c>
      <c r="AA134">
        <v>6.8105694082620016E-2</v>
      </c>
      <c r="AB134">
        <v>0.11834759955340529</v>
      </c>
      <c r="AC134">
        <v>0.13311003597568541</v>
      </c>
    </row>
    <row r="135" spans="1:29">
      <c r="A135">
        <v>43</v>
      </c>
      <c r="B135" s="3" t="s">
        <v>167</v>
      </c>
      <c r="C135">
        <v>261</v>
      </c>
      <c r="D135" s="3" t="s">
        <v>168</v>
      </c>
      <c r="E135" s="3">
        <v>91</v>
      </c>
      <c r="F135">
        <v>2.93241976427002</v>
      </c>
      <c r="G135">
        <v>3.0850281394352299</v>
      </c>
      <c r="I135">
        <v>0.13086770981507823</v>
      </c>
      <c r="J135">
        <v>0.1091241617557407</v>
      </c>
      <c r="K135">
        <v>0.11786222312538101</v>
      </c>
      <c r="L135">
        <v>9.6321885795570009E-2</v>
      </c>
      <c r="M135">
        <v>0.2438528754318228</v>
      </c>
      <c r="N135">
        <v>1.8288965657386708E-2</v>
      </c>
      <c r="O135">
        <v>2.1946758788864051E-2</v>
      </c>
      <c r="P135">
        <v>3.251371672424304E-3</v>
      </c>
      <c r="Q135">
        <v>0.11623653728916887</v>
      </c>
      <c r="R135">
        <v>0.14224751066856331</v>
      </c>
      <c r="T135">
        <v>0.13787836712024437</v>
      </c>
      <c r="U135">
        <v>0.11857817272979727</v>
      </c>
      <c r="V135">
        <v>0.11108025548458761</v>
      </c>
      <c r="W135">
        <v>9.8167175784504304E-2</v>
      </c>
      <c r="X135">
        <v>0.22243821160788671</v>
      </c>
      <c r="Y135">
        <v>5.1513468480977508E-2</v>
      </c>
      <c r="Z135">
        <v>5.5123576784226601E-2</v>
      </c>
      <c r="AA135">
        <v>7.3590669258539292E-3</v>
      </c>
      <c r="AB135">
        <v>9.3029713968342129E-2</v>
      </c>
      <c r="AC135">
        <v>0.10483199111357956</v>
      </c>
    </row>
    <row r="136" spans="1:29">
      <c r="A136">
        <v>176</v>
      </c>
      <c r="B136" s="3" t="s">
        <v>68</v>
      </c>
      <c r="C136">
        <v>52</v>
      </c>
      <c r="D136" s="3" t="s">
        <v>169</v>
      </c>
      <c r="E136" s="3">
        <v>91</v>
      </c>
      <c r="F136">
        <v>3.0363958231343999</v>
      </c>
      <c r="G136">
        <v>3.0968606951252902</v>
      </c>
      <c r="I136">
        <v>0.12490594431903687</v>
      </c>
      <c r="J136">
        <v>0.12039127163280662</v>
      </c>
      <c r="K136">
        <v>0.10571858540255831</v>
      </c>
      <c r="L136">
        <v>9.9699021820917985E-2</v>
      </c>
      <c r="M136">
        <v>0.13656884875846501</v>
      </c>
      <c r="N136">
        <v>3.423626787057938E-2</v>
      </c>
      <c r="O136">
        <v>3.4988713318284424E-2</v>
      </c>
      <c r="P136">
        <v>5.2671181339352894E-3</v>
      </c>
      <c r="Q136">
        <v>0.12641083521444696</v>
      </c>
      <c r="R136">
        <v>0.21181339352896916</v>
      </c>
      <c r="T136">
        <v>9.126582278481013E-2</v>
      </c>
      <c r="U136">
        <v>8.1392405063291137E-2</v>
      </c>
      <c r="V136">
        <v>0.1239240506329114</v>
      </c>
      <c r="W136">
        <v>0.11924050632911393</v>
      </c>
      <c r="X136">
        <v>0.14050632911392405</v>
      </c>
      <c r="Y136">
        <v>4.746835443037975E-2</v>
      </c>
      <c r="Z136">
        <v>5.721518987341772E-2</v>
      </c>
      <c r="AA136">
        <v>8.3544303797468359E-3</v>
      </c>
      <c r="AB136">
        <v>0.13</v>
      </c>
      <c r="AC136">
        <v>0.20063291139240505</v>
      </c>
    </row>
    <row r="137" spans="1:29">
      <c r="A137">
        <v>202</v>
      </c>
      <c r="B137" s="3" t="s">
        <v>19</v>
      </c>
      <c r="C137">
        <v>167</v>
      </c>
      <c r="D137" s="3" t="s">
        <v>170</v>
      </c>
      <c r="E137" s="3">
        <v>90</v>
      </c>
      <c r="F137">
        <v>3.1749527137008799</v>
      </c>
      <c r="G137">
        <v>3.1717696095813501</v>
      </c>
      <c r="I137">
        <v>8.7384176764076976E-2</v>
      </c>
      <c r="J137">
        <v>8.6243763364219531E-2</v>
      </c>
      <c r="K137">
        <v>0.10420527441197434</v>
      </c>
      <c r="L137">
        <v>9.2373485388453316E-2</v>
      </c>
      <c r="M137">
        <v>1.7248752672843905E-2</v>
      </c>
      <c r="N137">
        <v>8.3107626514611552E-2</v>
      </c>
      <c r="O137">
        <v>7.740555951532431E-2</v>
      </c>
      <c r="P137">
        <v>0.11261582323592302</v>
      </c>
      <c r="Q137">
        <v>0.15096222380612973</v>
      </c>
      <c r="R137">
        <v>0.18845331432644333</v>
      </c>
      <c r="T137">
        <v>0.16892443283825689</v>
      </c>
      <c r="U137">
        <v>0.14770687122572221</v>
      </c>
      <c r="V137">
        <v>0.1109841684347968</v>
      </c>
      <c r="W137">
        <v>0.11555410478211196</v>
      </c>
      <c r="X137">
        <v>5.385996409335727E-2</v>
      </c>
      <c r="Y137">
        <v>6.1204504651542355E-2</v>
      </c>
      <c r="Z137">
        <v>5.8103476415864205E-2</v>
      </c>
      <c r="AA137">
        <v>3.2642402480822591E-2</v>
      </c>
      <c r="AB137">
        <v>0.10298677982699526</v>
      </c>
      <c r="AC137">
        <v>0.14803329525053044</v>
      </c>
    </row>
    <row r="138" spans="1:29">
      <c r="A138">
        <v>8</v>
      </c>
      <c r="B138" s="3" t="s">
        <v>73</v>
      </c>
      <c r="C138">
        <v>249</v>
      </c>
      <c r="D138" s="3" t="s">
        <v>171</v>
      </c>
      <c r="E138" s="3">
        <v>89</v>
      </c>
      <c r="F138">
        <v>3.1442054104589099</v>
      </c>
      <c r="G138">
        <v>3.2960160153051898</v>
      </c>
      <c r="I138">
        <v>0.12863479546574666</v>
      </c>
      <c r="J138">
        <v>0.12654016757023165</v>
      </c>
      <c r="K138">
        <v>0.12198127156234598</v>
      </c>
      <c r="L138">
        <v>0.14132577624445539</v>
      </c>
      <c r="M138">
        <v>0.17816658452439627</v>
      </c>
      <c r="N138">
        <v>6.5303104977821588E-2</v>
      </c>
      <c r="O138">
        <v>6.5919172005914239E-2</v>
      </c>
      <c r="P138">
        <v>0.11175455889600788</v>
      </c>
      <c r="Q138">
        <v>2.7846229669788072E-2</v>
      </c>
      <c r="R138">
        <v>3.2528339083292265E-2</v>
      </c>
      <c r="T138">
        <v>0.11370262390670553</v>
      </c>
      <c r="U138">
        <v>9.367473697553555E-2</v>
      </c>
      <c r="V138">
        <v>0.1214349093674737</v>
      </c>
      <c r="W138">
        <v>0.12042083914311066</v>
      </c>
      <c r="X138">
        <v>0.1096463430092534</v>
      </c>
      <c r="Y138">
        <v>7.0984915705412599E-2</v>
      </c>
      <c r="Z138">
        <v>7.1745468373684881E-2</v>
      </c>
      <c r="AA138">
        <v>0.11040689567752567</v>
      </c>
      <c r="AB138">
        <v>7.935099505640765E-2</v>
      </c>
      <c r="AC138">
        <v>0.10863227278489035</v>
      </c>
    </row>
    <row r="139" spans="1:29">
      <c r="A139">
        <v>210</v>
      </c>
      <c r="B139" s="3" t="s">
        <v>172</v>
      </c>
      <c r="C139">
        <v>240</v>
      </c>
      <c r="D139" s="3" t="s">
        <v>173</v>
      </c>
      <c r="E139" s="3">
        <v>88</v>
      </c>
      <c r="F139">
        <v>2.7817119497461902</v>
      </c>
      <c r="G139">
        <v>3.0591253916675001</v>
      </c>
      <c r="I139">
        <v>8.2756853702280295E-2</v>
      </c>
      <c r="J139">
        <v>6.9561875480399687E-2</v>
      </c>
      <c r="K139">
        <v>0.12400717396874199</v>
      </c>
      <c r="L139">
        <v>0.10017934921854983</v>
      </c>
      <c r="M139">
        <v>0.33692031770433001</v>
      </c>
      <c r="N139">
        <v>2.011273379451704E-2</v>
      </c>
      <c r="O139">
        <v>1.6141429669485011E-2</v>
      </c>
      <c r="P139">
        <v>3.3307712016397641E-3</v>
      </c>
      <c r="Q139">
        <v>0.11913912375096079</v>
      </c>
      <c r="R139">
        <v>0.12785037150909556</v>
      </c>
      <c r="T139">
        <v>0.13007765830346477</v>
      </c>
      <c r="U139">
        <v>0.12231182795698925</v>
      </c>
      <c r="V139">
        <v>0.14725209080047791</v>
      </c>
      <c r="W139">
        <v>0.1148446833930705</v>
      </c>
      <c r="X139">
        <v>0.21400836320191158</v>
      </c>
      <c r="Y139">
        <v>4.5848267622461171E-2</v>
      </c>
      <c r="Z139">
        <v>5.0776583034647549E-2</v>
      </c>
      <c r="AA139">
        <v>4.9283154121863796E-3</v>
      </c>
      <c r="AB139">
        <v>8.0047789725209081E-2</v>
      </c>
      <c r="AC139">
        <v>8.9904420549581837E-2</v>
      </c>
    </row>
    <row r="140" spans="1:29">
      <c r="A140">
        <v>10</v>
      </c>
      <c r="B140" s="3" t="s">
        <v>146</v>
      </c>
      <c r="C140">
        <v>58</v>
      </c>
      <c r="D140" s="3" t="s">
        <v>174</v>
      </c>
      <c r="E140" s="3">
        <v>85</v>
      </c>
      <c r="F140">
        <v>3.2696273810447698</v>
      </c>
      <c r="G140">
        <v>3.0536819332403198</v>
      </c>
      <c r="I140">
        <v>0.11849881796690308</v>
      </c>
      <c r="J140">
        <v>9.6926713947990545E-2</v>
      </c>
      <c r="K140">
        <v>0.1216016548463357</v>
      </c>
      <c r="L140">
        <v>0.12426122931442081</v>
      </c>
      <c r="M140">
        <v>0.15351654846335697</v>
      </c>
      <c r="N140">
        <v>7.5354609929078012E-2</v>
      </c>
      <c r="O140">
        <v>9.101654846335698E-2</v>
      </c>
      <c r="P140">
        <v>7.7866430260047276E-2</v>
      </c>
      <c r="Q140">
        <v>6.1022458628841605E-2</v>
      </c>
      <c r="R140">
        <v>7.9934988179669028E-2</v>
      </c>
      <c r="T140">
        <v>6.3769485120453467E-2</v>
      </c>
      <c r="U140">
        <v>4.5111006140765235E-2</v>
      </c>
      <c r="V140">
        <v>0.14005668398677373</v>
      </c>
      <c r="W140">
        <v>0.10923476617855456</v>
      </c>
      <c r="X140">
        <v>0.26535191308455364</v>
      </c>
      <c r="Y140">
        <v>5.0661313179026925E-2</v>
      </c>
      <c r="Z140">
        <v>6.4241851676901274E-2</v>
      </c>
      <c r="AA140">
        <v>3.105810108644308E-2</v>
      </c>
      <c r="AB140">
        <v>0.10344827586206896</v>
      </c>
      <c r="AC140">
        <v>0.12706660368445913</v>
      </c>
    </row>
    <row r="141" spans="1:29">
      <c r="A141">
        <v>210</v>
      </c>
      <c r="B141" s="3" t="s">
        <v>172</v>
      </c>
      <c r="C141">
        <v>241</v>
      </c>
      <c r="D141" s="3" t="s">
        <v>175</v>
      </c>
      <c r="E141" s="3">
        <v>84.5</v>
      </c>
      <c r="F141">
        <v>2.7817119497461902</v>
      </c>
      <c r="G141">
        <v>3.2036145269282099</v>
      </c>
      <c r="I141">
        <v>8.2756853702280295E-2</v>
      </c>
      <c r="J141">
        <v>6.9561875480399687E-2</v>
      </c>
      <c r="K141">
        <v>0.12400717396874199</v>
      </c>
      <c r="L141">
        <v>0.10017934921854983</v>
      </c>
      <c r="M141">
        <v>0.33692031770433001</v>
      </c>
      <c r="N141">
        <v>2.011273379451704E-2</v>
      </c>
      <c r="O141">
        <v>1.6141429669485011E-2</v>
      </c>
      <c r="P141">
        <v>3.3307712016397641E-3</v>
      </c>
      <c r="Q141">
        <v>0.11913912375096079</v>
      </c>
      <c r="R141">
        <v>0.12785037150909556</v>
      </c>
      <c r="T141">
        <v>0.15455315032047406</v>
      </c>
      <c r="U141">
        <v>0.13750151167009311</v>
      </c>
      <c r="V141">
        <v>0.12153827548675777</v>
      </c>
      <c r="W141">
        <v>0.10279356633208368</v>
      </c>
      <c r="X141">
        <v>0.11222638771314548</v>
      </c>
      <c r="Y141">
        <v>7.6188172693191433E-2</v>
      </c>
      <c r="Z141">
        <v>8.042084895392429E-2</v>
      </c>
      <c r="AA141">
        <v>1.6205103398234371E-2</v>
      </c>
      <c r="AB141">
        <v>9.1546740839279231E-2</v>
      </c>
      <c r="AC141">
        <v>0.10702624259281654</v>
      </c>
    </row>
    <row r="142" spans="1:29">
      <c r="A142">
        <v>236</v>
      </c>
      <c r="B142" s="3" t="s">
        <v>176</v>
      </c>
      <c r="C142">
        <v>76</v>
      </c>
      <c r="D142" s="3" t="s">
        <v>177</v>
      </c>
      <c r="E142" s="3">
        <v>84.5</v>
      </c>
      <c r="F142">
        <v>3.2568952564939901</v>
      </c>
      <c r="G142">
        <v>3.03474423899381</v>
      </c>
      <c r="I142">
        <v>0.10380586954267344</v>
      </c>
      <c r="J142">
        <v>9.4991185315773094E-2</v>
      </c>
      <c r="K142">
        <v>9.3539354972518932E-2</v>
      </c>
      <c r="L142">
        <v>9.5509696152649592E-2</v>
      </c>
      <c r="M142">
        <v>0.10536140205330291</v>
      </c>
      <c r="N142">
        <v>8.9080161775381111E-2</v>
      </c>
      <c r="O142">
        <v>0.10121331535829099</v>
      </c>
      <c r="P142">
        <v>0.18210100591102354</v>
      </c>
      <c r="Q142">
        <v>4.977704034014311E-2</v>
      </c>
      <c r="R142">
        <v>8.4620968578243291E-2</v>
      </c>
      <c r="T142">
        <v>7.5066377021482014E-2</v>
      </c>
      <c r="U142">
        <v>5.6601496500120682E-2</v>
      </c>
      <c r="V142">
        <v>0.12659908279024862</v>
      </c>
      <c r="W142">
        <v>0.11211682355780835</v>
      </c>
      <c r="X142">
        <v>0.30895486362539221</v>
      </c>
      <c r="Y142">
        <v>6.4204682597151827E-2</v>
      </c>
      <c r="Z142">
        <v>6.9273473328505919E-2</v>
      </c>
      <c r="AA142">
        <v>5.3463673666425293E-2</v>
      </c>
      <c r="AB142">
        <v>5.3222302679217959E-2</v>
      </c>
      <c r="AC142">
        <v>8.0497224233647122E-2</v>
      </c>
    </row>
    <row r="143" spans="1:29">
      <c r="A143">
        <v>168</v>
      </c>
      <c r="B143" s="3" t="s">
        <v>178</v>
      </c>
      <c r="C143">
        <v>117</v>
      </c>
      <c r="D143" s="3" t="s">
        <v>179</v>
      </c>
      <c r="E143" s="3">
        <v>84</v>
      </c>
      <c r="F143">
        <v>3.3050665125976502</v>
      </c>
      <c r="G143">
        <v>3.2522951887881399</v>
      </c>
      <c r="I143">
        <v>0.10380267214799589</v>
      </c>
      <c r="J143">
        <v>8.486272206724417E-2</v>
      </c>
      <c r="K143">
        <v>9.9251211275877257E-2</v>
      </c>
      <c r="L143">
        <v>0.107179562472471</v>
      </c>
      <c r="M143">
        <v>0.12039348113346057</v>
      </c>
      <c r="N143">
        <v>9.6167963588313018E-2</v>
      </c>
      <c r="O143">
        <v>8.6037292614887684E-2</v>
      </c>
      <c r="P143">
        <v>7.4144765819997058E-2</v>
      </c>
      <c r="Q143">
        <v>0.1008662457788871</v>
      </c>
      <c r="R143">
        <v>0.12729408310086623</v>
      </c>
      <c r="T143">
        <v>5.7385486361296964E-2</v>
      </c>
      <c r="U143">
        <v>4.5805455481214619E-2</v>
      </c>
      <c r="V143">
        <v>0.12339166237776635</v>
      </c>
      <c r="W143">
        <v>0.11039629439011837</v>
      </c>
      <c r="X143">
        <v>0.15066906845084921</v>
      </c>
      <c r="Y143">
        <v>0.11644364384971694</v>
      </c>
      <c r="Z143">
        <v>0.1116829644879053</v>
      </c>
      <c r="AA143">
        <v>7.707153885743695E-2</v>
      </c>
      <c r="AB143">
        <v>0.10267627380339681</v>
      </c>
      <c r="AC143">
        <v>0.1044776119402985</v>
      </c>
    </row>
    <row r="144" spans="1:29">
      <c r="A144">
        <v>172</v>
      </c>
      <c r="B144" s="3" t="s">
        <v>128</v>
      </c>
      <c r="C144">
        <v>178</v>
      </c>
      <c r="D144" s="3" t="s">
        <v>180</v>
      </c>
      <c r="E144" s="3">
        <v>84</v>
      </c>
      <c r="F144">
        <v>3.2553747167679901</v>
      </c>
      <c r="G144">
        <v>3.3034882782792199</v>
      </c>
      <c r="I144">
        <v>8.0993269900208859E-2</v>
      </c>
      <c r="J144">
        <v>6.5676491065212353E-2</v>
      </c>
      <c r="K144">
        <v>8.1689487119981433E-2</v>
      </c>
      <c r="L144">
        <v>9.2596890229751677E-2</v>
      </c>
      <c r="M144">
        <v>7.5887676955210023E-2</v>
      </c>
      <c r="N144">
        <v>8.8187514504525416E-2</v>
      </c>
      <c r="O144">
        <v>8.1457414713390575E-2</v>
      </c>
      <c r="P144">
        <v>0.12763982362497098</v>
      </c>
      <c r="Q144">
        <v>0.13506614063587841</v>
      </c>
      <c r="R144">
        <v>0.17080529125087027</v>
      </c>
      <c r="T144">
        <v>9.9912137567465795E-2</v>
      </c>
      <c r="U144">
        <v>7.6942387347809713E-2</v>
      </c>
      <c r="V144">
        <v>9.1376929835571732E-2</v>
      </c>
      <c r="W144">
        <v>8.3594828668256557E-2</v>
      </c>
      <c r="X144">
        <v>0.11773565959583281</v>
      </c>
      <c r="Y144">
        <v>8.8992092381071919E-2</v>
      </c>
      <c r="Z144">
        <v>8.8992092381071919E-2</v>
      </c>
      <c r="AA144">
        <v>0.12489017195933225</v>
      </c>
      <c r="AB144">
        <v>0.10518388351951802</v>
      </c>
      <c r="AC144">
        <v>0.12237981674406928</v>
      </c>
    </row>
    <row r="145" spans="1:29">
      <c r="A145">
        <v>248</v>
      </c>
      <c r="B145" s="3" t="s">
        <v>153</v>
      </c>
      <c r="C145">
        <v>49</v>
      </c>
      <c r="D145" s="3" t="s">
        <v>181</v>
      </c>
      <c r="E145" s="3">
        <v>81</v>
      </c>
      <c r="F145">
        <v>3.1285280903650001</v>
      </c>
      <c r="G145">
        <v>3.2237738961090199</v>
      </c>
      <c r="I145">
        <v>0.14066238509003903</v>
      </c>
      <c r="J145">
        <v>0.12429165092557612</v>
      </c>
      <c r="K145">
        <v>0.12328422113083995</v>
      </c>
      <c r="L145">
        <v>0.11006170507492759</v>
      </c>
      <c r="M145">
        <v>0.17970028963606599</v>
      </c>
      <c r="N145">
        <v>5.3267850396675483E-2</v>
      </c>
      <c r="O145">
        <v>4.9867774839440875E-2</v>
      </c>
      <c r="P145">
        <v>1.0578012844729883E-2</v>
      </c>
      <c r="Q145">
        <v>9.4446543256516816E-2</v>
      </c>
      <c r="R145">
        <v>0.11383956680518827</v>
      </c>
      <c r="T145">
        <v>0.12409386902567883</v>
      </c>
      <c r="U145">
        <v>0.10013515173854282</v>
      </c>
      <c r="V145">
        <v>0.12851701683253472</v>
      </c>
      <c r="W145">
        <v>0.11033296473768277</v>
      </c>
      <c r="X145">
        <v>0.12446246467625015</v>
      </c>
      <c r="Y145">
        <v>0.1013638039071139</v>
      </c>
      <c r="Z145">
        <v>0.10996436908711144</v>
      </c>
      <c r="AA145">
        <v>1.6218208625138224E-2</v>
      </c>
      <c r="AB145">
        <v>7.5930704017692585E-2</v>
      </c>
      <c r="AC145">
        <v>0.10898144735225458</v>
      </c>
    </row>
    <row r="146" spans="1:29">
      <c r="A146">
        <v>54</v>
      </c>
      <c r="B146" s="3" t="s">
        <v>65</v>
      </c>
      <c r="C146">
        <v>232</v>
      </c>
      <c r="D146" s="3" t="s">
        <v>182</v>
      </c>
      <c r="E146" s="3">
        <v>80</v>
      </c>
      <c r="F146">
        <v>2.8558297851366299</v>
      </c>
      <c r="G146">
        <v>3.1801739188822302</v>
      </c>
      <c r="I146">
        <v>7.8452590288110371E-2</v>
      </c>
      <c r="J146">
        <v>6.45204923576356E-2</v>
      </c>
      <c r="K146">
        <v>0.11957256864601651</v>
      </c>
      <c r="L146">
        <v>9.6172054646287031E-2</v>
      </c>
      <c r="M146">
        <v>7.696469633437035E-2</v>
      </c>
      <c r="N146">
        <v>3.3680508589206008E-2</v>
      </c>
      <c r="O146">
        <v>3.219261463546598E-2</v>
      </c>
      <c r="P146">
        <v>1.8936832138509402E-3</v>
      </c>
      <c r="Q146">
        <v>0.22588935479507644</v>
      </c>
      <c r="R146">
        <v>0.27066143649398078</v>
      </c>
      <c r="T146">
        <v>0.13391920251836306</v>
      </c>
      <c r="U146">
        <v>0.11398216159496327</v>
      </c>
      <c r="V146">
        <v>0.11437565582371459</v>
      </c>
      <c r="W146">
        <v>0.11608079748163694</v>
      </c>
      <c r="X146">
        <v>0.11162119622245541</v>
      </c>
      <c r="Y146">
        <v>6.0860440713536204E-2</v>
      </c>
      <c r="Z146">
        <v>7.4370409233997903E-2</v>
      </c>
      <c r="AA146">
        <v>1.1411332633788037E-2</v>
      </c>
      <c r="AB146">
        <v>0.10939139559286463</v>
      </c>
      <c r="AC146">
        <v>0.15398740818467996</v>
      </c>
    </row>
    <row r="147" spans="1:29">
      <c r="A147">
        <v>216</v>
      </c>
      <c r="B147" s="3" t="s">
        <v>27</v>
      </c>
      <c r="C147">
        <v>116</v>
      </c>
      <c r="D147" s="3" t="s">
        <v>183</v>
      </c>
      <c r="E147" s="3">
        <v>78</v>
      </c>
      <c r="F147">
        <v>3.0623744303777598</v>
      </c>
      <c r="G147">
        <v>3.0494337157786702</v>
      </c>
      <c r="I147">
        <v>0.1315322421613094</v>
      </c>
      <c r="J147">
        <v>0.10924866890159732</v>
      </c>
      <c r="K147">
        <v>8.8542693748767498E-2</v>
      </c>
      <c r="L147">
        <v>9.6036284756458298E-2</v>
      </c>
      <c r="M147">
        <v>2.3861171366594359E-2</v>
      </c>
      <c r="N147">
        <v>7.6710707947150458E-2</v>
      </c>
      <c r="O147">
        <v>8.3021100374679552E-2</v>
      </c>
      <c r="P147">
        <v>1.2817984618418458E-2</v>
      </c>
      <c r="Q147">
        <v>0.161112206665352</v>
      </c>
      <c r="R147">
        <v>0.21711693945967264</v>
      </c>
      <c r="T147">
        <v>0.14206777996070727</v>
      </c>
      <c r="U147">
        <v>0.12450884086444008</v>
      </c>
      <c r="V147">
        <v>7.9813359528487227E-2</v>
      </c>
      <c r="W147">
        <v>7.0112966601178786E-2</v>
      </c>
      <c r="X147">
        <v>3.2662082514734771E-2</v>
      </c>
      <c r="Y147">
        <v>7.7480353634577601E-2</v>
      </c>
      <c r="Z147">
        <v>7.6620825147347735E-2</v>
      </c>
      <c r="AA147">
        <v>1.1910609037328095E-2</v>
      </c>
      <c r="AB147">
        <v>0.16208251473477406</v>
      </c>
      <c r="AC147">
        <v>0.22274066797642436</v>
      </c>
    </row>
    <row r="148" spans="1:29">
      <c r="A148">
        <v>23</v>
      </c>
      <c r="B148" s="3" t="s">
        <v>91</v>
      </c>
      <c r="C148">
        <v>256</v>
      </c>
      <c r="D148" s="3" t="s">
        <v>184</v>
      </c>
      <c r="E148" s="3">
        <v>77</v>
      </c>
      <c r="F148">
        <v>3.1135480680000001</v>
      </c>
      <c r="G148">
        <v>3.0888328085541699</v>
      </c>
      <c r="I148">
        <v>0.16369837059492232</v>
      </c>
      <c r="J148">
        <v>0.14399393709738537</v>
      </c>
      <c r="K148">
        <v>0.10231148162182645</v>
      </c>
      <c r="L148">
        <v>8.9427813565744599E-2</v>
      </c>
      <c r="M148">
        <v>6.8965517241379309E-2</v>
      </c>
      <c r="N148">
        <v>5.0018946570670707E-2</v>
      </c>
      <c r="O148">
        <v>6.1765820386510038E-2</v>
      </c>
      <c r="P148">
        <v>1.1367942402425162E-2</v>
      </c>
      <c r="Q148">
        <v>0.15195149677908298</v>
      </c>
      <c r="R148">
        <v>0.15649867374005305</v>
      </c>
      <c r="T148">
        <v>0.17513350677803644</v>
      </c>
      <c r="U148">
        <v>0.15966041352868685</v>
      </c>
      <c r="V148">
        <v>0.10968095303300014</v>
      </c>
      <c r="W148">
        <v>0.11652745447076544</v>
      </c>
      <c r="X148">
        <v>0.18417088867588663</v>
      </c>
      <c r="Y148">
        <v>5.3128851157058746E-2</v>
      </c>
      <c r="Z148">
        <v>5.5182801588388335E-2</v>
      </c>
      <c r="AA148">
        <v>1.6842393536902641E-2</v>
      </c>
      <c r="AB148">
        <v>5.7236752019717924E-2</v>
      </c>
      <c r="AC148">
        <v>7.2435985211556891E-2</v>
      </c>
    </row>
    <row r="149" spans="1:29">
      <c r="A149">
        <v>207</v>
      </c>
      <c r="B149" s="3" t="s">
        <v>94</v>
      </c>
      <c r="C149">
        <v>235</v>
      </c>
      <c r="D149" s="3" t="s">
        <v>185</v>
      </c>
      <c r="E149" s="3">
        <v>73</v>
      </c>
      <c r="F149">
        <v>3.2248412397528599</v>
      </c>
      <c r="G149">
        <v>3.04167833036932</v>
      </c>
      <c r="I149">
        <v>0.1089851810166948</v>
      </c>
      <c r="J149">
        <v>0.11648846370287</v>
      </c>
      <c r="K149">
        <v>8.7038079159632339E-2</v>
      </c>
      <c r="L149">
        <v>0.10110673419621084</v>
      </c>
      <c r="M149">
        <v>0.10823485274807729</v>
      </c>
      <c r="N149">
        <v>8.2160945413618458E-2</v>
      </c>
      <c r="O149">
        <v>8.7038079159632339E-2</v>
      </c>
      <c r="P149">
        <v>2.4760832864378166E-2</v>
      </c>
      <c r="Q149">
        <v>0.11423747889701745</v>
      </c>
      <c r="R149">
        <v>0.16994935284186832</v>
      </c>
      <c r="T149">
        <v>9.3241460196452131E-2</v>
      </c>
      <c r="U149">
        <v>7.9313883594780824E-2</v>
      </c>
      <c r="V149">
        <v>0.11405952206421346</v>
      </c>
      <c r="W149">
        <v>0.12828031080486732</v>
      </c>
      <c r="X149">
        <v>0.28412256267409469</v>
      </c>
      <c r="Y149">
        <v>6.0841518838879928E-2</v>
      </c>
      <c r="Z149">
        <v>0.10848849142354494</v>
      </c>
      <c r="AA149">
        <v>6.0694912769388654E-2</v>
      </c>
      <c r="AB149">
        <v>3.0347456384694327E-2</v>
      </c>
      <c r="AC149">
        <v>4.0609881249083712E-2</v>
      </c>
    </row>
    <row r="150" spans="1:29">
      <c r="A150">
        <v>245</v>
      </c>
      <c r="B150" s="3" t="s">
        <v>69</v>
      </c>
      <c r="C150">
        <v>253</v>
      </c>
      <c r="D150" s="3" t="s">
        <v>186</v>
      </c>
      <c r="E150" s="3">
        <v>73</v>
      </c>
      <c r="F150">
        <v>2.8488397351294901</v>
      </c>
      <c r="G150">
        <v>3.07150638461433</v>
      </c>
      <c r="I150">
        <v>8.9433962264150943E-2</v>
      </c>
      <c r="J150">
        <v>6.4716981132075468E-2</v>
      </c>
      <c r="K150">
        <v>7.0943396226415101E-2</v>
      </c>
      <c r="L150">
        <v>6.283018867924528E-2</v>
      </c>
      <c r="M150">
        <v>2.6037735849056602E-2</v>
      </c>
      <c r="N150">
        <v>6.8679245283018872E-2</v>
      </c>
      <c r="O150">
        <v>8.7358490566037741E-2</v>
      </c>
      <c r="P150">
        <v>6.0377358490566035E-3</v>
      </c>
      <c r="Q150">
        <v>0.22735849056603774</v>
      </c>
      <c r="R150">
        <v>0.29660377358490564</v>
      </c>
      <c r="T150">
        <v>8.144916038609018E-2</v>
      </c>
      <c r="U150">
        <v>5.7384635726563535E-2</v>
      </c>
      <c r="V150">
        <v>7.9333597778659268E-2</v>
      </c>
      <c r="W150">
        <v>8.184582837498347E-2</v>
      </c>
      <c r="X150">
        <v>4.5484596059764647E-2</v>
      </c>
      <c r="Y150">
        <v>0.10141478249371942</v>
      </c>
      <c r="Z150">
        <v>0.14399047996826655</v>
      </c>
      <c r="AA150">
        <v>1.9701176781700382E-2</v>
      </c>
      <c r="AB150">
        <v>0.14782493719423509</v>
      </c>
      <c r="AC150">
        <v>0.24157080523601746</v>
      </c>
    </row>
    <row r="151" spans="1:29">
      <c r="A151">
        <v>207</v>
      </c>
      <c r="B151" s="3" t="s">
        <v>94</v>
      </c>
      <c r="C151">
        <v>219</v>
      </c>
      <c r="D151" s="3" t="s">
        <v>187</v>
      </c>
      <c r="E151" s="3">
        <v>69</v>
      </c>
      <c r="F151">
        <v>3.2248412397528599</v>
      </c>
      <c r="G151">
        <v>3.1649883873002098</v>
      </c>
      <c r="I151">
        <v>0.1089851810166948</v>
      </c>
      <c r="J151">
        <v>0.11648846370287</v>
      </c>
      <c r="K151">
        <v>8.7038079159632339E-2</v>
      </c>
      <c r="L151">
        <v>0.10110673419621084</v>
      </c>
      <c r="M151">
        <v>0.10823485274807729</v>
      </c>
      <c r="N151">
        <v>8.2160945413618458E-2</v>
      </c>
      <c r="O151">
        <v>8.7038079159632339E-2</v>
      </c>
      <c r="P151">
        <v>2.4760832864378166E-2</v>
      </c>
      <c r="Q151">
        <v>0.11423747889701745</v>
      </c>
      <c r="R151">
        <v>0.16994935284186832</v>
      </c>
      <c r="T151">
        <v>0.12396881003503221</v>
      </c>
      <c r="U151">
        <v>0.1248728669906204</v>
      </c>
      <c r="V151">
        <v>9.1874788111651035E-2</v>
      </c>
      <c r="W151">
        <v>9.3117866425584811E-2</v>
      </c>
      <c r="X151">
        <v>0.10091535766753305</v>
      </c>
      <c r="Y151">
        <v>7.2098542208159117E-2</v>
      </c>
      <c r="Z151">
        <v>8.5094360944739517E-2</v>
      </c>
      <c r="AA151">
        <v>1.3334840094925981E-2</v>
      </c>
      <c r="AB151">
        <v>9.6621087128489089E-2</v>
      </c>
      <c r="AC151">
        <v>0.19810148039326478</v>
      </c>
    </row>
    <row r="152" spans="1:29">
      <c r="A152">
        <v>228</v>
      </c>
      <c r="B152" s="3" t="s">
        <v>188</v>
      </c>
      <c r="C152">
        <v>193</v>
      </c>
      <c r="D152" s="3" t="s">
        <v>189</v>
      </c>
      <c r="E152" s="3">
        <v>69</v>
      </c>
      <c r="F152">
        <v>2.99225073508779</v>
      </c>
      <c r="G152">
        <v>3.07324849363631</v>
      </c>
      <c r="I152">
        <v>5.9793111287939071E-2</v>
      </c>
      <c r="J152">
        <v>4.7629873820620665E-2</v>
      </c>
      <c r="K152">
        <v>6.8091394793679663E-2</v>
      </c>
      <c r="L152">
        <v>5.8087984540184157E-2</v>
      </c>
      <c r="M152">
        <v>6.8546095259747641E-2</v>
      </c>
      <c r="N152">
        <v>8.9462316698874611E-2</v>
      </c>
      <c r="O152">
        <v>9.2645219961350458E-2</v>
      </c>
      <c r="P152">
        <v>3.0237580993520519E-2</v>
      </c>
      <c r="Q152">
        <v>0.2286006593156758</v>
      </c>
      <c r="R152">
        <v>0.25690576332840742</v>
      </c>
      <c r="T152">
        <v>5.4947986129634571E-2</v>
      </c>
      <c r="U152">
        <v>5.1080288076820482E-2</v>
      </c>
      <c r="V152">
        <v>6.7484662576687116E-2</v>
      </c>
      <c r="W152">
        <v>5.0146705788210191E-2</v>
      </c>
      <c r="X152">
        <v>0.1467057882101894</v>
      </c>
      <c r="Y152">
        <v>7.6953854361162977E-2</v>
      </c>
      <c r="Z152">
        <v>7.6420378767671382E-2</v>
      </c>
      <c r="AA152">
        <v>5.1880501467057881E-2</v>
      </c>
      <c r="AB152">
        <v>0.2129901307015204</v>
      </c>
      <c r="AC152">
        <v>0.21138970392104561</v>
      </c>
    </row>
    <row r="153" spans="1:29">
      <c r="A153">
        <v>60</v>
      </c>
      <c r="B153" s="3" t="s">
        <v>37</v>
      </c>
      <c r="C153">
        <v>118</v>
      </c>
      <c r="D153" s="3" t="s">
        <v>190</v>
      </c>
      <c r="E153" s="3">
        <v>68</v>
      </c>
      <c r="F153">
        <v>3.0933483267589001</v>
      </c>
      <c r="G153">
        <v>3.2236540439246899</v>
      </c>
      <c r="I153">
        <v>9.670259987317692E-2</v>
      </c>
      <c r="J153">
        <v>8.9093214965123652E-2</v>
      </c>
      <c r="K153">
        <v>0.10050729232720355</v>
      </c>
      <c r="L153">
        <v>8.4337349397590355E-2</v>
      </c>
      <c r="M153">
        <v>8.4971464806594801E-2</v>
      </c>
      <c r="N153">
        <v>5.0412175015852885E-2</v>
      </c>
      <c r="O153">
        <v>5.5802155992390613E-2</v>
      </c>
      <c r="P153">
        <v>2.7901077996195307E-2</v>
      </c>
      <c r="Q153">
        <v>0.16582117945466074</v>
      </c>
      <c r="R153">
        <v>0.24445149017121115</v>
      </c>
      <c r="T153">
        <v>8.0344696489671782E-2</v>
      </c>
      <c r="U153">
        <v>7.6416170320618426E-2</v>
      </c>
      <c r="V153">
        <v>7.4388543910784435E-2</v>
      </c>
      <c r="W153">
        <v>8.2752502851349635E-2</v>
      </c>
      <c r="X153">
        <v>6.9826384488657967E-2</v>
      </c>
      <c r="Y153">
        <v>9.0356101888227097E-2</v>
      </c>
      <c r="Z153">
        <v>6.6658218223292362E-2</v>
      </c>
      <c r="AA153">
        <v>0.11177290584209859</v>
      </c>
      <c r="AB153">
        <v>0.16182993283487518</v>
      </c>
      <c r="AC153">
        <v>0.18565454315042454</v>
      </c>
    </row>
    <row r="154" spans="1:29">
      <c r="A154">
        <v>260</v>
      </c>
      <c r="B154" s="3" t="s">
        <v>191</v>
      </c>
      <c r="C154">
        <v>197</v>
      </c>
      <c r="D154" s="3" t="s">
        <v>192</v>
      </c>
      <c r="E154" s="3">
        <v>68</v>
      </c>
      <c r="F154">
        <v>3.1968201333414901</v>
      </c>
      <c r="G154">
        <v>3.1770478079156499</v>
      </c>
      <c r="I154">
        <v>9.4381436579324726E-2</v>
      </c>
      <c r="J154">
        <v>7.952027115108852E-2</v>
      </c>
      <c r="K154">
        <v>0.10715682440359797</v>
      </c>
      <c r="L154">
        <v>8.551688176248208E-2</v>
      </c>
      <c r="M154">
        <v>0.1190196845261374</v>
      </c>
      <c r="N154">
        <v>7.7173771346630171E-2</v>
      </c>
      <c r="O154">
        <v>9.099204797288489E-2</v>
      </c>
      <c r="P154">
        <v>2.2422109242602007E-2</v>
      </c>
      <c r="Q154">
        <v>0.14522226567592231</v>
      </c>
      <c r="R154">
        <v>0.17859470733932994</v>
      </c>
      <c r="T154">
        <v>9.90990990990991E-2</v>
      </c>
      <c r="U154">
        <v>8.1952920662598086E-2</v>
      </c>
      <c r="V154">
        <v>0.12757919209532112</v>
      </c>
      <c r="W154">
        <v>0.11900610287707061</v>
      </c>
      <c r="X154">
        <v>0.21156640511479222</v>
      </c>
      <c r="Y154">
        <v>6.495204882301657E-2</v>
      </c>
      <c r="Z154">
        <v>8.3115373437954082E-2</v>
      </c>
      <c r="AA154">
        <v>2.9351932577739031E-2</v>
      </c>
      <c r="AB154">
        <v>7.6285963382737576E-2</v>
      </c>
      <c r="AC154">
        <v>0.1070909619296716</v>
      </c>
    </row>
    <row r="155" spans="1:29">
      <c r="A155">
        <v>156</v>
      </c>
      <c r="B155" s="3" t="s">
        <v>6</v>
      </c>
      <c r="C155">
        <v>259</v>
      </c>
      <c r="D155" s="3" t="s">
        <v>193</v>
      </c>
      <c r="E155" s="3">
        <v>66</v>
      </c>
      <c r="F155">
        <v>2.9339195964248099</v>
      </c>
      <c r="G155">
        <v>2.8915153388857702</v>
      </c>
      <c r="I155">
        <v>5.2483801295896325E-2</v>
      </c>
      <c r="J155">
        <v>4.8812095032397411E-2</v>
      </c>
      <c r="K155">
        <v>0.13477321814254858</v>
      </c>
      <c r="L155">
        <v>9.9784017278617715E-2</v>
      </c>
      <c r="M155">
        <v>0.30302375809935206</v>
      </c>
      <c r="N155">
        <v>5.183585313174946E-2</v>
      </c>
      <c r="O155">
        <v>6.6306695464362853E-2</v>
      </c>
      <c r="P155">
        <v>6.2634989200863935E-3</v>
      </c>
      <c r="Q155">
        <v>0.10993520518358531</v>
      </c>
      <c r="R155">
        <v>0.12678185745140388</v>
      </c>
      <c r="T155">
        <v>4.3085363885751168E-2</v>
      </c>
      <c r="U155">
        <v>3.5985154106825887E-2</v>
      </c>
      <c r="V155">
        <v>0.1103759883814749</v>
      </c>
      <c r="W155">
        <v>8.4718412134903984E-2</v>
      </c>
      <c r="X155">
        <v>0.29094723253187027</v>
      </c>
      <c r="Y155">
        <v>5.6317573019202843E-2</v>
      </c>
      <c r="Z155">
        <v>5.7769888655801196E-2</v>
      </c>
      <c r="AA155">
        <v>7.4229465870582542E-3</v>
      </c>
      <c r="AB155">
        <v>0.12506051315152494</v>
      </c>
      <c r="AC155">
        <v>0.18831692754558657</v>
      </c>
    </row>
    <row r="156" spans="1:29">
      <c r="A156">
        <v>82</v>
      </c>
      <c r="B156" s="3" t="s">
        <v>55</v>
      </c>
      <c r="C156">
        <v>81</v>
      </c>
      <c r="D156" s="3" t="s">
        <v>194</v>
      </c>
      <c r="E156" s="3">
        <v>65</v>
      </c>
      <c r="F156">
        <v>2.8673089520626398</v>
      </c>
      <c r="G156">
        <v>3.14399832915382</v>
      </c>
      <c r="I156">
        <v>9.6114519427402859E-2</v>
      </c>
      <c r="J156">
        <v>9.1002044989775058E-2</v>
      </c>
      <c r="K156">
        <v>0.14843217450579413</v>
      </c>
      <c r="L156">
        <v>0.12269938650306748</v>
      </c>
      <c r="M156">
        <v>0.32975460122699385</v>
      </c>
      <c r="N156">
        <v>4.1240627130197681E-2</v>
      </c>
      <c r="O156">
        <v>4.6182685753237904E-2</v>
      </c>
      <c r="P156">
        <v>5.794137695978187E-3</v>
      </c>
      <c r="Q156">
        <v>5.1976823449216086E-2</v>
      </c>
      <c r="R156">
        <v>6.6802999318336748E-2</v>
      </c>
      <c r="T156">
        <v>0.16870876531573986</v>
      </c>
      <c r="U156">
        <v>0.14622323953143934</v>
      </c>
      <c r="V156">
        <v>0.11862124680220816</v>
      </c>
      <c r="W156">
        <v>0.10960010771509358</v>
      </c>
      <c r="X156">
        <v>9.0211390871145825E-2</v>
      </c>
      <c r="Y156">
        <v>6.9610879224451333E-2</v>
      </c>
      <c r="Z156">
        <v>6.2878685875858348E-2</v>
      </c>
      <c r="AA156">
        <v>6.328261747677393E-3</v>
      </c>
      <c r="AB156">
        <v>0.1048875723710785</v>
      </c>
      <c r="AC156">
        <v>0.12292985054530767</v>
      </c>
    </row>
    <row r="157" spans="1:29">
      <c r="A157">
        <v>260</v>
      </c>
      <c r="B157" s="3" t="s">
        <v>191</v>
      </c>
      <c r="C157">
        <v>254</v>
      </c>
      <c r="D157" s="3" t="s">
        <v>195</v>
      </c>
      <c r="E157" s="3">
        <v>59</v>
      </c>
      <c r="F157">
        <v>3.1968201333414901</v>
      </c>
      <c r="G157">
        <v>3.2133849651816502</v>
      </c>
      <c r="I157">
        <v>9.4381436579324726E-2</v>
      </c>
      <c r="J157">
        <v>7.952027115108852E-2</v>
      </c>
      <c r="K157">
        <v>0.10715682440359797</v>
      </c>
      <c r="L157">
        <v>8.551688176248208E-2</v>
      </c>
      <c r="M157">
        <v>0.1190196845261374</v>
      </c>
      <c r="N157">
        <v>7.7173771346630171E-2</v>
      </c>
      <c r="O157">
        <v>9.099204797288489E-2</v>
      </c>
      <c r="P157">
        <v>2.2422109242602007E-2</v>
      </c>
      <c r="Q157">
        <v>0.14522226567592231</v>
      </c>
      <c r="R157">
        <v>0.17859470733932994</v>
      </c>
      <c r="T157">
        <v>6.2872877466727858E-2</v>
      </c>
      <c r="U157">
        <v>4.6351537402478202E-2</v>
      </c>
      <c r="V157">
        <v>0.11901483861098364</v>
      </c>
      <c r="W157">
        <v>0.12008566620774055</v>
      </c>
      <c r="X157">
        <v>0.1860180510937739</v>
      </c>
      <c r="Y157">
        <v>8.1076946611595535E-2</v>
      </c>
      <c r="Z157">
        <v>9.1020345724338383E-2</v>
      </c>
      <c r="AA157">
        <v>5.7518739482943247E-2</v>
      </c>
      <c r="AB157">
        <v>0.11350772525623375</v>
      </c>
      <c r="AC157">
        <v>0.12253327214318495</v>
      </c>
    </row>
    <row r="158" spans="1:29">
      <c r="A158">
        <v>43</v>
      </c>
      <c r="B158" s="3" t="s">
        <v>131</v>
      </c>
      <c r="C158">
        <v>99</v>
      </c>
      <c r="D158" s="3" t="s">
        <v>196</v>
      </c>
      <c r="E158" s="3">
        <v>56.5</v>
      </c>
      <c r="F158">
        <v>2.93241976427002</v>
      </c>
      <c r="G158">
        <v>2.8274188958977602</v>
      </c>
      <c r="I158">
        <v>0.13086770981507823</v>
      </c>
      <c r="J158">
        <v>0.1091241617557407</v>
      </c>
      <c r="K158">
        <v>0.11786222312538101</v>
      </c>
      <c r="L158">
        <v>9.6321885795570009E-2</v>
      </c>
      <c r="M158">
        <v>0.2438528754318228</v>
      </c>
      <c r="N158">
        <v>1.8288965657386708E-2</v>
      </c>
      <c r="O158">
        <v>2.1946758788864051E-2</v>
      </c>
      <c r="P158">
        <v>3.251371672424304E-3</v>
      </c>
      <c r="Q158">
        <v>0.11623653728916887</v>
      </c>
      <c r="R158">
        <v>0.14224751066856331</v>
      </c>
      <c r="T158">
        <v>0.17136372233780972</v>
      </c>
      <c r="U158">
        <v>0.1448836769434462</v>
      </c>
      <c r="V158">
        <v>6.2417249858142614E-2</v>
      </c>
      <c r="W158">
        <v>5.0879515793455649E-2</v>
      </c>
      <c r="X158">
        <v>1.3050879515793456E-2</v>
      </c>
      <c r="Y158">
        <v>4.8988083979572536E-2</v>
      </c>
      <c r="Z158">
        <v>4.0665783998486853E-2</v>
      </c>
      <c r="AA158">
        <v>9.4571590694155477E-3</v>
      </c>
      <c r="AB158">
        <v>0.24399470399092113</v>
      </c>
      <c r="AC158">
        <v>0.2142992245129563</v>
      </c>
    </row>
    <row r="159" spans="1:29">
      <c r="A159">
        <v>107</v>
      </c>
      <c r="B159" s="3" t="s">
        <v>125</v>
      </c>
      <c r="C159">
        <v>163</v>
      </c>
      <c r="D159" s="3" t="s">
        <v>197</v>
      </c>
      <c r="E159" s="3">
        <v>55.5</v>
      </c>
      <c r="F159">
        <v>3.22125638440412</v>
      </c>
      <c r="G159">
        <v>3.3025941993493402</v>
      </c>
      <c r="I159">
        <v>0.10834411384217335</v>
      </c>
      <c r="J159">
        <v>8.3764553686934029E-2</v>
      </c>
      <c r="K159">
        <v>8.9909443725743859E-2</v>
      </c>
      <c r="L159">
        <v>9.1203104786545919E-2</v>
      </c>
      <c r="M159">
        <v>0.14197930142302717</v>
      </c>
      <c r="N159">
        <v>6.4036222509702465E-2</v>
      </c>
      <c r="O159">
        <v>4.6895213454075033E-2</v>
      </c>
      <c r="P159">
        <v>6.5976714100905567E-2</v>
      </c>
      <c r="Q159">
        <v>0.13324708926261319</v>
      </c>
      <c r="R159">
        <v>0.17464424320827943</v>
      </c>
      <c r="T159">
        <v>8.4581857804412963E-2</v>
      </c>
      <c r="U159">
        <v>7.3821846908199401E-2</v>
      </c>
      <c r="V159">
        <v>0.1187687278670662</v>
      </c>
      <c r="W159">
        <v>9.670389539634977E-2</v>
      </c>
      <c r="X159">
        <v>0.12380822664124216</v>
      </c>
      <c r="Y159">
        <v>9.6159084718060478E-2</v>
      </c>
      <c r="Z159">
        <v>9.1391991283029148E-2</v>
      </c>
      <c r="AA159">
        <v>8.7578316535004086E-2</v>
      </c>
      <c r="AB159">
        <v>0.10296921819667665</v>
      </c>
      <c r="AC159">
        <v>0.12421683464995914</v>
      </c>
    </row>
    <row r="160" spans="1:29">
      <c r="A160">
        <v>199</v>
      </c>
      <c r="B160" s="3" t="s">
        <v>36</v>
      </c>
      <c r="C160">
        <v>143</v>
      </c>
      <c r="D160" s="3" t="s">
        <v>198</v>
      </c>
      <c r="E160" s="3">
        <v>53</v>
      </c>
      <c r="F160">
        <v>3.2020521717711499</v>
      </c>
      <c r="G160">
        <v>3.1794818175061201</v>
      </c>
      <c r="I160">
        <v>0.12323491655969192</v>
      </c>
      <c r="J160">
        <v>0.11403508771929824</v>
      </c>
      <c r="K160">
        <v>8.8575096277278567E-2</v>
      </c>
      <c r="L160">
        <v>8.4724005134788186E-2</v>
      </c>
      <c r="M160">
        <v>3.6371416345742404E-2</v>
      </c>
      <c r="N160">
        <v>6.8035943517329917E-2</v>
      </c>
      <c r="O160">
        <v>8.6863500213949507E-2</v>
      </c>
      <c r="P160">
        <v>6.9319640564826701E-2</v>
      </c>
      <c r="Q160">
        <v>0.137997432605905</v>
      </c>
      <c r="R160">
        <v>0.19084296106118956</v>
      </c>
      <c r="T160">
        <v>5.0957095709570958E-2</v>
      </c>
      <c r="U160">
        <v>4.1320132013201318E-2</v>
      </c>
      <c r="V160">
        <v>0.11353135313531353</v>
      </c>
      <c r="W160">
        <v>0.10231023102310231</v>
      </c>
      <c r="X160">
        <v>9.927392739273927E-2</v>
      </c>
      <c r="Y160">
        <v>7.1947194719471946E-2</v>
      </c>
      <c r="Z160">
        <v>6.9570957095709568E-2</v>
      </c>
      <c r="AA160">
        <v>9.6897689768976891E-2</v>
      </c>
      <c r="AB160">
        <v>0.15353135313531352</v>
      </c>
      <c r="AC160">
        <v>0.20066006600660066</v>
      </c>
    </row>
    <row r="161" spans="1:29">
      <c r="A161">
        <v>22</v>
      </c>
      <c r="B161" s="3" t="s">
        <v>134</v>
      </c>
      <c r="C161">
        <v>127</v>
      </c>
      <c r="D161" s="3" t="s">
        <v>199</v>
      </c>
      <c r="E161" s="3">
        <v>51</v>
      </c>
      <c r="F161">
        <v>3.22804391790392</v>
      </c>
      <c r="G161">
        <v>3.1986591517534699</v>
      </c>
      <c r="I161">
        <v>7.5528700906344406E-2</v>
      </c>
      <c r="J161">
        <v>7.0565386275356065E-2</v>
      </c>
      <c r="K161">
        <v>0.11566681053085887</v>
      </c>
      <c r="L161">
        <v>9.0634441087613288E-2</v>
      </c>
      <c r="M161">
        <v>0.20198532585239534</v>
      </c>
      <c r="N161">
        <v>6.7975830815709973E-2</v>
      </c>
      <c r="O161">
        <v>6.3444108761329304E-2</v>
      </c>
      <c r="P161">
        <v>0.11458782908933966</v>
      </c>
      <c r="Q161">
        <v>9.0634441087613288E-2</v>
      </c>
      <c r="R161">
        <v>0.10897712559343979</v>
      </c>
      <c r="T161">
        <v>8.5985104942450916E-2</v>
      </c>
      <c r="U161">
        <v>6.8720379146919433E-2</v>
      </c>
      <c r="V161">
        <v>0.11645226811103589</v>
      </c>
      <c r="W161">
        <v>9.9356804333107646E-2</v>
      </c>
      <c r="X161">
        <v>9.8171970209884898E-2</v>
      </c>
      <c r="Y161">
        <v>9.1401489505754913E-2</v>
      </c>
      <c r="Z161">
        <v>0.10477318889641164</v>
      </c>
      <c r="AA161">
        <v>1.9465132024373732E-2</v>
      </c>
      <c r="AB161">
        <v>0.15538253215978334</v>
      </c>
      <c r="AC161">
        <v>0.16029113067027759</v>
      </c>
    </row>
    <row r="162" spans="1:29">
      <c r="A162">
        <v>184</v>
      </c>
      <c r="B162" s="3" t="s">
        <v>200</v>
      </c>
      <c r="C162">
        <v>258</v>
      </c>
      <c r="D162" s="3" t="s">
        <v>201</v>
      </c>
      <c r="E162" s="3">
        <v>36</v>
      </c>
      <c r="F162">
        <v>3.22221842788823</v>
      </c>
      <c r="G162">
        <v>2.62526261840285</v>
      </c>
      <c r="I162">
        <v>0.13357152672804729</v>
      </c>
      <c r="J162">
        <v>0.1249141129586368</v>
      </c>
      <c r="K162">
        <v>0.12037927717465989</v>
      </c>
      <c r="L162">
        <v>0.11460766799505291</v>
      </c>
      <c r="M162">
        <v>0.14346571389308782</v>
      </c>
      <c r="N162">
        <v>4.8509000961934862E-2</v>
      </c>
      <c r="O162">
        <v>4.9333516559021573E-2</v>
      </c>
      <c r="P162">
        <v>0.13247217259859834</v>
      </c>
      <c r="Q162">
        <v>6.7885117493472591E-2</v>
      </c>
      <c r="R162">
        <v>6.4861893637487969E-2</v>
      </c>
      <c r="T162">
        <v>0.16557604600436249</v>
      </c>
      <c r="U162">
        <v>0.16398968867737457</v>
      </c>
      <c r="V162">
        <v>0.12948641681538767</v>
      </c>
      <c r="W162">
        <v>0.13821138211382114</v>
      </c>
      <c r="X162">
        <v>0.31112433075550266</v>
      </c>
      <c r="Y162">
        <v>3.7477691850089236E-2</v>
      </c>
      <c r="Z162">
        <v>4.1245290501685503E-2</v>
      </c>
      <c r="AA162">
        <v>6.3454293079516161E-3</v>
      </c>
      <c r="AB162">
        <v>2.5778306563553439E-3</v>
      </c>
      <c r="AC162">
        <v>3.9658933174697604E-3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0A1E-5693-4447-89E1-A4DEA3C16255}">
  <dimension ref="A1:AJ1711"/>
  <sheetViews>
    <sheetView topLeftCell="Q1" workbookViewId="0">
      <selection activeCell="AC19" sqref="AC19"/>
    </sheetView>
  </sheetViews>
  <sheetFormatPr baseColWidth="10" defaultRowHeight="16"/>
  <cols>
    <col min="1" max="1" width="10.83203125" style="6"/>
    <col min="2" max="3" width="10.83203125" style="17"/>
    <col min="4" max="11" width="10.83203125" style="6"/>
    <col min="12" max="19" width="10.83203125" style="17"/>
  </cols>
  <sheetData>
    <row r="1" spans="1:36">
      <c r="A1" s="6" t="s">
        <v>319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M1" s="13" t="s">
        <v>218</v>
      </c>
      <c r="N1" s="13" t="s">
        <v>218</v>
      </c>
      <c r="O1" s="13" t="s">
        <v>218</v>
      </c>
      <c r="P1" s="13" t="s">
        <v>218</v>
      </c>
      <c r="Q1" s="13" t="s">
        <v>218</v>
      </c>
      <c r="R1" s="13" t="s">
        <v>218</v>
      </c>
      <c r="S1" s="13" t="s">
        <v>218</v>
      </c>
      <c r="V1" s="13" t="s">
        <v>320</v>
      </c>
      <c r="Z1" s="5" t="s">
        <v>321</v>
      </c>
      <c r="AD1" s="5" t="s">
        <v>322</v>
      </c>
      <c r="AH1" t="s">
        <v>319</v>
      </c>
    </row>
    <row r="2" spans="1:36">
      <c r="E2" s="1" t="s">
        <v>316</v>
      </c>
      <c r="F2" s="1" t="s">
        <v>316</v>
      </c>
      <c r="G2" s="1" t="s">
        <v>316</v>
      </c>
      <c r="H2" s="1" t="s">
        <v>316</v>
      </c>
      <c r="I2" s="1" t="s">
        <v>316</v>
      </c>
      <c r="J2" s="1" t="s">
        <v>316</v>
      </c>
      <c r="K2" s="1" t="s">
        <v>316</v>
      </c>
      <c r="M2" s="1" t="s">
        <v>316</v>
      </c>
      <c r="N2" s="1" t="s">
        <v>316</v>
      </c>
      <c r="O2" s="1" t="s">
        <v>316</v>
      </c>
      <c r="P2" s="1" t="s">
        <v>316</v>
      </c>
      <c r="Q2" s="1" t="s">
        <v>316</v>
      </c>
      <c r="R2" s="1" t="s">
        <v>316</v>
      </c>
      <c r="S2" s="1" t="s">
        <v>316</v>
      </c>
      <c r="V2" s="1" t="s">
        <v>312</v>
      </c>
      <c r="W2" s="1" t="s">
        <v>310</v>
      </c>
      <c r="X2" s="1" t="s">
        <v>307</v>
      </c>
      <c r="Z2" s="1" t="s">
        <v>312</v>
      </c>
      <c r="AA2" s="1" t="s">
        <v>310</v>
      </c>
      <c r="AB2" s="1" t="s">
        <v>307</v>
      </c>
      <c r="AD2" s="1" t="s">
        <v>312</v>
      </c>
      <c r="AE2" s="1" t="s">
        <v>310</v>
      </c>
      <c r="AF2" s="1" t="s">
        <v>307</v>
      </c>
      <c r="AH2" s="1" t="s">
        <v>312</v>
      </c>
      <c r="AI2" s="1" t="s">
        <v>310</v>
      </c>
      <c r="AJ2" s="1" t="s">
        <v>307</v>
      </c>
    </row>
    <row r="3" spans="1:36">
      <c r="A3" s="1" t="s">
        <v>317</v>
      </c>
      <c r="B3" s="1" t="s">
        <v>318</v>
      </c>
      <c r="C3" s="13" t="s">
        <v>313</v>
      </c>
      <c r="D3" s="1" t="s">
        <v>204</v>
      </c>
      <c r="E3" s="1" t="s">
        <v>306</v>
      </c>
      <c r="F3" s="1" t="s">
        <v>307</v>
      </c>
      <c r="G3" s="1" t="s">
        <v>308</v>
      </c>
      <c r="H3" s="1" t="s">
        <v>309</v>
      </c>
      <c r="I3" s="1" t="s">
        <v>310</v>
      </c>
      <c r="J3" s="1" t="s">
        <v>311</v>
      </c>
      <c r="K3" s="1" t="s">
        <v>312</v>
      </c>
      <c r="L3" s="1" t="s">
        <v>218</v>
      </c>
      <c r="M3" s="1" t="s">
        <v>306</v>
      </c>
      <c r="N3" s="1" t="s">
        <v>307</v>
      </c>
      <c r="O3" s="1" t="s">
        <v>308</v>
      </c>
      <c r="P3" s="1" t="s">
        <v>309</v>
      </c>
      <c r="Q3" s="1" t="s">
        <v>310</v>
      </c>
      <c r="R3" s="1" t="s">
        <v>311</v>
      </c>
      <c r="S3" s="1" t="s">
        <v>312</v>
      </c>
      <c r="U3" s="1"/>
      <c r="V3">
        <v>-2.9925511899999999</v>
      </c>
      <c r="W3">
        <v>36.098002190000003</v>
      </c>
      <c r="X3">
        <v>1283.9366769999999</v>
      </c>
      <c r="Z3" s="2">
        <v>-2.1788472720000001</v>
      </c>
      <c r="AA3" s="2">
        <v>52.55534858</v>
      </c>
      <c r="AB3" s="5">
        <v>1120.577043</v>
      </c>
      <c r="AD3">
        <v>-3.1624009229999999</v>
      </c>
      <c r="AE3" s="1">
        <v>44.471329470000001</v>
      </c>
      <c r="AF3">
        <v>1726.234334</v>
      </c>
      <c r="AH3">
        <v>-2.0046982550000001</v>
      </c>
      <c r="AI3">
        <v>44.492700839999998</v>
      </c>
      <c r="AJ3">
        <v>1123.1430809999999</v>
      </c>
    </row>
    <row r="4" spans="1:36">
      <c r="A4" s="31" t="s">
        <v>5</v>
      </c>
      <c r="B4" s="31" t="s">
        <v>6</v>
      </c>
      <c r="C4" s="17">
        <v>52</v>
      </c>
      <c r="D4" s="31">
        <v>8</v>
      </c>
      <c r="E4" s="6">
        <v>57.679000000000002</v>
      </c>
      <c r="F4" s="6">
        <v>2292.9</v>
      </c>
      <c r="G4" s="6">
        <v>4391.2</v>
      </c>
      <c r="H4" s="6">
        <v>228.19</v>
      </c>
      <c r="I4" s="6">
        <v>44.369</v>
      </c>
      <c r="J4" s="6">
        <v>-5.0000000000000001E-3</v>
      </c>
      <c r="K4" s="6">
        <v>-2.2829999999999999</v>
      </c>
      <c r="L4" s="1" t="s">
        <v>6</v>
      </c>
      <c r="M4" s="6">
        <v>46.003999999999998</v>
      </c>
      <c r="N4" s="6">
        <v>1272.0999999999999</v>
      </c>
      <c r="O4" s="6">
        <v>3551.3</v>
      </c>
      <c r="P4" s="6">
        <v>495.49</v>
      </c>
      <c r="Q4" s="6">
        <v>28.059000000000001</v>
      </c>
      <c r="R4" s="6">
        <v>-8.9999999999999993E-3</v>
      </c>
      <c r="S4" s="6">
        <v>-3.101</v>
      </c>
      <c r="V4">
        <v>-2.7773671879999999</v>
      </c>
      <c r="W4">
        <v>54.882102680000003</v>
      </c>
      <c r="X4">
        <v>1679.931384</v>
      </c>
      <c r="Z4" s="3">
        <v>-2.169399383</v>
      </c>
      <c r="AA4">
        <v>56.58566313</v>
      </c>
      <c r="AB4">
        <v>1419.069857</v>
      </c>
      <c r="AD4">
        <v>-2.6013137120000001</v>
      </c>
      <c r="AE4" s="6">
        <v>45.098355130000002</v>
      </c>
      <c r="AF4">
        <v>1912.9486959999999</v>
      </c>
      <c r="AH4">
        <v>-3.9306261149999999</v>
      </c>
      <c r="AI4">
        <v>41.109704479999998</v>
      </c>
      <c r="AJ4">
        <v>2530.586941</v>
      </c>
    </row>
    <row r="5" spans="1:36">
      <c r="A5" s="31" t="s">
        <v>5</v>
      </c>
      <c r="B5" s="31" t="s">
        <v>7</v>
      </c>
      <c r="C5" s="17">
        <v>46</v>
      </c>
      <c r="D5" s="31">
        <v>15.5</v>
      </c>
      <c r="E5" s="6">
        <v>57.679000000000002</v>
      </c>
      <c r="F5" s="6">
        <v>2292.9</v>
      </c>
      <c r="G5" s="6">
        <v>4391.2</v>
      </c>
      <c r="H5" s="6">
        <v>228.19</v>
      </c>
      <c r="I5" s="6">
        <v>44.369</v>
      </c>
      <c r="J5" s="6">
        <v>-5.0000000000000001E-3</v>
      </c>
      <c r="K5" s="6">
        <v>-2.2829999999999999</v>
      </c>
      <c r="L5" s="1" t="s">
        <v>7</v>
      </c>
      <c r="M5" s="6">
        <v>47.734999999999999</v>
      </c>
      <c r="N5" s="6">
        <v>2039.9</v>
      </c>
      <c r="O5" s="6">
        <v>3920.4</v>
      </c>
      <c r="P5" s="6">
        <v>222.44</v>
      </c>
      <c r="Q5" s="6">
        <v>48.122999999999998</v>
      </c>
      <c r="R5" s="6">
        <v>-8.9999999999999993E-3</v>
      </c>
      <c r="S5" s="6">
        <v>-2.8039999999999998</v>
      </c>
      <c r="V5">
        <v>-3.5273787720000001</v>
      </c>
      <c r="W5">
        <v>35.227366510000003</v>
      </c>
      <c r="X5">
        <v>2470.708126</v>
      </c>
      <c r="Z5" s="3">
        <v>-1.634710273</v>
      </c>
      <c r="AA5">
        <v>58.183122930000003</v>
      </c>
      <c r="AB5">
        <v>1161.4502259999999</v>
      </c>
      <c r="AD5">
        <v>-3.4721377009999999</v>
      </c>
      <c r="AE5" s="6">
        <v>44.45221669</v>
      </c>
      <c r="AF5">
        <v>1601.6780719999999</v>
      </c>
      <c r="AH5">
        <v>-2.0971048620000001</v>
      </c>
      <c r="AI5">
        <v>41.183259759999999</v>
      </c>
      <c r="AJ5">
        <v>1267.5236540000001</v>
      </c>
    </row>
    <row r="6" spans="1:36">
      <c r="A6" s="31" t="s">
        <v>8</v>
      </c>
      <c r="B6" s="31" t="s">
        <v>9</v>
      </c>
      <c r="C6" s="17">
        <v>36.5</v>
      </c>
      <c r="D6" s="31">
        <v>16</v>
      </c>
      <c r="E6" s="6">
        <v>45.024000000000001</v>
      </c>
      <c r="F6" s="6">
        <v>2304.6999999999998</v>
      </c>
      <c r="G6" s="6">
        <v>3703.1</v>
      </c>
      <c r="H6" s="6">
        <v>281.74</v>
      </c>
      <c r="I6" s="6">
        <v>44.313000000000002</v>
      </c>
      <c r="J6" s="6">
        <v>-1.6E-2</v>
      </c>
      <c r="K6" s="6">
        <v>-3.7309999999999999</v>
      </c>
      <c r="L6" s="1" t="s">
        <v>9</v>
      </c>
      <c r="M6" s="6">
        <v>46.987000000000002</v>
      </c>
      <c r="N6" s="6">
        <v>1297.5999999999999</v>
      </c>
      <c r="O6" s="6">
        <v>3226.5</v>
      </c>
      <c r="P6" s="6">
        <v>379.8</v>
      </c>
      <c r="Q6" s="6">
        <v>37.378</v>
      </c>
      <c r="R6" s="6">
        <v>-8.0000000000000002E-3</v>
      </c>
      <c r="S6" s="6">
        <v>-2.8540000000000001</v>
      </c>
      <c r="V6">
        <v>-2.6086876050000001</v>
      </c>
      <c r="W6">
        <v>44.424017810000002</v>
      </c>
      <c r="X6">
        <v>1301.1637009999999</v>
      </c>
      <c r="Z6" s="3">
        <v>-1.9118811579999999</v>
      </c>
      <c r="AA6">
        <v>51.20741125</v>
      </c>
      <c r="AB6">
        <v>1277.7834379999999</v>
      </c>
      <c r="AD6">
        <v>-2.213991483</v>
      </c>
      <c r="AE6" s="6">
        <v>49.008646669999997</v>
      </c>
      <c r="AF6">
        <v>1473.2608909999999</v>
      </c>
      <c r="AH6">
        <v>-2.0495827090000001</v>
      </c>
      <c r="AI6">
        <v>42.476971200000001</v>
      </c>
      <c r="AJ6">
        <v>826.56723350000004</v>
      </c>
    </row>
    <row r="7" spans="1:36">
      <c r="A7" s="31" t="s">
        <v>5</v>
      </c>
      <c r="B7" s="31" t="s">
        <v>10</v>
      </c>
      <c r="C7" s="17">
        <v>52</v>
      </c>
      <c r="D7" s="31">
        <v>18</v>
      </c>
      <c r="E7" s="6">
        <v>57.679000000000002</v>
      </c>
      <c r="F7" s="6">
        <v>2292.9</v>
      </c>
      <c r="G7" s="6">
        <v>4391.2</v>
      </c>
      <c r="H7" s="6">
        <v>228.19</v>
      </c>
      <c r="I7" s="6">
        <v>44.369</v>
      </c>
      <c r="J7" s="6">
        <v>-5.0000000000000001E-3</v>
      </c>
      <c r="K7" s="6">
        <v>-2.2829999999999999</v>
      </c>
      <c r="L7" s="1" t="s">
        <v>10</v>
      </c>
      <c r="M7" s="6">
        <v>48.533999999999999</v>
      </c>
      <c r="N7" s="6">
        <v>2605.4</v>
      </c>
      <c r="O7" s="6">
        <v>3762.6</v>
      </c>
      <c r="P7" s="6">
        <v>272.08</v>
      </c>
      <c r="Q7" s="6">
        <v>53.377000000000002</v>
      </c>
      <c r="R7" s="6">
        <v>-8.9999999999999993E-3</v>
      </c>
      <c r="S7" s="6">
        <v>-2.75</v>
      </c>
      <c r="V7">
        <v>-2.7949324209999999</v>
      </c>
      <c r="W7">
        <v>40.794032260000002</v>
      </c>
      <c r="X7">
        <v>1388.3568</v>
      </c>
      <c r="Z7" s="3">
        <v>-2.2714488049999999</v>
      </c>
      <c r="AA7">
        <v>43.805248939999998</v>
      </c>
      <c r="AB7">
        <v>1446.8672570000001</v>
      </c>
      <c r="AD7">
        <v>-3.1683950410000001</v>
      </c>
      <c r="AE7" s="6">
        <v>44.225634650000003</v>
      </c>
      <c r="AF7">
        <v>2216.7208059999998</v>
      </c>
      <c r="AH7">
        <v>-2.412447915</v>
      </c>
      <c r="AI7">
        <v>40.55547121</v>
      </c>
      <c r="AJ7">
        <v>888.80618249999998</v>
      </c>
    </row>
    <row r="8" spans="1:36">
      <c r="A8" s="31" t="s">
        <v>8</v>
      </c>
      <c r="B8" s="31" t="s">
        <v>11</v>
      </c>
      <c r="C8" s="17">
        <v>58</v>
      </c>
      <c r="D8" s="31">
        <v>25</v>
      </c>
      <c r="E8" s="6">
        <v>45.024000000000001</v>
      </c>
      <c r="F8" s="6">
        <v>2304.6999999999998</v>
      </c>
      <c r="G8" s="6">
        <v>3703.1</v>
      </c>
      <c r="H8" s="6">
        <v>281.74</v>
      </c>
      <c r="I8" s="6">
        <v>44.313000000000002</v>
      </c>
      <c r="J8" s="6">
        <v>-1.6E-2</v>
      </c>
      <c r="K8" s="6">
        <v>-3.7309999999999999</v>
      </c>
      <c r="L8" s="1" t="s">
        <v>11</v>
      </c>
      <c r="M8" s="6">
        <v>53.07</v>
      </c>
      <c r="N8" s="6">
        <v>1638.6</v>
      </c>
      <c r="O8" s="6">
        <v>3586.1</v>
      </c>
      <c r="P8" s="6">
        <v>262.13</v>
      </c>
      <c r="Q8" s="6">
        <v>45.14</v>
      </c>
      <c r="R8" s="6">
        <v>-8.0000000000000002E-3</v>
      </c>
      <c r="S8" s="6">
        <v>-2.758</v>
      </c>
      <c r="V8">
        <v>-2.8044895030000001</v>
      </c>
      <c r="W8">
        <v>41.544802109999999</v>
      </c>
      <c r="X8">
        <v>2290.2656790000001</v>
      </c>
      <c r="Z8" s="3">
        <v>-1.9320786839999999</v>
      </c>
      <c r="AA8">
        <v>54.0630703</v>
      </c>
      <c r="AB8">
        <v>1280.4975930000001</v>
      </c>
      <c r="AD8">
        <v>-3.6981009739999999</v>
      </c>
      <c r="AE8" s="6">
        <v>43.428052389999998</v>
      </c>
      <c r="AF8">
        <v>1651.4982890000001</v>
      </c>
      <c r="AH8">
        <v>-1.9809460910000001</v>
      </c>
      <c r="AI8">
        <v>42.461119250000003</v>
      </c>
      <c r="AJ8">
        <v>856.57340060000001</v>
      </c>
    </row>
    <row r="9" spans="1:36">
      <c r="A9" s="31" t="s">
        <v>12</v>
      </c>
      <c r="B9" s="31" t="s">
        <v>13</v>
      </c>
      <c r="C9" s="6">
        <v>36</v>
      </c>
      <c r="D9" s="31">
        <v>25</v>
      </c>
      <c r="E9" s="6">
        <v>44.313000000000002</v>
      </c>
      <c r="F9" s="6">
        <v>1423.4</v>
      </c>
      <c r="G9" s="6">
        <v>4399.8999999999996</v>
      </c>
      <c r="H9" s="6">
        <v>262.07</v>
      </c>
      <c r="I9" s="6">
        <v>38.424999999999997</v>
      </c>
      <c r="J9" s="17">
        <v>-8.9999999999999993E-3</v>
      </c>
      <c r="K9" s="17">
        <v>-1.8460000000000001</v>
      </c>
      <c r="L9" s="1" t="s">
        <v>13</v>
      </c>
      <c r="M9" s="17">
        <v>44.195999999999998</v>
      </c>
      <c r="N9" s="17">
        <v>1561.8</v>
      </c>
      <c r="O9" s="17">
        <v>3658.2</v>
      </c>
      <c r="P9" s="17">
        <v>390.86</v>
      </c>
      <c r="Q9" s="17">
        <v>42.929000000000002</v>
      </c>
      <c r="R9" s="17">
        <v>-1.2999999999999999E-2</v>
      </c>
      <c r="S9" s="17">
        <v>-3.0880000000000001</v>
      </c>
      <c r="V9">
        <v>-2.2556857720000001</v>
      </c>
      <c r="W9">
        <v>42.546104720000002</v>
      </c>
      <c r="X9">
        <v>1196.6117320000001</v>
      </c>
      <c r="Z9" s="3">
        <v>-2.3496768110000001</v>
      </c>
      <c r="AA9">
        <v>53.809836799999999</v>
      </c>
      <c r="AB9">
        <v>1932.424172</v>
      </c>
      <c r="AD9">
        <v>-3.8850595160000001</v>
      </c>
      <c r="AE9" s="6">
        <v>40.596639340000003</v>
      </c>
      <c r="AF9">
        <v>1523.5780649999999</v>
      </c>
      <c r="AH9">
        <v>-2.2257217169999999</v>
      </c>
      <c r="AI9">
        <v>41.442668429999998</v>
      </c>
      <c r="AJ9">
        <v>1059.230863</v>
      </c>
    </row>
    <row r="10" spans="1:36">
      <c r="A10" s="31" t="s">
        <v>5</v>
      </c>
      <c r="B10" s="31" t="s">
        <v>14</v>
      </c>
      <c r="C10" s="17">
        <v>52</v>
      </c>
      <c r="D10" s="31">
        <v>25.5</v>
      </c>
      <c r="E10" s="6">
        <v>57.679000000000002</v>
      </c>
      <c r="F10" s="6">
        <v>2292.9</v>
      </c>
      <c r="G10" s="6">
        <v>4391.2</v>
      </c>
      <c r="H10" s="6">
        <v>228.19</v>
      </c>
      <c r="I10" s="6">
        <v>44.369</v>
      </c>
      <c r="J10" s="6">
        <v>-5.0000000000000001E-3</v>
      </c>
      <c r="K10" s="6">
        <v>-2.2829999999999999</v>
      </c>
      <c r="L10" s="1" t="s">
        <v>14</v>
      </c>
      <c r="M10" s="6">
        <v>49.664999999999999</v>
      </c>
      <c r="N10" s="6">
        <v>839.66</v>
      </c>
      <c r="O10" s="6">
        <v>3270.4</v>
      </c>
      <c r="P10" s="6">
        <v>602.51</v>
      </c>
      <c r="Q10" s="6">
        <v>25.510999999999999</v>
      </c>
      <c r="R10" s="6">
        <v>-8.9999999999999993E-3</v>
      </c>
      <c r="S10" s="6">
        <v>-2.5649999999999999</v>
      </c>
      <c r="V10">
        <v>-2.662848248</v>
      </c>
      <c r="W10">
        <v>46.191602840000002</v>
      </c>
      <c r="X10">
        <v>1605.187091</v>
      </c>
      <c r="Z10" s="3">
        <v>-1.9059720339999999</v>
      </c>
      <c r="AA10">
        <v>54.30467496</v>
      </c>
      <c r="AB10">
        <v>1391.9239769999999</v>
      </c>
      <c r="AD10">
        <v>-3.87734559</v>
      </c>
      <c r="AE10" s="6">
        <v>46.512963659999997</v>
      </c>
      <c r="AF10">
        <v>2082.2365840000002</v>
      </c>
      <c r="AH10">
        <v>-2.2099258750000002</v>
      </c>
      <c r="AI10">
        <v>41.424441739999999</v>
      </c>
      <c r="AJ10">
        <v>953.59016989999998</v>
      </c>
    </row>
    <row r="11" spans="1:36">
      <c r="A11" s="31" t="s">
        <v>15</v>
      </c>
      <c r="B11" s="31" t="s">
        <v>16</v>
      </c>
      <c r="C11" s="17">
        <v>31.5</v>
      </c>
      <c r="D11" s="31">
        <v>25.5</v>
      </c>
      <c r="E11" s="6">
        <v>49.539000000000001</v>
      </c>
      <c r="F11" s="6">
        <v>2183.1</v>
      </c>
      <c r="G11" s="6">
        <v>3848.3</v>
      </c>
      <c r="H11" s="6">
        <v>224.32</v>
      </c>
      <c r="I11" s="6">
        <v>48.085000000000001</v>
      </c>
      <c r="J11" s="6">
        <v>-0.02</v>
      </c>
      <c r="K11" s="6">
        <v>-3.145</v>
      </c>
      <c r="L11" s="1" t="s">
        <v>16</v>
      </c>
      <c r="M11" s="6">
        <v>49.5</v>
      </c>
      <c r="N11" s="6">
        <v>1109.5999999999999</v>
      </c>
      <c r="O11" s="6">
        <v>3233</v>
      </c>
      <c r="P11" s="6">
        <v>486.68</v>
      </c>
      <c r="Q11" s="6">
        <v>49.491999999999997</v>
      </c>
      <c r="R11" s="6">
        <v>-1.9E-2</v>
      </c>
      <c r="S11" s="6">
        <v>-1.7669999999999999</v>
      </c>
      <c r="V11">
        <v>-3.3145833159999998</v>
      </c>
      <c r="W11">
        <v>43.889965580000002</v>
      </c>
      <c r="X11">
        <v>1497.269446</v>
      </c>
      <c r="Z11" s="3">
        <v>-2.2435964940000002</v>
      </c>
      <c r="AA11">
        <v>51.133548130000001</v>
      </c>
      <c r="AB11">
        <v>1679.62033</v>
      </c>
      <c r="AD11">
        <v>-2.9168391640000002</v>
      </c>
      <c r="AE11" s="6">
        <v>40.063636590000002</v>
      </c>
      <c r="AF11">
        <v>1636.382112</v>
      </c>
      <c r="AH11">
        <v>-2.0970652539999999</v>
      </c>
      <c r="AI11">
        <v>47.258041310000003</v>
      </c>
      <c r="AJ11">
        <v>1917.6871020000001</v>
      </c>
    </row>
    <row r="12" spans="1:36">
      <c r="A12" s="31" t="s">
        <v>5</v>
      </c>
      <c r="B12" s="31" t="s">
        <v>17</v>
      </c>
      <c r="C12" s="17">
        <v>46</v>
      </c>
      <c r="D12" s="31">
        <v>31</v>
      </c>
      <c r="E12" s="6">
        <v>57.679000000000002</v>
      </c>
      <c r="F12" s="6">
        <v>2292.9</v>
      </c>
      <c r="G12" s="6">
        <v>4391.2</v>
      </c>
      <c r="H12" s="6">
        <v>228.19</v>
      </c>
      <c r="I12" s="6">
        <v>44.369</v>
      </c>
      <c r="J12" s="6">
        <v>-5.0000000000000001E-3</v>
      </c>
      <c r="K12" s="6">
        <v>-2.2829999999999999</v>
      </c>
      <c r="L12" s="1" t="s">
        <v>17</v>
      </c>
      <c r="M12" s="6">
        <v>46.137999999999998</v>
      </c>
      <c r="N12" s="6">
        <v>1134.5</v>
      </c>
      <c r="O12" s="6">
        <v>3385.8</v>
      </c>
      <c r="P12" s="6">
        <v>270.10000000000002</v>
      </c>
      <c r="Q12" s="6">
        <v>44.816000000000003</v>
      </c>
      <c r="R12" s="6">
        <v>-0.01</v>
      </c>
      <c r="S12" s="6">
        <v>-2.008</v>
      </c>
      <c r="V12">
        <v>-2.0054428720000002</v>
      </c>
      <c r="W12">
        <v>49.767815970000001</v>
      </c>
      <c r="X12">
        <v>871.2749493</v>
      </c>
      <c r="Z12" s="3">
        <v>-2.0299441620000001</v>
      </c>
      <c r="AA12">
        <v>57.4668147</v>
      </c>
      <c r="AB12">
        <v>1223.7482299999999</v>
      </c>
      <c r="AD12">
        <v>-3.300262231</v>
      </c>
      <c r="AE12" s="6">
        <v>44.417320500000002</v>
      </c>
      <c r="AF12">
        <v>1601.8744220000001</v>
      </c>
      <c r="AH12">
        <v>-1.951735966</v>
      </c>
      <c r="AI12">
        <v>43.479961500000002</v>
      </c>
      <c r="AJ12">
        <v>1429.4958939999999</v>
      </c>
    </row>
    <row r="13" spans="1:36">
      <c r="A13" s="31" t="s">
        <v>5</v>
      </c>
      <c r="B13" s="31" t="s">
        <v>18</v>
      </c>
      <c r="C13" s="17">
        <v>52</v>
      </c>
      <c r="D13" s="31">
        <v>32.5</v>
      </c>
      <c r="E13" s="6">
        <v>57.679000000000002</v>
      </c>
      <c r="F13" s="6">
        <v>2292.9</v>
      </c>
      <c r="G13" s="6">
        <v>4391.2</v>
      </c>
      <c r="H13" s="6">
        <v>228.19</v>
      </c>
      <c r="I13" s="6">
        <v>44.369</v>
      </c>
      <c r="J13" s="6">
        <v>-5.0000000000000001E-3</v>
      </c>
      <c r="K13" s="6">
        <v>-2.2829999999999999</v>
      </c>
      <c r="L13" s="1" t="s">
        <v>18</v>
      </c>
      <c r="M13" s="6">
        <v>47.97</v>
      </c>
      <c r="N13" s="6">
        <v>1316.1</v>
      </c>
      <c r="O13" s="6">
        <v>3080.5</v>
      </c>
      <c r="P13" s="6">
        <v>257.18</v>
      </c>
      <c r="Q13" s="6">
        <v>44.143000000000001</v>
      </c>
      <c r="R13" s="6">
        <v>-1.4E-2</v>
      </c>
      <c r="S13" s="6">
        <v>-2.698</v>
      </c>
      <c r="V13">
        <v>-2.7901704770000002</v>
      </c>
      <c r="W13">
        <v>45.125827600000001</v>
      </c>
      <c r="X13">
        <v>1478.304165</v>
      </c>
      <c r="Z13" s="3">
        <v>-1.7963846240000001</v>
      </c>
      <c r="AA13">
        <v>57.054076850000001</v>
      </c>
      <c r="AB13">
        <v>1821.1745269999999</v>
      </c>
      <c r="AD13">
        <v>-2.871127548</v>
      </c>
      <c r="AE13" s="6">
        <v>42.181012559999999</v>
      </c>
      <c r="AF13">
        <v>2303.1694050000001</v>
      </c>
      <c r="AH13">
        <v>-1.922698236</v>
      </c>
      <c r="AI13">
        <v>52.905915409999999</v>
      </c>
      <c r="AJ13">
        <v>1238.4402150000001</v>
      </c>
    </row>
    <row r="14" spans="1:36">
      <c r="A14" s="31" t="s">
        <v>15</v>
      </c>
      <c r="B14" s="31" t="s">
        <v>19</v>
      </c>
      <c r="C14" s="17">
        <v>37</v>
      </c>
      <c r="D14" s="31">
        <v>33</v>
      </c>
      <c r="E14" s="6">
        <v>49.539000000000001</v>
      </c>
      <c r="F14" s="6">
        <v>2183.1</v>
      </c>
      <c r="G14" s="6">
        <v>3848.3</v>
      </c>
      <c r="H14" s="6">
        <v>224.32</v>
      </c>
      <c r="I14" s="6">
        <v>48.085000000000001</v>
      </c>
      <c r="J14" s="6">
        <v>-0.02</v>
      </c>
      <c r="K14" s="6">
        <v>-3.145</v>
      </c>
      <c r="L14" s="1" t="s">
        <v>19</v>
      </c>
      <c r="M14" s="6">
        <v>33.869</v>
      </c>
      <c r="N14" s="6">
        <v>1490.6</v>
      </c>
      <c r="O14" s="6">
        <v>4418.7</v>
      </c>
      <c r="P14" s="6">
        <v>243.33</v>
      </c>
      <c r="Q14" s="6">
        <v>43.265000000000001</v>
      </c>
      <c r="R14" s="6">
        <v>-1.2999999999999999E-2</v>
      </c>
      <c r="S14" s="6">
        <v>-2.2719999999999998</v>
      </c>
      <c r="V14">
        <v>-3.1250185090000002</v>
      </c>
      <c r="W14">
        <v>46.757247479999997</v>
      </c>
      <c r="X14">
        <v>1865.418334</v>
      </c>
      <c r="Z14" s="3">
        <v>-1.235954419</v>
      </c>
      <c r="AA14">
        <v>60.913251070000001</v>
      </c>
      <c r="AB14">
        <v>994.60028460000001</v>
      </c>
      <c r="AD14">
        <v>-3.202799105</v>
      </c>
      <c r="AE14" s="6">
        <v>48.195472379999998</v>
      </c>
      <c r="AF14">
        <v>1605.3063070000001</v>
      </c>
      <c r="AH14">
        <v>-2.4016846250000001</v>
      </c>
      <c r="AI14">
        <v>45.720484149999997</v>
      </c>
      <c r="AJ14">
        <v>1713.9344140000001</v>
      </c>
    </row>
    <row r="15" spans="1:36">
      <c r="A15" s="31" t="s">
        <v>20</v>
      </c>
      <c r="B15" s="31" t="s">
        <v>21</v>
      </c>
      <c r="C15" s="6">
        <v>60</v>
      </c>
      <c r="D15" s="31">
        <v>34</v>
      </c>
      <c r="E15" s="6">
        <v>46.847000000000001</v>
      </c>
      <c r="F15" s="6">
        <v>1240.3</v>
      </c>
      <c r="G15" s="6">
        <v>3467.4</v>
      </c>
      <c r="H15" s="6">
        <v>403.01</v>
      </c>
      <c r="I15" s="6">
        <v>41.796999999999997</v>
      </c>
      <c r="J15" s="17">
        <v>-1.4E-2</v>
      </c>
      <c r="K15" s="17">
        <v>-2.5390000000000001</v>
      </c>
      <c r="L15" s="1" t="s">
        <v>21</v>
      </c>
      <c r="M15" s="17">
        <v>54.046999999999997</v>
      </c>
      <c r="N15" s="17">
        <v>1465.8</v>
      </c>
      <c r="O15" s="17">
        <v>4051.9</v>
      </c>
      <c r="P15" s="17">
        <v>271.8</v>
      </c>
      <c r="Q15" s="17">
        <v>43.018999999999998</v>
      </c>
      <c r="R15" s="17">
        <v>-0.01</v>
      </c>
      <c r="S15" s="17">
        <v>-2.1890000000000001</v>
      </c>
      <c r="V15">
        <v>-3.0474242249999999</v>
      </c>
      <c r="W15">
        <v>45.896678420000001</v>
      </c>
      <c r="X15">
        <v>1051.2287739999999</v>
      </c>
      <c r="Z15" s="3">
        <v>-2.2958427829999999</v>
      </c>
      <c r="AA15">
        <v>56.517765320000002</v>
      </c>
      <c r="AB15">
        <v>1916.6302109999999</v>
      </c>
      <c r="AD15">
        <v>-2.418278103</v>
      </c>
      <c r="AE15" s="6">
        <v>41.839878880000001</v>
      </c>
      <c r="AF15">
        <v>1187.1911150000001</v>
      </c>
      <c r="AH15">
        <v>-2.8554615380000001</v>
      </c>
      <c r="AI15">
        <v>41.972549809999997</v>
      </c>
      <c r="AJ15">
        <v>1604.2114409999999</v>
      </c>
    </row>
    <row r="16" spans="1:36">
      <c r="A16" s="31" t="s">
        <v>15</v>
      </c>
      <c r="B16" s="31" t="s">
        <v>22</v>
      </c>
      <c r="C16" s="17">
        <v>47</v>
      </c>
      <c r="D16" s="31">
        <v>34</v>
      </c>
      <c r="E16" s="6">
        <v>49.539000000000001</v>
      </c>
      <c r="F16" s="6">
        <v>2183.1</v>
      </c>
      <c r="G16" s="6">
        <v>3848.3</v>
      </c>
      <c r="H16" s="6">
        <v>224.32</v>
      </c>
      <c r="I16" s="6">
        <v>48.085000000000001</v>
      </c>
      <c r="J16" s="6">
        <v>-0.02</v>
      </c>
      <c r="K16" s="6">
        <v>-3.145</v>
      </c>
      <c r="L16" s="1" t="s">
        <v>22</v>
      </c>
      <c r="M16" s="6">
        <v>46.09</v>
      </c>
      <c r="N16" s="6">
        <v>2090</v>
      </c>
      <c r="O16" s="6">
        <v>3708</v>
      </c>
      <c r="P16" s="6">
        <v>246.47</v>
      </c>
      <c r="Q16" s="6">
        <v>51.021000000000001</v>
      </c>
      <c r="R16" s="6">
        <v>-2.5999999999999999E-2</v>
      </c>
      <c r="S16" s="6">
        <v>-2.5510000000000002</v>
      </c>
      <c r="V16">
        <v>-2.9075603729999999</v>
      </c>
      <c r="W16">
        <v>45.19734991</v>
      </c>
      <c r="X16">
        <v>1143.0319999999999</v>
      </c>
      <c r="Z16" s="3">
        <v>-2.0805050249999999</v>
      </c>
      <c r="AA16">
        <v>53.016749369999999</v>
      </c>
      <c r="AB16">
        <v>1974.1440270000001</v>
      </c>
      <c r="AD16">
        <v>-3.5428334160000001</v>
      </c>
      <c r="AE16" s="6">
        <v>43.772929929999997</v>
      </c>
      <c r="AF16">
        <v>1525.60545</v>
      </c>
      <c r="AH16">
        <v>-2.6345957100000001</v>
      </c>
      <c r="AI16">
        <v>39.714762260000001</v>
      </c>
      <c r="AJ16">
        <v>1329.2130709999999</v>
      </c>
    </row>
    <row r="17" spans="1:36">
      <c r="A17" s="31" t="s">
        <v>23</v>
      </c>
      <c r="B17" s="31" t="s">
        <v>24</v>
      </c>
      <c r="C17" s="6">
        <v>42</v>
      </c>
      <c r="D17" s="31">
        <v>34.5</v>
      </c>
      <c r="E17" s="6">
        <v>41.273000000000003</v>
      </c>
      <c r="F17" s="6">
        <v>1455.5</v>
      </c>
      <c r="G17" s="6">
        <v>3007.4</v>
      </c>
      <c r="H17" s="6">
        <v>369.39</v>
      </c>
      <c r="I17" s="6">
        <v>39.29</v>
      </c>
      <c r="J17" s="17">
        <v>-1.2999999999999999E-2</v>
      </c>
      <c r="K17" s="17">
        <v>-2.8639999999999999</v>
      </c>
      <c r="L17" s="1" t="s">
        <v>24</v>
      </c>
      <c r="M17" s="17">
        <v>49.485999999999997</v>
      </c>
      <c r="N17" s="17">
        <v>1165.5</v>
      </c>
      <c r="O17" s="17">
        <v>3185.4</v>
      </c>
      <c r="P17" s="17">
        <v>338.66</v>
      </c>
      <c r="Q17" s="17">
        <v>47.97</v>
      </c>
      <c r="R17" s="17">
        <v>-1.0999999999999999E-2</v>
      </c>
      <c r="S17" s="17">
        <v>-2.1749999999999998</v>
      </c>
      <c r="V17">
        <v>-2.8845325119999998</v>
      </c>
      <c r="W17">
        <v>48.390423120000001</v>
      </c>
      <c r="X17">
        <v>2151.8073669999999</v>
      </c>
      <c r="Z17" s="3">
        <v>-2.2070663229999998</v>
      </c>
      <c r="AA17">
        <v>55.562737419999998</v>
      </c>
      <c r="AB17">
        <v>850.5775572</v>
      </c>
      <c r="AD17">
        <v>-3.2829606419999999</v>
      </c>
      <c r="AE17" s="6">
        <v>45.196653689999998</v>
      </c>
      <c r="AF17">
        <v>1825.6686070000001</v>
      </c>
      <c r="AH17">
        <v>-3.046419856</v>
      </c>
      <c r="AI17">
        <v>46.490025940000002</v>
      </c>
      <c r="AJ17">
        <v>1765.0742929999999</v>
      </c>
    </row>
    <row r="18" spans="1:36">
      <c r="A18" s="31" t="s">
        <v>25</v>
      </c>
      <c r="B18" s="31" t="s">
        <v>8</v>
      </c>
      <c r="C18" s="6">
        <v>20</v>
      </c>
      <c r="D18" s="31">
        <v>34.5</v>
      </c>
      <c r="E18" s="6">
        <v>51.604999999999997</v>
      </c>
      <c r="F18" s="6">
        <v>1193.8</v>
      </c>
      <c r="G18" s="6">
        <v>3767.8</v>
      </c>
      <c r="H18" s="6">
        <v>476.54</v>
      </c>
      <c r="I18" s="6">
        <v>46.064</v>
      </c>
      <c r="J18" s="17">
        <v>-6.0000000000000001E-3</v>
      </c>
      <c r="K18" s="17">
        <v>-2.1989999999999998</v>
      </c>
      <c r="L18" s="1" t="s">
        <v>8</v>
      </c>
      <c r="M18" s="17">
        <v>45.024000000000001</v>
      </c>
      <c r="N18" s="17">
        <v>2304.6999999999998</v>
      </c>
      <c r="O18" s="17">
        <v>3703.1</v>
      </c>
      <c r="P18" s="17">
        <v>281.74</v>
      </c>
      <c r="Q18" s="17">
        <v>44.313000000000002</v>
      </c>
      <c r="R18" s="17">
        <v>-1.6E-2</v>
      </c>
      <c r="S18" s="17">
        <v>-3.7309999999999999</v>
      </c>
      <c r="V18">
        <v>-2.8167435049999998</v>
      </c>
      <c r="W18">
        <v>42.4567002</v>
      </c>
      <c r="X18">
        <v>978.07105430000001</v>
      </c>
      <c r="Z18" s="3">
        <v>-2.0810670020000002</v>
      </c>
      <c r="AA18">
        <v>49.978319749999997</v>
      </c>
      <c r="AB18">
        <v>1471.4615570000001</v>
      </c>
      <c r="AD18">
        <v>-3.5629561519999999</v>
      </c>
      <c r="AE18" s="6">
        <v>42.43407174</v>
      </c>
      <c r="AF18">
        <v>1039.7888929999999</v>
      </c>
      <c r="AH18">
        <v>-2.8561391870000001</v>
      </c>
      <c r="AI18">
        <v>39.913308170000001</v>
      </c>
      <c r="AJ18">
        <v>1425.2955549999999</v>
      </c>
    </row>
    <row r="19" spans="1:36">
      <c r="A19" s="31" t="s">
        <v>26</v>
      </c>
      <c r="B19" s="31" t="s">
        <v>27</v>
      </c>
      <c r="C19" s="17">
        <v>21</v>
      </c>
      <c r="D19" s="31">
        <v>35</v>
      </c>
      <c r="E19" s="6">
        <v>42.927</v>
      </c>
      <c r="F19" s="6">
        <v>944.2</v>
      </c>
      <c r="G19" s="6">
        <v>3284.1</v>
      </c>
      <c r="H19" s="6">
        <v>530.46</v>
      </c>
      <c r="I19" s="6">
        <v>37.188000000000002</v>
      </c>
      <c r="J19" s="6">
        <v>-8.0000000000000002E-3</v>
      </c>
      <c r="K19" s="6">
        <v>-1.9</v>
      </c>
      <c r="L19" s="1" t="s">
        <v>27</v>
      </c>
      <c r="M19" s="6">
        <v>46.354999999999997</v>
      </c>
      <c r="N19" s="6">
        <v>1533.9</v>
      </c>
      <c r="O19" s="6">
        <v>3329.7</v>
      </c>
      <c r="P19" s="6">
        <v>221.02</v>
      </c>
      <c r="Q19" s="6">
        <v>45.895000000000003</v>
      </c>
      <c r="R19" s="6">
        <v>-8.0000000000000002E-3</v>
      </c>
      <c r="S19" s="6">
        <v>-2.351</v>
      </c>
      <c r="V19">
        <v>-2.381622315</v>
      </c>
      <c r="W19">
        <v>45.149479229999997</v>
      </c>
      <c r="X19">
        <v>754.91144599999996</v>
      </c>
      <c r="Z19" s="3">
        <v>-2.7305603469999999</v>
      </c>
      <c r="AA19">
        <v>48.94674595</v>
      </c>
      <c r="AB19">
        <v>1693.129876</v>
      </c>
      <c r="AD19">
        <v>-3.484305633</v>
      </c>
      <c r="AE19" s="6">
        <v>44.109183610000002</v>
      </c>
      <c r="AF19">
        <v>1195.4915779999999</v>
      </c>
      <c r="AH19">
        <v>-2.2691179730000002</v>
      </c>
      <c r="AI19">
        <v>47.53824006</v>
      </c>
      <c r="AJ19">
        <v>1529.91398</v>
      </c>
    </row>
    <row r="20" spans="1:36">
      <c r="A20" s="31" t="s">
        <v>20</v>
      </c>
      <c r="B20" s="31" t="s">
        <v>28</v>
      </c>
      <c r="C20" s="6">
        <v>59</v>
      </c>
      <c r="D20" s="31">
        <v>37</v>
      </c>
      <c r="E20" s="6">
        <v>46.847000000000001</v>
      </c>
      <c r="F20" s="6">
        <v>1240.3</v>
      </c>
      <c r="G20" s="6">
        <v>3467.4</v>
      </c>
      <c r="H20" s="6">
        <v>403.01</v>
      </c>
      <c r="I20" s="6">
        <v>41.796999999999997</v>
      </c>
      <c r="J20" s="17">
        <v>-1.4E-2</v>
      </c>
      <c r="K20" s="17">
        <v>-2.5390000000000001</v>
      </c>
      <c r="L20" s="1" t="s">
        <v>28</v>
      </c>
      <c r="M20" s="17">
        <v>45.168999999999997</v>
      </c>
      <c r="N20" s="17">
        <v>1543.2</v>
      </c>
      <c r="O20" s="17">
        <v>3811.6</v>
      </c>
      <c r="P20" s="17">
        <v>313.23</v>
      </c>
      <c r="Q20" s="17">
        <v>32.075000000000003</v>
      </c>
      <c r="R20" s="17">
        <v>-0.01</v>
      </c>
      <c r="S20" s="17">
        <v>-3.714</v>
      </c>
      <c r="V20">
        <v>-2.3670554030000002</v>
      </c>
      <c r="W20">
        <v>42.396287970000003</v>
      </c>
      <c r="X20">
        <v>906.04135940000003</v>
      </c>
      <c r="Z20" s="3">
        <v>-2.1087893439999998</v>
      </c>
      <c r="AA20">
        <v>52.435413990000001</v>
      </c>
      <c r="AB20">
        <v>814.88535890000003</v>
      </c>
      <c r="AD20">
        <v>-3.3992585260000001</v>
      </c>
      <c r="AE20" s="6">
        <v>39.168380220000003</v>
      </c>
      <c r="AF20">
        <v>1684.22514</v>
      </c>
      <c r="AH20">
        <v>-2.9042901149999998</v>
      </c>
      <c r="AI20">
        <v>42.207318710000003</v>
      </c>
      <c r="AJ20">
        <v>1143.4840220000001</v>
      </c>
    </row>
    <row r="21" spans="1:36">
      <c r="A21" s="31" t="s">
        <v>15</v>
      </c>
      <c r="B21" s="31" t="s">
        <v>29</v>
      </c>
      <c r="C21" s="17">
        <v>50.5</v>
      </c>
      <c r="D21" s="31">
        <v>41</v>
      </c>
      <c r="E21" s="6">
        <v>49.539000000000001</v>
      </c>
      <c r="F21" s="6">
        <v>2183.1</v>
      </c>
      <c r="G21" s="6">
        <v>3848.3</v>
      </c>
      <c r="H21" s="6">
        <v>224.32</v>
      </c>
      <c r="I21" s="6">
        <v>48.085000000000001</v>
      </c>
      <c r="J21" s="6">
        <v>-0.02</v>
      </c>
      <c r="K21" s="6">
        <v>-3.145</v>
      </c>
      <c r="L21" s="1" t="s">
        <v>29</v>
      </c>
      <c r="M21" s="6">
        <v>42.985999999999997</v>
      </c>
      <c r="N21" s="6">
        <v>1664.2</v>
      </c>
      <c r="O21" s="6">
        <v>3578.1</v>
      </c>
      <c r="P21" s="6">
        <v>310.85000000000002</v>
      </c>
      <c r="Q21" s="6">
        <v>43.142000000000003</v>
      </c>
      <c r="R21" s="6">
        <v>-6.0000000000000001E-3</v>
      </c>
      <c r="S21" s="6">
        <v>-2.4540000000000002</v>
      </c>
      <c r="V21">
        <v>-2.7227368410000001</v>
      </c>
      <c r="W21">
        <v>52.266925999999998</v>
      </c>
      <c r="X21">
        <v>1503.753692</v>
      </c>
      <c r="Z21" s="3">
        <v>-2.0275689209999999</v>
      </c>
      <c r="AA21">
        <v>57.06697338</v>
      </c>
      <c r="AB21">
        <v>799.65782449999995</v>
      </c>
      <c r="AD21">
        <v>-2.9723576920000001</v>
      </c>
      <c r="AE21" s="6">
        <v>45.390326139999999</v>
      </c>
      <c r="AF21">
        <v>1162.097675</v>
      </c>
      <c r="AH21">
        <v>-2.463989507</v>
      </c>
      <c r="AI21">
        <v>34.492052190000003</v>
      </c>
      <c r="AJ21">
        <v>892.67212859999995</v>
      </c>
    </row>
    <row r="22" spans="1:36">
      <c r="A22" s="31" t="s">
        <v>5</v>
      </c>
      <c r="B22" s="31" t="s">
        <v>30</v>
      </c>
      <c r="C22" s="17">
        <v>46</v>
      </c>
      <c r="D22" s="31">
        <v>41</v>
      </c>
      <c r="E22" s="6">
        <v>57.679000000000002</v>
      </c>
      <c r="F22" s="6">
        <v>2292.9</v>
      </c>
      <c r="G22" s="6">
        <v>4391.2</v>
      </c>
      <c r="H22" s="6">
        <v>228.19</v>
      </c>
      <c r="I22" s="6">
        <v>44.369</v>
      </c>
      <c r="J22" s="6">
        <v>-5.0000000000000001E-3</v>
      </c>
      <c r="K22" s="6">
        <v>-2.2829999999999999</v>
      </c>
      <c r="L22" s="1" t="s">
        <v>30</v>
      </c>
      <c r="M22" s="6">
        <v>48.076000000000001</v>
      </c>
      <c r="N22" s="6">
        <v>2459.6999999999998</v>
      </c>
      <c r="O22" s="6">
        <v>5131.8</v>
      </c>
      <c r="P22" s="6">
        <v>201.68</v>
      </c>
      <c r="Q22" s="6">
        <v>48.683999999999997</v>
      </c>
      <c r="R22" s="6">
        <v>-7.0000000000000001E-3</v>
      </c>
      <c r="S22" s="6">
        <v>-2.6930000000000001</v>
      </c>
      <c r="V22">
        <v>-3.1800906740000001</v>
      </c>
      <c r="W22">
        <v>39.8279377</v>
      </c>
      <c r="X22">
        <v>885.62181450000003</v>
      </c>
      <c r="Z22" s="3">
        <v>-2.1671614350000001</v>
      </c>
      <c r="AA22">
        <v>56.723519539999998</v>
      </c>
      <c r="AB22">
        <v>1939.3411309999999</v>
      </c>
      <c r="AD22">
        <v>-2.8539185200000001</v>
      </c>
      <c r="AE22" s="6">
        <v>36.512822509999999</v>
      </c>
      <c r="AF22">
        <v>1468.4990869999999</v>
      </c>
      <c r="AH22">
        <v>-2.0611540659999998</v>
      </c>
      <c r="AI22">
        <v>51.082988870000001</v>
      </c>
      <c r="AJ22">
        <v>1255.0998939999999</v>
      </c>
    </row>
    <row r="23" spans="1:36">
      <c r="A23" s="31" t="s">
        <v>20</v>
      </c>
      <c r="B23" s="31" t="s">
        <v>31</v>
      </c>
      <c r="C23" s="6">
        <v>37</v>
      </c>
      <c r="D23" s="31">
        <v>41</v>
      </c>
      <c r="E23" s="6">
        <v>46.847000000000001</v>
      </c>
      <c r="F23" s="6">
        <v>1240.3</v>
      </c>
      <c r="G23" s="6">
        <v>3467.4</v>
      </c>
      <c r="H23" s="6">
        <v>403.01</v>
      </c>
      <c r="I23" s="6">
        <v>41.796999999999997</v>
      </c>
      <c r="J23" s="17">
        <v>-1.4E-2</v>
      </c>
      <c r="K23" s="17">
        <v>-2.5390000000000001</v>
      </c>
      <c r="L23" s="1" t="s">
        <v>31</v>
      </c>
      <c r="M23" s="17">
        <v>51.694000000000003</v>
      </c>
      <c r="N23" s="17">
        <v>2096.8000000000002</v>
      </c>
      <c r="O23" s="17">
        <v>3802.9</v>
      </c>
      <c r="P23" s="17">
        <v>277.51</v>
      </c>
      <c r="Q23" s="17">
        <v>44.868000000000002</v>
      </c>
      <c r="R23" s="17">
        <v>-1.6E-2</v>
      </c>
      <c r="S23" s="17">
        <v>-3.1579999999999999</v>
      </c>
      <c r="V23">
        <v>-2.4201314909999998</v>
      </c>
      <c r="W23">
        <v>52.322211580000001</v>
      </c>
      <c r="X23">
        <v>1190.9217940000001</v>
      </c>
      <c r="Z23" s="3">
        <v>-1.737883464</v>
      </c>
      <c r="AA23">
        <v>57.166515560000001</v>
      </c>
      <c r="AB23">
        <v>1136.4541859999999</v>
      </c>
      <c r="AD23">
        <v>-2.5487446720000002</v>
      </c>
      <c r="AE23" s="6">
        <v>49.333048390000002</v>
      </c>
      <c r="AF23">
        <v>1719.140253</v>
      </c>
      <c r="AH23">
        <v>-1.2193140250000001</v>
      </c>
      <c r="AI23">
        <v>41.981902259999998</v>
      </c>
      <c r="AJ23">
        <v>541.30760210000005</v>
      </c>
    </row>
    <row r="24" spans="1:36">
      <c r="A24" s="31" t="s">
        <v>23</v>
      </c>
      <c r="B24" s="31" t="s">
        <v>32</v>
      </c>
      <c r="C24" s="6">
        <v>44.5</v>
      </c>
      <c r="D24" s="31">
        <v>43</v>
      </c>
      <c r="E24" s="6">
        <v>41.273000000000003</v>
      </c>
      <c r="F24" s="6">
        <v>1455.5</v>
      </c>
      <c r="G24" s="6">
        <v>3007.4</v>
      </c>
      <c r="H24" s="6">
        <v>369.39</v>
      </c>
      <c r="I24" s="6">
        <v>39.29</v>
      </c>
      <c r="J24" s="17">
        <v>-1.2999999999999999E-2</v>
      </c>
      <c r="K24" s="17">
        <v>-2.8639999999999999</v>
      </c>
      <c r="L24" s="1" t="s">
        <v>32</v>
      </c>
      <c r="M24" s="17">
        <v>46.426000000000002</v>
      </c>
      <c r="N24" s="17">
        <v>1603.9</v>
      </c>
      <c r="O24" s="17">
        <v>3713.5</v>
      </c>
      <c r="P24" s="17">
        <v>258.39</v>
      </c>
      <c r="Q24" s="17">
        <v>43.19</v>
      </c>
      <c r="R24" s="17">
        <v>-1.6E-2</v>
      </c>
      <c r="S24" s="17">
        <v>-2.8239999999999998</v>
      </c>
      <c r="V24">
        <v>-2.8340890540000001</v>
      </c>
      <c r="W24">
        <v>51.292433619999997</v>
      </c>
      <c r="X24">
        <v>1260.9641779999999</v>
      </c>
      <c r="Z24" s="3">
        <v>-1.9982017830000001</v>
      </c>
      <c r="AA24">
        <v>54.327802689999999</v>
      </c>
      <c r="AB24">
        <v>968.5612562</v>
      </c>
      <c r="AD24">
        <v>-3.1397521519999998</v>
      </c>
      <c r="AE24" s="6">
        <v>39.295785119999998</v>
      </c>
      <c r="AF24">
        <v>1264.4136100000001</v>
      </c>
      <c r="AH24">
        <v>-2.5111308370000001</v>
      </c>
      <c r="AI24">
        <v>52.254705049999998</v>
      </c>
      <c r="AJ24">
        <v>966.69841570000006</v>
      </c>
    </row>
    <row r="25" spans="1:36">
      <c r="A25" s="31" t="s">
        <v>33</v>
      </c>
      <c r="B25" s="31" t="s">
        <v>34</v>
      </c>
      <c r="C25" s="17">
        <v>45</v>
      </c>
      <c r="D25" s="31">
        <v>43.5</v>
      </c>
      <c r="E25" s="6">
        <v>47.219000000000001</v>
      </c>
      <c r="F25" s="6">
        <v>1254.9000000000001</v>
      </c>
      <c r="G25" s="6">
        <v>4099.7</v>
      </c>
      <c r="H25" s="6">
        <v>338.85</v>
      </c>
      <c r="I25" s="6">
        <v>38.756999999999998</v>
      </c>
      <c r="J25" s="6">
        <v>-1.0999999999999999E-2</v>
      </c>
      <c r="K25" s="6">
        <v>-2.3260000000000001</v>
      </c>
      <c r="L25" s="1" t="s">
        <v>34</v>
      </c>
      <c r="M25" s="6">
        <v>46.710999999999999</v>
      </c>
      <c r="N25" s="6">
        <v>1573.9</v>
      </c>
      <c r="O25" s="6">
        <v>3657.1</v>
      </c>
      <c r="P25" s="6">
        <v>539.04</v>
      </c>
      <c r="Q25" s="6">
        <v>54.375999999999998</v>
      </c>
      <c r="R25" s="6">
        <v>-1.7000000000000001E-2</v>
      </c>
      <c r="S25" s="6">
        <v>-2.3210000000000002</v>
      </c>
      <c r="V25">
        <v>-2.4358476570000001</v>
      </c>
      <c r="W25">
        <v>54.226192330000003</v>
      </c>
      <c r="X25">
        <v>1932.0159120000001</v>
      </c>
      <c r="Z25" s="3">
        <v>-1.9534466290000001</v>
      </c>
      <c r="AA25">
        <v>49.75016711</v>
      </c>
      <c r="AB25">
        <v>758.27279559999999</v>
      </c>
      <c r="AD25">
        <v>-2.6067787739999999</v>
      </c>
      <c r="AE25" s="6">
        <v>39.638670670000003</v>
      </c>
      <c r="AF25">
        <v>1841.0952199999999</v>
      </c>
      <c r="AH25">
        <v>-3.4737740549999998</v>
      </c>
      <c r="AI25">
        <v>37.893355300000003</v>
      </c>
      <c r="AJ25">
        <v>2124.5499439999999</v>
      </c>
    </row>
    <row r="26" spans="1:36">
      <c r="A26" s="31" t="s">
        <v>35</v>
      </c>
      <c r="B26" s="31" t="s">
        <v>36</v>
      </c>
      <c r="C26" s="6">
        <v>40.5</v>
      </c>
      <c r="D26" s="31">
        <v>44.5</v>
      </c>
      <c r="E26" s="6">
        <v>45.226999999999997</v>
      </c>
      <c r="F26" s="6">
        <v>1745.1</v>
      </c>
      <c r="G26" s="6">
        <v>4509</v>
      </c>
      <c r="H26" s="6">
        <v>411.96</v>
      </c>
      <c r="I26" s="6">
        <v>40.991</v>
      </c>
      <c r="J26" s="17">
        <v>-1.4E-2</v>
      </c>
      <c r="K26" s="17">
        <v>-2.3250000000000002</v>
      </c>
      <c r="L26" s="1" t="s">
        <v>36</v>
      </c>
      <c r="M26" s="17">
        <v>53.741</v>
      </c>
      <c r="N26" s="17">
        <v>1788.3</v>
      </c>
      <c r="O26" s="17">
        <v>3795.1</v>
      </c>
      <c r="P26" s="17">
        <v>362.95</v>
      </c>
      <c r="Q26" s="17">
        <v>51.103000000000002</v>
      </c>
      <c r="R26" s="17">
        <v>-1.6E-2</v>
      </c>
      <c r="S26" s="17">
        <v>-2.6280000000000001</v>
      </c>
      <c r="V26">
        <v>-3.5580072340000002</v>
      </c>
      <c r="W26">
        <v>43.863866489999999</v>
      </c>
      <c r="X26">
        <v>2244.31907</v>
      </c>
      <c r="Z26" s="3">
        <v>-1.9075647280000001</v>
      </c>
      <c r="AA26">
        <v>56.168198930000003</v>
      </c>
      <c r="AB26">
        <v>1094.2816</v>
      </c>
      <c r="AD26">
        <v>-2.0559149739999998</v>
      </c>
      <c r="AE26" s="6">
        <v>49.386883109999999</v>
      </c>
      <c r="AF26">
        <v>1939.043034</v>
      </c>
      <c r="AH26">
        <v>-2.971352333</v>
      </c>
      <c r="AI26">
        <v>39.995542739999998</v>
      </c>
      <c r="AJ26">
        <v>1538.806043</v>
      </c>
    </row>
    <row r="27" spans="1:36">
      <c r="A27" s="31" t="s">
        <v>20</v>
      </c>
      <c r="B27" s="31" t="s">
        <v>37</v>
      </c>
      <c r="C27" s="6">
        <v>56</v>
      </c>
      <c r="D27" s="31">
        <v>45.5</v>
      </c>
      <c r="E27" s="6">
        <v>46.847000000000001</v>
      </c>
      <c r="F27" s="6">
        <v>1240.3</v>
      </c>
      <c r="G27" s="6">
        <v>3467.4</v>
      </c>
      <c r="H27" s="6">
        <v>403.01</v>
      </c>
      <c r="I27" s="6">
        <v>41.796999999999997</v>
      </c>
      <c r="J27" s="17">
        <v>-1.4E-2</v>
      </c>
      <c r="K27" s="17">
        <v>-2.5390000000000001</v>
      </c>
      <c r="L27" s="1" t="s">
        <v>37</v>
      </c>
      <c r="M27" s="17">
        <v>47.151000000000003</v>
      </c>
      <c r="N27" s="17">
        <v>1805.1</v>
      </c>
      <c r="O27" s="17">
        <v>4420.3</v>
      </c>
      <c r="P27" s="17">
        <v>238.96</v>
      </c>
      <c r="Q27" s="17">
        <v>42.872</v>
      </c>
      <c r="R27" s="17">
        <v>-1.0999999999999999E-2</v>
      </c>
      <c r="S27" s="17">
        <v>-2.4820000000000002</v>
      </c>
      <c r="V27">
        <v>-2.4689791369999998</v>
      </c>
      <c r="W27">
        <v>40.58415858</v>
      </c>
      <c r="X27">
        <v>864.98781180000003</v>
      </c>
      <c r="Z27" s="3">
        <v>-1.946346004</v>
      </c>
      <c r="AA27">
        <v>55.593942779999999</v>
      </c>
      <c r="AB27">
        <v>1409.816202</v>
      </c>
      <c r="AD27">
        <v>-2.5455353270000001</v>
      </c>
      <c r="AE27" s="6">
        <v>43.867418749999999</v>
      </c>
      <c r="AF27">
        <v>1642.1825679999999</v>
      </c>
      <c r="AH27">
        <v>-2.8818917769999999</v>
      </c>
      <c r="AI27">
        <v>47.468919829999997</v>
      </c>
      <c r="AJ27">
        <v>1604.668326</v>
      </c>
    </row>
    <row r="28" spans="1:36">
      <c r="A28" s="31" t="s">
        <v>20</v>
      </c>
      <c r="B28" s="31" t="s">
        <v>38</v>
      </c>
      <c r="C28" s="6">
        <v>51.5</v>
      </c>
      <c r="D28" s="31">
        <v>47</v>
      </c>
      <c r="E28" s="6">
        <v>46.847000000000001</v>
      </c>
      <c r="F28" s="6">
        <v>1240.3</v>
      </c>
      <c r="G28" s="6">
        <v>3467.4</v>
      </c>
      <c r="H28" s="6">
        <v>403.01</v>
      </c>
      <c r="I28" s="6">
        <v>41.796999999999997</v>
      </c>
      <c r="J28" s="17">
        <v>-1.4E-2</v>
      </c>
      <c r="K28" s="17">
        <v>-2.5390000000000001</v>
      </c>
      <c r="L28" s="1" t="s">
        <v>38</v>
      </c>
      <c r="M28" s="17">
        <v>55.345999999999997</v>
      </c>
      <c r="N28" s="17">
        <v>2106.4</v>
      </c>
      <c r="O28" s="17">
        <v>4455.5</v>
      </c>
      <c r="P28" s="17">
        <v>249.02</v>
      </c>
      <c r="Q28" s="17">
        <v>47.158999999999999</v>
      </c>
      <c r="R28" s="17">
        <v>-1.7999999999999999E-2</v>
      </c>
      <c r="S28" s="17">
        <v>-2.7519999999999998</v>
      </c>
      <c r="V28">
        <v>-2.6145463229999999</v>
      </c>
      <c r="W28">
        <v>41.729891039999998</v>
      </c>
      <c r="X28">
        <v>954.25428969999996</v>
      </c>
      <c r="Z28" s="3">
        <v>-1.857925396</v>
      </c>
      <c r="AA28">
        <v>56.326409779999999</v>
      </c>
      <c r="AB28">
        <v>2048.9665839999998</v>
      </c>
      <c r="AD28">
        <v>-2.9428225079999999</v>
      </c>
      <c r="AE28" s="6">
        <v>48.638180230000003</v>
      </c>
      <c r="AF28">
        <v>1582.4246740000001</v>
      </c>
      <c r="AH28">
        <v>-2.0481872810000001</v>
      </c>
      <c r="AI28">
        <v>39.510963359999998</v>
      </c>
      <c r="AJ28">
        <v>883.90881439999998</v>
      </c>
    </row>
    <row r="29" spans="1:36">
      <c r="A29" s="31" t="s">
        <v>33</v>
      </c>
      <c r="B29" s="31" t="s">
        <v>39</v>
      </c>
      <c r="C29" s="17">
        <v>60</v>
      </c>
      <c r="D29" s="31">
        <v>49</v>
      </c>
      <c r="E29" s="6">
        <v>47.219000000000001</v>
      </c>
      <c r="F29" s="6">
        <v>1254.9000000000001</v>
      </c>
      <c r="G29" s="6">
        <v>4099.7</v>
      </c>
      <c r="H29" s="6">
        <v>338.85</v>
      </c>
      <c r="I29" s="6">
        <v>38.756999999999998</v>
      </c>
      <c r="J29" s="6">
        <v>-1.0999999999999999E-2</v>
      </c>
      <c r="K29" s="6">
        <v>-2.3260000000000001</v>
      </c>
      <c r="L29" s="1" t="s">
        <v>39</v>
      </c>
      <c r="M29" s="6">
        <v>47.743000000000002</v>
      </c>
      <c r="N29" s="17">
        <v>1263.5999999999999</v>
      </c>
      <c r="O29" s="6">
        <v>3167.4</v>
      </c>
      <c r="P29" s="6">
        <v>437.64</v>
      </c>
      <c r="Q29" s="6">
        <v>49.25</v>
      </c>
      <c r="R29" s="6">
        <v>-0.01</v>
      </c>
      <c r="S29" s="6">
        <v>-2.343</v>
      </c>
      <c r="V29">
        <v>-3.5004196219999999</v>
      </c>
      <c r="W29">
        <v>46.436847299999997</v>
      </c>
      <c r="X29">
        <v>1740.2703899999999</v>
      </c>
      <c r="Z29" s="3">
        <v>-1.910563225</v>
      </c>
      <c r="AA29">
        <v>55.380965860000003</v>
      </c>
      <c r="AB29">
        <v>1783.621345</v>
      </c>
      <c r="AD29">
        <v>-2.4595108090000002</v>
      </c>
      <c r="AE29" s="6">
        <v>39.60042558</v>
      </c>
      <c r="AF29">
        <v>1595.6562750000001</v>
      </c>
      <c r="AH29">
        <v>-2.2511732100000001</v>
      </c>
      <c r="AI29">
        <v>43.762423400000003</v>
      </c>
      <c r="AJ29">
        <v>1787.808961</v>
      </c>
    </row>
    <row r="30" spans="1:36">
      <c r="A30" s="31" t="s">
        <v>40</v>
      </c>
      <c r="B30" s="31" t="s">
        <v>41</v>
      </c>
      <c r="C30" s="6">
        <v>54.5</v>
      </c>
      <c r="D30" s="31">
        <v>49.5</v>
      </c>
      <c r="E30" s="6">
        <v>41.942</v>
      </c>
      <c r="F30" s="6">
        <v>1943.1</v>
      </c>
      <c r="G30" s="6">
        <v>3660.8</v>
      </c>
      <c r="H30" s="6">
        <v>394.32</v>
      </c>
      <c r="I30" s="6">
        <v>37.109000000000002</v>
      </c>
      <c r="J30" s="17">
        <v>-1.6E-2</v>
      </c>
      <c r="K30" s="17">
        <v>-3.258</v>
      </c>
      <c r="L30" s="1" t="s">
        <v>41</v>
      </c>
      <c r="M30" s="17">
        <v>46.249000000000002</v>
      </c>
      <c r="N30" s="17">
        <v>2111.3000000000002</v>
      </c>
      <c r="O30" s="17">
        <v>4657.6000000000004</v>
      </c>
      <c r="P30" s="17">
        <v>340.52</v>
      </c>
      <c r="Q30" s="17">
        <v>43.697000000000003</v>
      </c>
      <c r="R30" s="17">
        <v>-1.7000000000000001E-2</v>
      </c>
      <c r="S30" s="17">
        <v>-2.5409999999999999</v>
      </c>
      <c r="V30">
        <v>-1.947705805</v>
      </c>
      <c r="W30">
        <v>51.930373160000002</v>
      </c>
      <c r="X30">
        <v>1127.4517920000001</v>
      </c>
      <c r="Z30" s="3">
        <v>-1.6996759079999999</v>
      </c>
      <c r="AA30">
        <v>54.26139654</v>
      </c>
      <c r="AB30">
        <v>960.71035649999999</v>
      </c>
      <c r="AD30">
        <v>-2.4112042850000002</v>
      </c>
      <c r="AE30" s="6">
        <v>43.400310840000003</v>
      </c>
      <c r="AF30">
        <v>1666.9836210000001</v>
      </c>
      <c r="AH30">
        <v>-2.2733495270000001</v>
      </c>
      <c r="AI30">
        <v>45.766030989999997</v>
      </c>
      <c r="AJ30">
        <v>1246.4876369999999</v>
      </c>
    </row>
    <row r="31" spans="1:36">
      <c r="A31" s="31" t="s">
        <v>20</v>
      </c>
      <c r="B31" s="31" t="s">
        <v>42</v>
      </c>
      <c r="C31" s="6">
        <v>50</v>
      </c>
      <c r="D31" s="31">
        <v>50.5</v>
      </c>
      <c r="E31" s="6">
        <v>46.847000000000001</v>
      </c>
      <c r="F31" s="6">
        <v>1240.3</v>
      </c>
      <c r="G31" s="6">
        <v>3467.4</v>
      </c>
      <c r="H31" s="6">
        <v>403.01</v>
      </c>
      <c r="I31" s="6">
        <v>41.796999999999997</v>
      </c>
      <c r="J31" s="17">
        <v>-1.4E-2</v>
      </c>
      <c r="K31" s="17">
        <v>-2.5390000000000001</v>
      </c>
      <c r="L31" s="1" t="s">
        <v>42</v>
      </c>
      <c r="M31" s="17">
        <v>53.8</v>
      </c>
      <c r="N31" s="17">
        <v>1882</v>
      </c>
      <c r="O31" s="17">
        <v>3887</v>
      </c>
      <c r="P31" s="17">
        <v>291.69</v>
      </c>
      <c r="Q31" s="17">
        <v>41.343000000000004</v>
      </c>
      <c r="R31" s="17">
        <v>-1.7000000000000001E-2</v>
      </c>
      <c r="S31" s="17">
        <v>-3.0640000000000001</v>
      </c>
      <c r="V31">
        <v>-2.4888145420000001</v>
      </c>
      <c r="W31">
        <v>43.916945169999998</v>
      </c>
      <c r="X31">
        <v>869.7175641</v>
      </c>
      <c r="Z31" s="3">
        <v>-2.3303516489999998</v>
      </c>
      <c r="AA31">
        <v>50.255035909999997</v>
      </c>
      <c r="AB31">
        <v>1364.186872</v>
      </c>
      <c r="AD31">
        <v>-2.4743120300000001</v>
      </c>
      <c r="AE31" s="6">
        <v>40.73067313</v>
      </c>
      <c r="AF31">
        <v>1862.3179210000001</v>
      </c>
      <c r="AH31">
        <v>-2.3326903309999998</v>
      </c>
      <c r="AI31">
        <v>46.719446310000002</v>
      </c>
      <c r="AJ31">
        <v>2768.1582790000002</v>
      </c>
    </row>
    <row r="32" spans="1:36">
      <c r="A32" s="31" t="s">
        <v>43</v>
      </c>
      <c r="B32" s="31" t="s">
        <v>44</v>
      </c>
      <c r="C32" s="17">
        <v>97</v>
      </c>
      <c r="D32" s="31">
        <v>51</v>
      </c>
      <c r="E32" s="6">
        <v>46.395000000000003</v>
      </c>
      <c r="F32" s="6">
        <v>1212.3</v>
      </c>
      <c r="G32" s="6">
        <v>4158.8999999999996</v>
      </c>
      <c r="H32" s="6">
        <v>358.89</v>
      </c>
      <c r="I32" s="6">
        <v>37.222000000000001</v>
      </c>
      <c r="J32" s="6">
        <v>-8.9999999999999993E-3</v>
      </c>
      <c r="K32" s="6">
        <v>-2.1120000000000001</v>
      </c>
      <c r="L32" s="1" t="s">
        <v>44</v>
      </c>
      <c r="M32" s="6">
        <v>49.860999999999997</v>
      </c>
      <c r="N32" s="17">
        <v>1069.8</v>
      </c>
      <c r="O32" s="6">
        <v>3723.4</v>
      </c>
      <c r="P32" s="6">
        <v>324.26</v>
      </c>
      <c r="Q32" s="6">
        <v>33.551000000000002</v>
      </c>
      <c r="R32" s="6">
        <v>-1.0999999999999999E-2</v>
      </c>
      <c r="S32" s="6">
        <v>-2.1560000000000001</v>
      </c>
      <c r="V32">
        <v>-2.3375470279999999</v>
      </c>
      <c r="W32">
        <v>45.53617835</v>
      </c>
      <c r="X32">
        <v>1662.920433</v>
      </c>
      <c r="Z32" s="3">
        <v>-2.3699614250000001</v>
      </c>
      <c r="AA32">
        <v>55.293644870000001</v>
      </c>
      <c r="AB32">
        <v>1355.730022</v>
      </c>
      <c r="AD32">
        <v>-2.7193417690000001</v>
      </c>
      <c r="AE32" s="6">
        <v>44.704520330000001</v>
      </c>
      <c r="AF32">
        <v>1540.6823400000001</v>
      </c>
      <c r="AH32">
        <v>-2.1772105239999999</v>
      </c>
      <c r="AI32">
        <v>49.751030020000002</v>
      </c>
      <c r="AJ32">
        <v>934.07885699999997</v>
      </c>
    </row>
    <row r="33" spans="1:36">
      <c r="A33" s="31" t="s">
        <v>8</v>
      </c>
      <c r="B33" s="31" t="s">
        <v>45</v>
      </c>
      <c r="C33" s="17">
        <v>57</v>
      </c>
      <c r="D33" s="31">
        <v>52</v>
      </c>
      <c r="E33" s="6">
        <v>45.024000000000001</v>
      </c>
      <c r="F33" s="6">
        <v>2304.6999999999998</v>
      </c>
      <c r="G33" s="6">
        <v>3703.1</v>
      </c>
      <c r="H33" s="6">
        <v>281.74</v>
      </c>
      <c r="I33" s="6">
        <v>44.313000000000002</v>
      </c>
      <c r="J33" s="6">
        <v>-1.6E-2</v>
      </c>
      <c r="K33" s="6">
        <v>-3.7309999999999999</v>
      </c>
      <c r="L33" s="1" t="s">
        <v>45</v>
      </c>
      <c r="M33" s="6">
        <v>47.475000000000001</v>
      </c>
      <c r="N33" s="17">
        <v>1957.3</v>
      </c>
      <c r="O33" s="6">
        <v>3777.1</v>
      </c>
      <c r="P33" s="6">
        <v>309.51</v>
      </c>
      <c r="Q33" s="6">
        <v>44.075000000000003</v>
      </c>
      <c r="R33" s="6">
        <v>-1.7000000000000001E-2</v>
      </c>
      <c r="S33" s="6">
        <v>-3.133</v>
      </c>
      <c r="V33">
        <v>-2.9572731619999999</v>
      </c>
      <c r="W33">
        <v>43.749661080000003</v>
      </c>
      <c r="X33">
        <v>1465.0010520000001</v>
      </c>
      <c r="Z33" s="3">
        <v>-2.6624167139999999</v>
      </c>
      <c r="AA33">
        <v>46.985697729999998</v>
      </c>
      <c r="AB33">
        <v>1237.44901</v>
      </c>
      <c r="AD33">
        <v>-2.520961824</v>
      </c>
      <c r="AE33" s="6">
        <v>44.034747809999999</v>
      </c>
      <c r="AF33">
        <v>2262.8300340000001</v>
      </c>
      <c r="AH33">
        <v>-2.1822162989999998</v>
      </c>
      <c r="AI33">
        <v>51.671872839999999</v>
      </c>
      <c r="AJ33">
        <v>1865.8580159999999</v>
      </c>
    </row>
    <row r="34" spans="1:36">
      <c r="A34" s="31" t="s">
        <v>23</v>
      </c>
      <c r="B34" s="31" t="s">
        <v>46</v>
      </c>
      <c r="C34" s="6">
        <v>62.5</v>
      </c>
      <c r="D34" s="31">
        <v>52.5</v>
      </c>
      <c r="E34" s="6">
        <v>41.273000000000003</v>
      </c>
      <c r="F34" s="6">
        <v>1455.5</v>
      </c>
      <c r="G34" s="6">
        <v>3007.4</v>
      </c>
      <c r="H34" s="6">
        <v>369.39</v>
      </c>
      <c r="I34" s="6">
        <v>39.29</v>
      </c>
      <c r="J34" s="17">
        <v>-1.2999999999999999E-2</v>
      </c>
      <c r="K34" s="17">
        <v>-2.8639999999999999</v>
      </c>
      <c r="L34" s="1" t="s">
        <v>46</v>
      </c>
      <c r="M34" s="17">
        <v>51.661000000000001</v>
      </c>
      <c r="N34" s="17">
        <v>1845.5</v>
      </c>
      <c r="O34" s="17">
        <v>3868.2</v>
      </c>
      <c r="P34" s="17">
        <v>309.24</v>
      </c>
      <c r="Q34" s="17">
        <v>36.039000000000001</v>
      </c>
      <c r="R34" s="17">
        <v>-0.01</v>
      </c>
      <c r="S34" s="17">
        <v>-3.2069999999999999</v>
      </c>
      <c r="V34">
        <v>-2.7740394940000002</v>
      </c>
      <c r="W34">
        <v>50.224733790000002</v>
      </c>
      <c r="X34">
        <v>1066.3975820000001</v>
      </c>
      <c r="Z34" s="3">
        <v>-1.9251858799999999</v>
      </c>
      <c r="AA34">
        <v>58.556835739999997</v>
      </c>
      <c r="AB34">
        <v>985.69528409999998</v>
      </c>
      <c r="AD34">
        <v>-2.2591842999999998</v>
      </c>
      <c r="AE34" s="6">
        <v>47.290953379999998</v>
      </c>
      <c r="AF34">
        <v>899.55939520000004</v>
      </c>
      <c r="AH34">
        <v>-2.4486739829999999</v>
      </c>
      <c r="AI34">
        <v>43.209257819999998</v>
      </c>
      <c r="AJ34">
        <v>2167.234132</v>
      </c>
    </row>
    <row r="35" spans="1:36">
      <c r="A35" s="31" t="s">
        <v>12</v>
      </c>
      <c r="B35" s="31" t="s">
        <v>47</v>
      </c>
      <c r="C35" s="17">
        <v>84.5</v>
      </c>
      <c r="D35" s="31">
        <v>53</v>
      </c>
      <c r="E35" s="6">
        <v>44.313000000000002</v>
      </c>
      <c r="F35" s="6">
        <v>1423.4</v>
      </c>
      <c r="G35" s="6">
        <v>4399.8999999999996</v>
      </c>
      <c r="H35" s="6">
        <v>262.07</v>
      </c>
      <c r="I35" s="6">
        <v>38.424999999999997</v>
      </c>
      <c r="J35" s="6">
        <v>-8.9999999999999993E-3</v>
      </c>
      <c r="K35" s="6">
        <v>-1.8460000000000001</v>
      </c>
      <c r="L35" s="1" t="s">
        <v>47</v>
      </c>
      <c r="M35" s="6">
        <v>48.604999999999997</v>
      </c>
      <c r="N35" s="17">
        <v>1424</v>
      </c>
      <c r="O35" s="6">
        <v>3775.9</v>
      </c>
      <c r="P35" s="6">
        <v>325.18</v>
      </c>
      <c r="Q35" s="6">
        <v>45.750999999999998</v>
      </c>
      <c r="R35" s="6">
        <v>-1.2E-2</v>
      </c>
      <c r="S35" s="6">
        <v>-2.0009999999999999</v>
      </c>
      <c r="V35">
        <v>-2.3399706170000001</v>
      </c>
      <c r="W35">
        <v>50.243042199999998</v>
      </c>
      <c r="X35">
        <v>1068.2743330000001</v>
      </c>
      <c r="Z35" s="3">
        <v>-1.8463559730000001</v>
      </c>
      <c r="AA35">
        <v>55.477307349999997</v>
      </c>
      <c r="AB35">
        <v>1132.833662</v>
      </c>
      <c r="AD35">
        <v>-2.5561523660000001</v>
      </c>
      <c r="AE35" s="6">
        <v>42.794379929999998</v>
      </c>
      <c r="AF35">
        <v>1678.2720549999999</v>
      </c>
      <c r="AH35">
        <v>-2.0999884450000001</v>
      </c>
      <c r="AI35">
        <v>46.461214660000003</v>
      </c>
      <c r="AJ35">
        <v>1370.708519</v>
      </c>
    </row>
    <row r="36" spans="1:36">
      <c r="A36" s="31" t="s">
        <v>54</v>
      </c>
      <c r="B36" s="31" t="s">
        <v>49</v>
      </c>
      <c r="C36" s="6">
        <v>74</v>
      </c>
      <c r="D36" s="31">
        <v>54</v>
      </c>
      <c r="E36" s="6">
        <v>50.073</v>
      </c>
      <c r="F36" s="6">
        <v>1326.3</v>
      </c>
      <c r="G36" s="6">
        <v>3500.1</v>
      </c>
      <c r="H36" s="6">
        <v>338.28</v>
      </c>
      <c r="I36" s="6">
        <v>48.548999999999999</v>
      </c>
      <c r="J36" s="17">
        <v>-5.0000000000000001E-3</v>
      </c>
      <c r="K36" s="17">
        <v>-2.4169999999999998</v>
      </c>
      <c r="L36" s="1" t="s">
        <v>49</v>
      </c>
      <c r="M36" s="17">
        <v>46.554000000000002</v>
      </c>
      <c r="N36" s="17">
        <v>1072.2</v>
      </c>
      <c r="O36" s="17">
        <v>3117.1</v>
      </c>
      <c r="P36" s="17">
        <v>467.41</v>
      </c>
      <c r="Q36" s="17">
        <v>33.851999999999997</v>
      </c>
      <c r="R36" s="17">
        <v>-1.2E-2</v>
      </c>
      <c r="S36" s="17">
        <v>-2.1800000000000002</v>
      </c>
      <c r="V36">
        <v>-2.7198281799999999</v>
      </c>
      <c r="W36">
        <v>46.549830700000001</v>
      </c>
      <c r="X36">
        <v>1436.7812409999999</v>
      </c>
      <c r="Z36" s="3">
        <v>-2.1595179340000001</v>
      </c>
      <c r="AA36">
        <v>50.891333959999997</v>
      </c>
      <c r="AB36">
        <v>929.46619940000005</v>
      </c>
      <c r="AD36">
        <v>-1.9094176389999999</v>
      </c>
      <c r="AE36" s="6">
        <v>54.315995979999997</v>
      </c>
      <c r="AF36">
        <v>2256.7810290000002</v>
      </c>
      <c r="AH36">
        <v>-2.2611121860000001</v>
      </c>
      <c r="AI36">
        <v>44.854925870000002</v>
      </c>
      <c r="AJ36">
        <v>1876.55645</v>
      </c>
    </row>
    <row r="37" spans="1:36">
      <c r="A37" s="31" t="s">
        <v>23</v>
      </c>
      <c r="B37" s="31" t="s">
        <v>50</v>
      </c>
      <c r="C37" s="6">
        <v>71</v>
      </c>
      <c r="D37" s="31">
        <v>54</v>
      </c>
      <c r="E37" s="6">
        <v>41.273000000000003</v>
      </c>
      <c r="F37" s="6">
        <v>1455.5</v>
      </c>
      <c r="G37" s="6">
        <v>3007.4</v>
      </c>
      <c r="H37" s="6">
        <v>369.39</v>
      </c>
      <c r="I37" s="6">
        <v>39.29</v>
      </c>
      <c r="J37" s="17">
        <v>-1.2999999999999999E-2</v>
      </c>
      <c r="K37" s="17">
        <v>-2.8639999999999999</v>
      </c>
      <c r="L37" s="1" t="s">
        <v>50</v>
      </c>
      <c r="M37" s="17">
        <v>50.042999999999999</v>
      </c>
      <c r="N37" s="17">
        <v>1134.9000000000001</v>
      </c>
      <c r="O37" s="17">
        <v>3162</v>
      </c>
      <c r="P37" s="17">
        <v>374.16</v>
      </c>
      <c r="Q37" s="17">
        <v>37.912999999999997</v>
      </c>
      <c r="R37" s="17">
        <v>-1.2E-2</v>
      </c>
      <c r="S37" s="17">
        <v>-2.5990000000000002</v>
      </c>
      <c r="V37">
        <v>-2.8020617990000001</v>
      </c>
      <c r="W37">
        <v>46.80250839</v>
      </c>
      <c r="X37">
        <v>1144.265214</v>
      </c>
      <c r="Z37" s="3">
        <v>-1.9590110569999999</v>
      </c>
      <c r="AA37">
        <v>55.570198019999999</v>
      </c>
      <c r="AB37">
        <v>1686.815869</v>
      </c>
      <c r="AD37">
        <v>-2.542852146</v>
      </c>
      <c r="AE37" s="6">
        <v>45.024637259999999</v>
      </c>
      <c r="AF37">
        <v>2066.2300599999999</v>
      </c>
      <c r="AH37">
        <v>-2.2795782600000001</v>
      </c>
      <c r="AI37">
        <v>51.013476189999999</v>
      </c>
      <c r="AJ37">
        <v>1202.140392</v>
      </c>
    </row>
    <row r="38" spans="1:36">
      <c r="A38" s="31" t="s">
        <v>40</v>
      </c>
      <c r="B38" s="31" t="s">
        <v>51</v>
      </c>
      <c r="C38" s="6">
        <v>38</v>
      </c>
      <c r="D38" s="31">
        <v>54</v>
      </c>
      <c r="E38" s="6">
        <v>41.942</v>
      </c>
      <c r="F38" s="6">
        <v>1943.1</v>
      </c>
      <c r="G38" s="6">
        <v>3660.8</v>
      </c>
      <c r="H38" s="6">
        <v>394.32</v>
      </c>
      <c r="I38" s="6">
        <v>37.109000000000002</v>
      </c>
      <c r="J38" s="17">
        <v>-1.6E-2</v>
      </c>
      <c r="K38" s="17">
        <v>-3.258</v>
      </c>
      <c r="L38" s="1" t="s">
        <v>51</v>
      </c>
      <c r="M38" s="17">
        <v>46.823</v>
      </c>
      <c r="N38" s="17">
        <v>1278.0999999999999</v>
      </c>
      <c r="O38" s="17">
        <v>3926.8</v>
      </c>
      <c r="P38" s="17">
        <v>564.54</v>
      </c>
      <c r="Q38" s="17">
        <v>43.484000000000002</v>
      </c>
      <c r="R38" s="17">
        <v>-1.6E-2</v>
      </c>
      <c r="S38" s="17">
        <v>-2.1219999999999999</v>
      </c>
      <c r="V38">
        <v>-3.251622588</v>
      </c>
      <c r="W38">
        <v>45.798662159999999</v>
      </c>
      <c r="X38">
        <v>1275.1378769999999</v>
      </c>
      <c r="Z38" s="3">
        <v>-3.1624009229999999</v>
      </c>
      <c r="AA38">
        <v>44.471329470000001</v>
      </c>
      <c r="AB38">
        <v>1726.234334</v>
      </c>
      <c r="AD38">
        <v>-2.2100542760000002</v>
      </c>
      <c r="AE38" s="6">
        <v>47.459841400000002</v>
      </c>
      <c r="AF38">
        <v>2176.0543830000001</v>
      </c>
      <c r="AH38">
        <v>-2.556699402</v>
      </c>
      <c r="AI38">
        <v>44.099468360000003</v>
      </c>
      <c r="AJ38">
        <v>1569.239998</v>
      </c>
    </row>
    <row r="39" spans="1:36">
      <c r="A39" s="31" t="s">
        <v>52</v>
      </c>
      <c r="B39" s="31" t="s">
        <v>53</v>
      </c>
      <c r="C39" s="17">
        <v>35.5</v>
      </c>
      <c r="D39" s="31">
        <v>54.5</v>
      </c>
      <c r="E39" s="6">
        <v>47.511000000000003</v>
      </c>
      <c r="F39" s="6">
        <v>1207.4000000000001</v>
      </c>
      <c r="G39" s="6">
        <v>4208.3</v>
      </c>
      <c r="H39" s="6">
        <v>411.42</v>
      </c>
      <c r="I39" s="6">
        <v>23.68</v>
      </c>
      <c r="J39" s="6">
        <v>-8.0000000000000002E-3</v>
      </c>
      <c r="K39" s="6">
        <v>-2.3759999999999999</v>
      </c>
      <c r="L39" s="1" t="s">
        <v>53</v>
      </c>
      <c r="M39" s="6">
        <v>46.942</v>
      </c>
      <c r="N39" s="17">
        <v>1625.5</v>
      </c>
      <c r="O39" s="6">
        <v>4130.7</v>
      </c>
      <c r="P39" s="6">
        <v>250.51</v>
      </c>
      <c r="Q39" s="6">
        <v>45.59</v>
      </c>
      <c r="R39" s="6">
        <v>-1.4E-2</v>
      </c>
      <c r="S39" s="6">
        <v>-2.3740000000000001</v>
      </c>
      <c r="V39">
        <v>-2.590016893</v>
      </c>
      <c r="W39">
        <v>40.665926399999996</v>
      </c>
      <c r="X39">
        <v>1298.5225829999999</v>
      </c>
      <c r="Z39" s="3">
        <v>-2.6013137120000001</v>
      </c>
      <c r="AA39">
        <v>45.098355130000002</v>
      </c>
      <c r="AB39">
        <v>1912.9486959999999</v>
      </c>
      <c r="AD39">
        <v>-2.5572878970000001</v>
      </c>
      <c r="AE39" s="6">
        <v>45.790677270000003</v>
      </c>
      <c r="AF39">
        <v>1967.233322</v>
      </c>
      <c r="AH39">
        <v>-2.2210550150000001</v>
      </c>
      <c r="AI39">
        <v>46.064294369999999</v>
      </c>
      <c r="AJ39">
        <v>2140.4442089999998</v>
      </c>
    </row>
    <row r="40" spans="1:36">
      <c r="A40" s="31" t="s">
        <v>54</v>
      </c>
      <c r="B40" s="31" t="s">
        <v>55</v>
      </c>
      <c r="C40" s="6">
        <v>68</v>
      </c>
      <c r="D40" s="31">
        <v>55</v>
      </c>
      <c r="E40" s="6">
        <v>50.073</v>
      </c>
      <c r="F40" s="6">
        <v>1326.3</v>
      </c>
      <c r="G40" s="6">
        <v>3500.1</v>
      </c>
      <c r="H40" s="6">
        <v>338.28</v>
      </c>
      <c r="I40" s="6">
        <v>48.548999999999999</v>
      </c>
      <c r="J40" s="17">
        <v>-5.0000000000000001E-3</v>
      </c>
      <c r="K40" s="17">
        <v>-2.4169999999999998</v>
      </c>
      <c r="L40" s="1" t="s">
        <v>55</v>
      </c>
      <c r="M40" s="17">
        <v>47.651000000000003</v>
      </c>
      <c r="N40" s="17">
        <v>1018.9</v>
      </c>
      <c r="O40" s="17">
        <v>3306.2</v>
      </c>
      <c r="P40" s="17">
        <v>463.57</v>
      </c>
      <c r="Q40" s="17">
        <v>30.509</v>
      </c>
      <c r="R40" s="17">
        <v>-3.0000000000000001E-3</v>
      </c>
      <c r="S40" s="17">
        <v>-2.8740000000000001</v>
      </c>
      <c r="V40">
        <v>-2.4838065380000001</v>
      </c>
      <c r="W40">
        <v>53.729786300000001</v>
      </c>
      <c r="X40">
        <v>2041.632951</v>
      </c>
      <c r="Z40" s="3">
        <v>-3.4721377009999999</v>
      </c>
      <c r="AA40">
        <v>44.45221669</v>
      </c>
      <c r="AB40">
        <v>1601.6780719999999</v>
      </c>
      <c r="AD40">
        <v>-2.5595496789999999</v>
      </c>
      <c r="AE40" s="6">
        <v>35.560685560000003</v>
      </c>
      <c r="AF40">
        <v>937.33179759999996</v>
      </c>
      <c r="AH40">
        <v>-1.6916275590000001</v>
      </c>
      <c r="AI40">
        <v>46.204286789999998</v>
      </c>
      <c r="AJ40">
        <v>1421.4206349999999</v>
      </c>
    </row>
    <row r="41" spans="1:36">
      <c r="A41" s="31" t="s">
        <v>20</v>
      </c>
      <c r="B41" s="31" t="s">
        <v>56</v>
      </c>
      <c r="C41" s="6">
        <v>52.5</v>
      </c>
      <c r="D41" s="31">
        <v>55</v>
      </c>
      <c r="E41" s="6">
        <v>46.847000000000001</v>
      </c>
      <c r="F41" s="6">
        <v>1240.3</v>
      </c>
      <c r="G41" s="6">
        <v>3467.4</v>
      </c>
      <c r="H41" s="6">
        <v>403.01</v>
      </c>
      <c r="I41" s="6">
        <v>41.796999999999997</v>
      </c>
      <c r="J41" s="17">
        <v>-1.4E-2</v>
      </c>
      <c r="K41" s="17">
        <v>-2.5390000000000001</v>
      </c>
      <c r="L41" s="1" t="s">
        <v>56</v>
      </c>
      <c r="M41" s="17">
        <v>49.942</v>
      </c>
      <c r="N41" s="17">
        <v>1662.4</v>
      </c>
      <c r="O41" s="17">
        <v>4198.3999999999996</v>
      </c>
      <c r="P41" s="17">
        <v>457.35</v>
      </c>
      <c r="Q41" s="17">
        <v>42.692999999999998</v>
      </c>
      <c r="R41" s="17">
        <v>-1.7999999999999999E-2</v>
      </c>
      <c r="S41" s="17">
        <v>-2.7759999999999998</v>
      </c>
      <c r="V41">
        <v>-2.59621419</v>
      </c>
      <c r="W41">
        <v>49.0147403</v>
      </c>
      <c r="X41">
        <v>949.47836229999996</v>
      </c>
      <c r="Z41" s="3">
        <v>-2.213991483</v>
      </c>
      <c r="AA41">
        <v>49.008646669999997</v>
      </c>
      <c r="AB41">
        <v>1473.2608909999999</v>
      </c>
      <c r="AD41">
        <v>-2.9343171209999999</v>
      </c>
      <c r="AE41" s="6">
        <v>43.473720780000001</v>
      </c>
      <c r="AF41">
        <v>2341.2930160000001</v>
      </c>
      <c r="AH41">
        <v>-2.7868574929999999</v>
      </c>
      <c r="AI41">
        <v>47.353014260000002</v>
      </c>
      <c r="AJ41">
        <v>1675.5637509999999</v>
      </c>
    </row>
    <row r="42" spans="1:36">
      <c r="A42" s="31" t="s">
        <v>58</v>
      </c>
      <c r="B42" s="31" t="s">
        <v>59</v>
      </c>
      <c r="C42" s="17">
        <v>86</v>
      </c>
      <c r="D42" s="31">
        <v>56</v>
      </c>
      <c r="E42" s="6">
        <v>46.395000000000003</v>
      </c>
      <c r="F42" s="6">
        <v>1607.2</v>
      </c>
      <c r="G42" s="6">
        <v>3585.8</v>
      </c>
      <c r="H42" s="6">
        <v>394.33</v>
      </c>
      <c r="I42" s="6">
        <v>38.043999999999997</v>
      </c>
      <c r="J42" s="6">
        <v>-1.2E-2</v>
      </c>
      <c r="K42" s="6">
        <v>-2.5710000000000002</v>
      </c>
      <c r="L42" s="1" t="s">
        <v>59</v>
      </c>
      <c r="M42" s="6">
        <v>53.030999999999999</v>
      </c>
      <c r="N42" s="17">
        <v>1194.7</v>
      </c>
      <c r="O42" s="6">
        <v>3694.4</v>
      </c>
      <c r="P42" s="6">
        <v>588.97</v>
      </c>
      <c r="Q42" s="6">
        <v>41.191000000000003</v>
      </c>
      <c r="R42" s="6">
        <v>-0.01</v>
      </c>
      <c r="S42" s="6">
        <v>-2.246</v>
      </c>
      <c r="V42">
        <v>-2.36878601</v>
      </c>
      <c r="W42">
        <v>49.227915889999998</v>
      </c>
      <c r="X42">
        <v>702.48365669999998</v>
      </c>
      <c r="Z42" s="3">
        <v>-3.1683950410000001</v>
      </c>
      <c r="AA42">
        <v>44.225634650000003</v>
      </c>
      <c r="AB42">
        <v>2216.7208059999998</v>
      </c>
      <c r="AD42">
        <v>-2.133480246</v>
      </c>
      <c r="AE42" s="6">
        <v>51.552351379999998</v>
      </c>
      <c r="AF42">
        <v>1849.3981060000001</v>
      </c>
      <c r="AH42">
        <v>-3.0454982149999998</v>
      </c>
      <c r="AI42">
        <v>44.069553740000003</v>
      </c>
      <c r="AJ42">
        <v>1869.0445629999999</v>
      </c>
    </row>
    <row r="43" spans="1:36">
      <c r="A43" s="31" t="s">
        <v>40</v>
      </c>
      <c r="B43" s="31" t="s">
        <v>60</v>
      </c>
      <c r="C43" s="6">
        <v>53</v>
      </c>
      <c r="D43" s="31">
        <v>57</v>
      </c>
      <c r="E43" s="6">
        <v>41.942</v>
      </c>
      <c r="F43" s="6">
        <v>1943.1</v>
      </c>
      <c r="G43" s="6">
        <v>3660.8</v>
      </c>
      <c r="H43" s="6">
        <v>394.32</v>
      </c>
      <c r="I43" s="6">
        <v>37.109000000000002</v>
      </c>
      <c r="J43" s="17">
        <v>-1.6E-2</v>
      </c>
      <c r="K43" s="17">
        <v>-3.258</v>
      </c>
      <c r="L43" s="1" t="s">
        <v>60</v>
      </c>
      <c r="M43" s="17">
        <v>42.874000000000002</v>
      </c>
      <c r="N43" s="17">
        <v>1819.3</v>
      </c>
      <c r="O43" s="17">
        <v>3638.8</v>
      </c>
      <c r="P43" s="17">
        <v>341.91</v>
      </c>
      <c r="Q43" s="17">
        <v>46.061999999999998</v>
      </c>
      <c r="R43" s="17">
        <v>-1.9E-2</v>
      </c>
      <c r="S43" s="17">
        <v>-2.9159999999999999</v>
      </c>
      <c r="V43">
        <v>-2.9262193860000001</v>
      </c>
      <c r="W43">
        <v>43.957291849999997</v>
      </c>
      <c r="X43">
        <v>1089.6874780000001</v>
      </c>
      <c r="Z43" s="3">
        <v>-3.6981009739999999</v>
      </c>
      <c r="AA43">
        <v>43.428052389999998</v>
      </c>
      <c r="AB43">
        <v>1651.4982890000001</v>
      </c>
      <c r="AD43">
        <v>-2.1051047829999998</v>
      </c>
      <c r="AE43" s="6">
        <v>43.604605730000003</v>
      </c>
      <c r="AF43">
        <v>1765.4077279999999</v>
      </c>
      <c r="AH43">
        <v>-3.2587397249999999</v>
      </c>
      <c r="AI43">
        <v>45.382965890000001</v>
      </c>
      <c r="AJ43">
        <v>2174.9132760000002</v>
      </c>
    </row>
    <row r="44" spans="1:36">
      <c r="A44" s="31" t="s">
        <v>61</v>
      </c>
      <c r="B44" s="31" t="s">
        <v>62</v>
      </c>
      <c r="C44" s="17">
        <v>82</v>
      </c>
      <c r="D44" s="31">
        <v>57.5</v>
      </c>
      <c r="E44" s="6">
        <v>52.765999999999998</v>
      </c>
      <c r="F44" s="6">
        <v>1724.7</v>
      </c>
      <c r="G44" s="6">
        <v>3984.9</v>
      </c>
      <c r="H44" s="6">
        <v>202.67</v>
      </c>
      <c r="I44" s="6">
        <v>41.305999999999997</v>
      </c>
      <c r="J44" s="6">
        <v>-1.2E-2</v>
      </c>
      <c r="K44" s="6">
        <v>-2.4060000000000001</v>
      </c>
      <c r="L44" s="1" t="s">
        <v>62</v>
      </c>
      <c r="M44" s="6">
        <v>51.289000000000001</v>
      </c>
      <c r="N44" s="17">
        <v>1556.8</v>
      </c>
      <c r="O44" s="6">
        <v>3817.4</v>
      </c>
      <c r="P44" s="6">
        <v>209.63</v>
      </c>
      <c r="Q44" s="6">
        <v>41.715000000000003</v>
      </c>
      <c r="R44" s="6">
        <v>-8.9999999999999993E-3</v>
      </c>
      <c r="S44" s="6">
        <v>-2.2690000000000001</v>
      </c>
      <c r="V44">
        <v>-2.7841959159999998</v>
      </c>
      <c r="W44">
        <v>48.589193080000001</v>
      </c>
      <c r="X44">
        <v>985.73912329999996</v>
      </c>
      <c r="Z44" s="3">
        <v>-3.8850595160000001</v>
      </c>
      <c r="AA44">
        <v>40.596639340000003</v>
      </c>
      <c r="AB44">
        <v>1523.5780649999999</v>
      </c>
      <c r="AD44">
        <v>-1.9055806369999999</v>
      </c>
      <c r="AE44" s="6">
        <v>48.805964969999998</v>
      </c>
      <c r="AF44">
        <v>2129.9116779999999</v>
      </c>
      <c r="AH44">
        <v>-2.556464622</v>
      </c>
      <c r="AI44">
        <v>43.914649689999997</v>
      </c>
      <c r="AJ44">
        <v>1398.1194620000001</v>
      </c>
    </row>
    <row r="45" spans="1:36">
      <c r="A45" s="31" t="s">
        <v>63</v>
      </c>
      <c r="B45" s="31" t="s">
        <v>64</v>
      </c>
      <c r="C45" s="17">
        <v>93</v>
      </c>
      <c r="D45" s="31">
        <v>58</v>
      </c>
      <c r="E45" s="6">
        <v>53.03</v>
      </c>
      <c r="F45" s="6">
        <v>1551</v>
      </c>
      <c r="G45" s="6">
        <v>4127.1000000000004</v>
      </c>
      <c r="H45" s="6">
        <v>220.62</v>
      </c>
      <c r="I45" s="6">
        <v>44.317999999999998</v>
      </c>
      <c r="J45" s="6">
        <v>-7.0000000000000001E-3</v>
      </c>
      <c r="K45" s="6">
        <v>-1.9890000000000001</v>
      </c>
      <c r="L45" s="1" t="s">
        <v>64</v>
      </c>
      <c r="M45" s="6">
        <v>47.564999999999998</v>
      </c>
      <c r="N45" s="17">
        <v>1372.4</v>
      </c>
      <c r="O45" s="6">
        <v>4260.1000000000004</v>
      </c>
      <c r="P45" s="6">
        <v>343.02</v>
      </c>
      <c r="Q45" s="6">
        <v>48.786999999999999</v>
      </c>
      <c r="R45" s="6">
        <v>-1.2E-2</v>
      </c>
      <c r="S45" s="6">
        <v>-1.9610000000000001</v>
      </c>
      <c r="V45">
        <v>-2.2376363119999998</v>
      </c>
      <c r="W45">
        <v>48.741202129999998</v>
      </c>
      <c r="X45">
        <v>1100.0637509999999</v>
      </c>
      <c r="Z45" s="3">
        <v>-3.87734559</v>
      </c>
      <c r="AA45">
        <v>46.512963659999997</v>
      </c>
      <c r="AB45">
        <v>2082.2365840000002</v>
      </c>
      <c r="AE45" s="6"/>
      <c r="AH45">
        <v>-2.0427588879999998</v>
      </c>
      <c r="AI45">
        <v>46.487174170000003</v>
      </c>
      <c r="AJ45">
        <v>1294.5948350000001</v>
      </c>
    </row>
    <row r="46" spans="1:36">
      <c r="A46" s="31" t="s">
        <v>65</v>
      </c>
      <c r="B46" s="31" t="s">
        <v>66</v>
      </c>
      <c r="C46" s="17">
        <v>78.5</v>
      </c>
      <c r="D46" s="31">
        <v>58</v>
      </c>
      <c r="E46" s="6">
        <v>45.05</v>
      </c>
      <c r="F46" s="6">
        <v>1700.6</v>
      </c>
      <c r="G46" s="6">
        <v>4875.6000000000004</v>
      </c>
      <c r="H46" s="6">
        <v>346.02</v>
      </c>
      <c r="I46" s="6">
        <v>45.197000000000003</v>
      </c>
      <c r="J46" s="6">
        <v>-1.2999999999999999E-2</v>
      </c>
      <c r="K46" s="6">
        <v>-2.14</v>
      </c>
      <c r="L46" s="1" t="s">
        <v>66</v>
      </c>
      <c r="M46" s="6">
        <v>47.981999999999999</v>
      </c>
      <c r="N46" s="17">
        <v>1704.3</v>
      </c>
      <c r="O46" s="6">
        <v>3665.6</v>
      </c>
      <c r="P46" s="6">
        <v>306.73</v>
      </c>
      <c r="Q46" s="6">
        <v>47.682000000000002</v>
      </c>
      <c r="R46" s="6">
        <v>-1.4999999999999999E-2</v>
      </c>
      <c r="S46" s="6">
        <v>-2.2799999999999998</v>
      </c>
      <c r="V46">
        <v>-2.9332374030000001</v>
      </c>
      <c r="W46">
        <v>42.943436669999997</v>
      </c>
      <c r="X46">
        <v>1434.3904319999999</v>
      </c>
      <c r="Z46" s="3">
        <v>-2.9168391640000002</v>
      </c>
      <c r="AA46">
        <v>40.063636590000002</v>
      </c>
      <c r="AB46">
        <v>1636.382112</v>
      </c>
      <c r="AE46" s="6"/>
      <c r="AH46">
        <v>-2.342991622</v>
      </c>
      <c r="AI46">
        <v>46.513591560000002</v>
      </c>
      <c r="AJ46">
        <v>1266.689255</v>
      </c>
    </row>
    <row r="47" spans="1:36">
      <c r="A47" s="31" t="s">
        <v>12</v>
      </c>
      <c r="B47" s="31" t="s">
        <v>67</v>
      </c>
      <c r="C47" s="17">
        <v>63.5</v>
      </c>
      <c r="D47" s="31">
        <v>58</v>
      </c>
      <c r="E47" s="6">
        <v>44.313000000000002</v>
      </c>
      <c r="F47" s="6">
        <v>1423.4</v>
      </c>
      <c r="G47" s="6">
        <v>4399.8999999999996</v>
      </c>
      <c r="H47" s="6">
        <v>262.07</v>
      </c>
      <c r="I47" s="6">
        <v>38.424999999999997</v>
      </c>
      <c r="J47" s="6">
        <v>-8.9999999999999993E-3</v>
      </c>
      <c r="K47" s="6">
        <v>-1.8460000000000001</v>
      </c>
      <c r="L47" s="1" t="s">
        <v>67</v>
      </c>
      <c r="M47" s="6">
        <v>47.125</v>
      </c>
      <c r="N47" s="17">
        <v>1748.1</v>
      </c>
      <c r="O47" s="6">
        <v>4202.3</v>
      </c>
      <c r="P47" s="6">
        <v>335.71</v>
      </c>
      <c r="Q47" s="6">
        <v>41.292999999999999</v>
      </c>
      <c r="R47" s="6">
        <v>-1.6E-2</v>
      </c>
      <c r="S47" s="6">
        <v>-2.3919999999999999</v>
      </c>
      <c r="V47">
        <v>-2.8308404870000001</v>
      </c>
      <c r="W47">
        <v>46.145933319999997</v>
      </c>
      <c r="X47">
        <v>1372.0664320000001</v>
      </c>
      <c r="Z47" s="3">
        <v>-3.300262231</v>
      </c>
      <c r="AA47">
        <v>44.417320500000002</v>
      </c>
      <c r="AB47">
        <v>1601.8744220000001</v>
      </c>
      <c r="AE47" s="6"/>
      <c r="AH47">
        <v>-3.4010218810000001</v>
      </c>
      <c r="AI47">
        <v>44.174847489999998</v>
      </c>
      <c r="AJ47">
        <v>1885.831265</v>
      </c>
    </row>
    <row r="48" spans="1:36">
      <c r="A48" s="31" t="s">
        <v>42</v>
      </c>
      <c r="B48" s="31" t="s">
        <v>68</v>
      </c>
      <c r="C48" s="17">
        <v>76.5</v>
      </c>
      <c r="D48" s="31">
        <v>58.5</v>
      </c>
      <c r="E48" s="6">
        <v>52.85</v>
      </c>
      <c r="F48" s="6">
        <v>1899.8</v>
      </c>
      <c r="G48" s="6">
        <v>3850.7</v>
      </c>
      <c r="H48" s="6">
        <v>295.60000000000002</v>
      </c>
      <c r="I48" s="6">
        <v>43.286000000000001</v>
      </c>
      <c r="J48" s="6">
        <v>-1.2E-2</v>
      </c>
      <c r="K48" s="6">
        <v>-2.7629999999999999</v>
      </c>
      <c r="L48" s="1" t="s">
        <v>68</v>
      </c>
      <c r="M48" s="6">
        <v>47.146000000000001</v>
      </c>
      <c r="N48" s="17">
        <v>1277.7</v>
      </c>
      <c r="O48" s="6">
        <v>4107.7</v>
      </c>
      <c r="P48" s="6">
        <v>301.10000000000002</v>
      </c>
      <c r="Q48" s="6">
        <v>38.963000000000001</v>
      </c>
      <c r="R48" s="6">
        <v>-3.0000000000000001E-3</v>
      </c>
      <c r="S48" s="6">
        <v>-2.2029999999999998</v>
      </c>
      <c r="V48">
        <v>-2.7424331780000002</v>
      </c>
      <c r="W48">
        <v>43.741341480000003</v>
      </c>
      <c r="X48">
        <v>1011.259982</v>
      </c>
      <c r="Z48" s="3">
        <v>-2.871127548</v>
      </c>
      <c r="AA48">
        <v>42.181012559999999</v>
      </c>
      <c r="AB48">
        <v>2303.1694050000001</v>
      </c>
      <c r="AE48" s="6"/>
      <c r="AH48">
        <v>-1.829123472</v>
      </c>
      <c r="AI48">
        <v>51.432151849999997</v>
      </c>
      <c r="AJ48">
        <v>1226.3029959999999</v>
      </c>
    </row>
    <row r="49" spans="1:36">
      <c r="A49" s="31" t="s">
        <v>25</v>
      </c>
      <c r="B49" s="31" t="s">
        <v>5</v>
      </c>
      <c r="C49" s="6">
        <v>21.5</v>
      </c>
      <c r="D49" s="31">
        <v>58.5</v>
      </c>
      <c r="E49" s="6">
        <v>51.604999999999997</v>
      </c>
      <c r="F49" s="6">
        <v>1193.8</v>
      </c>
      <c r="G49" s="6">
        <v>3767.8</v>
      </c>
      <c r="H49" s="6">
        <v>476.54</v>
      </c>
      <c r="I49" s="6">
        <v>46.064</v>
      </c>
      <c r="J49" s="17">
        <v>-6.0000000000000001E-3</v>
      </c>
      <c r="K49" s="17">
        <v>-2.1989999999999998</v>
      </c>
      <c r="L49" s="1" t="s">
        <v>5</v>
      </c>
      <c r="M49" s="17">
        <v>57.679000000000002</v>
      </c>
      <c r="N49" s="17">
        <v>2292.9</v>
      </c>
      <c r="O49" s="17">
        <v>4391.2</v>
      </c>
      <c r="P49" s="17">
        <v>228.19</v>
      </c>
      <c r="Q49" s="17">
        <v>44.369</v>
      </c>
      <c r="R49" s="17">
        <v>-5.0000000000000001E-3</v>
      </c>
      <c r="S49" s="17">
        <v>-2.2829999999999999</v>
      </c>
      <c r="V49">
        <v>-2.6033308449999999</v>
      </c>
      <c r="W49">
        <v>49.391924060000001</v>
      </c>
      <c r="X49">
        <v>774.00226290000001</v>
      </c>
      <c r="Z49" s="3">
        <v>-3.202799105</v>
      </c>
      <c r="AA49">
        <v>48.195472379999998</v>
      </c>
      <c r="AB49">
        <v>1605.3063070000001</v>
      </c>
      <c r="AE49" s="6"/>
      <c r="AH49">
        <v>-2.923042932</v>
      </c>
      <c r="AI49">
        <v>45.840852810000001</v>
      </c>
      <c r="AJ49">
        <v>2415.5943710000001</v>
      </c>
    </row>
    <row r="50" spans="1:36">
      <c r="A50" s="31" t="s">
        <v>15</v>
      </c>
      <c r="B50" s="31" t="s">
        <v>69</v>
      </c>
      <c r="C50" s="17">
        <v>71</v>
      </c>
      <c r="D50" s="31">
        <v>61.5</v>
      </c>
      <c r="E50" s="6">
        <v>49.539000000000001</v>
      </c>
      <c r="F50" s="6">
        <v>2183.1</v>
      </c>
      <c r="G50" s="6">
        <v>3848.3</v>
      </c>
      <c r="H50" s="6">
        <v>224.32</v>
      </c>
      <c r="I50" s="6">
        <v>48.085000000000001</v>
      </c>
      <c r="J50" s="6">
        <v>-0.02</v>
      </c>
      <c r="K50" s="6">
        <v>-3.145</v>
      </c>
      <c r="L50" s="1" t="s">
        <v>69</v>
      </c>
      <c r="M50" s="6">
        <v>51.149000000000001</v>
      </c>
      <c r="N50" s="17">
        <v>2333</v>
      </c>
      <c r="O50" s="6">
        <v>3910.2</v>
      </c>
      <c r="P50" s="6">
        <v>225.92</v>
      </c>
      <c r="Q50" s="6">
        <v>48.48</v>
      </c>
      <c r="R50" s="6">
        <v>-2.5000000000000001E-2</v>
      </c>
      <c r="S50" s="6">
        <v>-2.8140000000000001</v>
      </c>
      <c r="V50">
        <v>-2.4391261310000001</v>
      </c>
      <c r="W50">
        <v>46.552256360000001</v>
      </c>
      <c r="X50">
        <v>2192.6454979999999</v>
      </c>
      <c r="Z50" s="3">
        <v>-2.418278103</v>
      </c>
      <c r="AA50">
        <v>41.839878880000001</v>
      </c>
      <c r="AB50">
        <v>1187.1911150000001</v>
      </c>
      <c r="AE50" s="6"/>
      <c r="AH50">
        <v>-2.2976936700000001</v>
      </c>
      <c r="AI50">
        <v>39.114577580000002</v>
      </c>
      <c r="AJ50">
        <v>1206.021168</v>
      </c>
    </row>
    <row r="51" spans="1:36">
      <c r="A51" s="31" t="s">
        <v>70</v>
      </c>
      <c r="B51" s="31" t="s">
        <v>71</v>
      </c>
      <c r="C51" s="6">
        <v>59</v>
      </c>
      <c r="D51" s="31">
        <v>62</v>
      </c>
      <c r="E51" s="6">
        <v>47.594000000000001</v>
      </c>
      <c r="F51" s="6">
        <v>1365.9</v>
      </c>
      <c r="G51" s="6">
        <v>3767.8</v>
      </c>
      <c r="H51" s="6">
        <v>397.33</v>
      </c>
      <c r="I51" s="6">
        <v>40.433999999999997</v>
      </c>
      <c r="J51" s="17">
        <v>-1.2E-2</v>
      </c>
      <c r="K51" s="17">
        <v>-2.1379999999999999</v>
      </c>
      <c r="L51" s="1" t="s">
        <v>71</v>
      </c>
      <c r="M51" s="17">
        <v>51.31</v>
      </c>
      <c r="N51" s="17">
        <v>1563.7</v>
      </c>
      <c r="O51" s="17">
        <v>3952.9</v>
      </c>
      <c r="P51" s="17">
        <v>316.01</v>
      </c>
      <c r="Q51" s="17">
        <v>38.183</v>
      </c>
      <c r="R51" s="17">
        <v>-6.0000000000000001E-3</v>
      </c>
      <c r="S51" s="17">
        <v>-2.7930000000000001</v>
      </c>
      <c r="Z51" s="3">
        <v>-3.5428334160000001</v>
      </c>
      <c r="AA51">
        <v>43.772929929999997</v>
      </c>
      <c r="AB51">
        <v>1525.60545</v>
      </c>
      <c r="AE51" s="6"/>
      <c r="AH51">
        <v>-2.870960094</v>
      </c>
      <c r="AI51">
        <v>50.129610839999998</v>
      </c>
      <c r="AJ51">
        <v>1652.7364560000001</v>
      </c>
    </row>
    <row r="52" spans="1:36">
      <c r="A52" s="31" t="s">
        <v>33</v>
      </c>
      <c r="B52" s="31" t="s">
        <v>72</v>
      </c>
      <c r="C52" s="17">
        <v>51</v>
      </c>
      <c r="D52" s="31">
        <v>62</v>
      </c>
      <c r="E52" s="6">
        <v>47.219000000000001</v>
      </c>
      <c r="F52" s="6">
        <v>1254.9000000000001</v>
      </c>
      <c r="G52" s="6">
        <v>4099.7</v>
      </c>
      <c r="H52" s="6">
        <v>338.85</v>
      </c>
      <c r="I52" s="6">
        <v>38.756999999999998</v>
      </c>
      <c r="J52" s="6">
        <v>-1.0999999999999999E-2</v>
      </c>
      <c r="K52" s="6">
        <v>-2.3260000000000001</v>
      </c>
      <c r="L52" s="1" t="s">
        <v>72</v>
      </c>
      <c r="M52" s="6">
        <v>50.213999999999999</v>
      </c>
      <c r="N52" s="17">
        <v>1537.9</v>
      </c>
      <c r="O52" s="6">
        <v>4267.3999999999996</v>
      </c>
      <c r="P52" s="6">
        <v>338.12</v>
      </c>
      <c r="Q52" s="6">
        <v>49.033000000000001</v>
      </c>
      <c r="R52" s="6">
        <v>-1.6E-2</v>
      </c>
      <c r="S52" s="6">
        <v>-2.044</v>
      </c>
      <c r="Z52" s="3">
        <v>-3.2829606419999999</v>
      </c>
      <c r="AA52">
        <v>45.196653689999998</v>
      </c>
      <c r="AB52">
        <v>1825.6686070000001</v>
      </c>
      <c r="AE52" s="6"/>
      <c r="AH52">
        <v>-2.2933439340000001</v>
      </c>
      <c r="AI52">
        <v>46.918951800000002</v>
      </c>
      <c r="AJ52">
        <v>1514.9237599999999</v>
      </c>
    </row>
    <row r="53" spans="1:36">
      <c r="A53" s="31" t="s">
        <v>43</v>
      </c>
      <c r="B53" s="31" t="s">
        <v>73</v>
      </c>
      <c r="C53" s="17">
        <v>89</v>
      </c>
      <c r="D53" s="31">
        <v>63</v>
      </c>
      <c r="E53" s="6">
        <v>46.395000000000003</v>
      </c>
      <c r="F53" s="6">
        <v>1212.3</v>
      </c>
      <c r="G53" s="6">
        <v>4158.8999999999996</v>
      </c>
      <c r="H53" s="6">
        <v>358.89</v>
      </c>
      <c r="I53" s="6">
        <v>37.222000000000001</v>
      </c>
      <c r="J53" s="6">
        <v>-8.9999999999999993E-3</v>
      </c>
      <c r="K53" s="6">
        <v>-2.1120000000000001</v>
      </c>
      <c r="L53" s="1" t="s">
        <v>73</v>
      </c>
      <c r="M53" s="6">
        <v>44.238</v>
      </c>
      <c r="N53" s="17">
        <v>937.52</v>
      </c>
      <c r="O53" s="6">
        <v>3691.2</v>
      </c>
      <c r="P53" s="6">
        <v>479.91</v>
      </c>
      <c r="Q53" s="6">
        <v>37.698</v>
      </c>
      <c r="R53" s="6">
        <v>-0.01</v>
      </c>
      <c r="S53" s="6">
        <v>-1.825</v>
      </c>
      <c r="Z53" s="3">
        <v>-3.5629561519999999</v>
      </c>
      <c r="AA53">
        <v>42.43407174</v>
      </c>
      <c r="AB53">
        <v>1039.7888929999999</v>
      </c>
      <c r="AE53" s="6"/>
      <c r="AH53">
        <v>-3.131910977</v>
      </c>
      <c r="AI53">
        <v>34.373324519999997</v>
      </c>
      <c r="AJ53">
        <v>886.10635409999998</v>
      </c>
    </row>
    <row r="54" spans="1:36">
      <c r="A54" s="31" t="s">
        <v>40</v>
      </c>
      <c r="B54" s="31" t="s">
        <v>74</v>
      </c>
      <c r="C54" s="6">
        <v>80.5</v>
      </c>
      <c r="D54" s="31">
        <v>63</v>
      </c>
      <c r="E54" s="6">
        <v>41.942</v>
      </c>
      <c r="F54" s="6">
        <v>1943.1</v>
      </c>
      <c r="G54" s="6">
        <v>3660.8</v>
      </c>
      <c r="H54" s="6">
        <v>394.32</v>
      </c>
      <c r="I54" s="6">
        <v>37.109000000000002</v>
      </c>
      <c r="J54" s="17">
        <v>-1.6E-2</v>
      </c>
      <c r="K54" s="17">
        <v>-3.258</v>
      </c>
      <c r="L54" s="1" t="s">
        <v>74</v>
      </c>
      <c r="M54" s="17">
        <v>40.896999999999998</v>
      </c>
      <c r="N54" s="17">
        <v>1491.8</v>
      </c>
      <c r="O54" s="17">
        <v>3680.1</v>
      </c>
      <c r="P54" s="17">
        <v>418.23</v>
      </c>
      <c r="Q54" s="17">
        <v>38.481999999999999</v>
      </c>
      <c r="R54" s="17">
        <v>-1.7000000000000001E-2</v>
      </c>
      <c r="S54" s="17">
        <v>-2.4990000000000001</v>
      </c>
      <c r="Z54" s="3">
        <v>-3.484305633</v>
      </c>
      <c r="AA54">
        <v>44.109183610000002</v>
      </c>
      <c r="AB54">
        <v>1195.4915779999999</v>
      </c>
      <c r="AE54" s="6"/>
      <c r="AH54">
        <v>-2.4571330809999998</v>
      </c>
      <c r="AI54">
        <v>42.85384809</v>
      </c>
      <c r="AJ54">
        <v>1175.638287</v>
      </c>
    </row>
    <row r="55" spans="1:36">
      <c r="A55" s="31" t="s">
        <v>58</v>
      </c>
      <c r="B55" s="31" t="s">
        <v>75</v>
      </c>
      <c r="C55" s="17">
        <v>65.5</v>
      </c>
      <c r="D55" s="31">
        <v>63</v>
      </c>
      <c r="E55" s="6">
        <v>46.395000000000003</v>
      </c>
      <c r="F55" s="6">
        <v>1607.2</v>
      </c>
      <c r="G55" s="6">
        <v>3585.8</v>
      </c>
      <c r="H55" s="6">
        <v>394.33</v>
      </c>
      <c r="I55" s="6">
        <v>38.043999999999997</v>
      </c>
      <c r="J55" s="6">
        <v>-1.2E-2</v>
      </c>
      <c r="K55" s="6">
        <v>-2.5710000000000002</v>
      </c>
      <c r="L55" s="1" t="s">
        <v>75</v>
      </c>
      <c r="M55" s="6">
        <v>49.243000000000002</v>
      </c>
      <c r="N55" s="17">
        <v>1317.7</v>
      </c>
      <c r="O55" s="6">
        <v>4302.3</v>
      </c>
      <c r="P55" s="6">
        <v>413.98</v>
      </c>
      <c r="Q55" s="6">
        <v>36.841999999999999</v>
      </c>
      <c r="R55" s="6">
        <v>-8.0000000000000002E-3</v>
      </c>
      <c r="S55" s="6">
        <v>-2.2610000000000001</v>
      </c>
      <c r="Z55" s="3">
        <v>-3.3992585260000001</v>
      </c>
      <c r="AA55">
        <v>39.168380220000003</v>
      </c>
      <c r="AB55">
        <v>1684.22514</v>
      </c>
      <c r="AE55" s="6"/>
      <c r="AH55">
        <v>-2.448046465</v>
      </c>
      <c r="AI55">
        <v>47.523631330000001</v>
      </c>
      <c r="AJ55">
        <v>897.70103740000002</v>
      </c>
    </row>
    <row r="56" spans="1:36">
      <c r="A56" s="31" t="s">
        <v>76</v>
      </c>
      <c r="B56" s="31" t="s">
        <v>77</v>
      </c>
      <c r="C56" s="17">
        <v>64</v>
      </c>
      <c r="D56" s="31">
        <v>63.5</v>
      </c>
      <c r="E56" s="6">
        <v>51.451999999999998</v>
      </c>
      <c r="F56" s="6">
        <v>1095.9000000000001</v>
      </c>
      <c r="G56" s="6">
        <v>3755.9</v>
      </c>
      <c r="H56" s="6">
        <v>340.96</v>
      </c>
      <c r="I56" s="6">
        <v>40.767000000000003</v>
      </c>
      <c r="J56" s="6">
        <v>-7.0000000000000001E-3</v>
      </c>
      <c r="K56" s="6">
        <v>-1.879</v>
      </c>
      <c r="L56" s="1" t="s">
        <v>77</v>
      </c>
      <c r="M56" s="6">
        <v>45.837000000000003</v>
      </c>
      <c r="N56" s="17">
        <v>1537.2</v>
      </c>
      <c r="O56" s="6">
        <v>3531.5</v>
      </c>
      <c r="P56" s="6">
        <v>338.35</v>
      </c>
      <c r="Q56" s="6">
        <v>49.988</v>
      </c>
      <c r="R56" s="6">
        <v>-5.0000000000000001E-3</v>
      </c>
      <c r="S56" s="6">
        <v>-2.1829999999999998</v>
      </c>
      <c r="Z56" s="3">
        <v>-2.9723576920000001</v>
      </c>
      <c r="AA56">
        <v>45.390326139999999</v>
      </c>
      <c r="AB56">
        <v>1162.097675</v>
      </c>
      <c r="AE56" s="6"/>
      <c r="AH56">
        <v>-2.401512877</v>
      </c>
      <c r="AI56">
        <v>41.13020161</v>
      </c>
      <c r="AJ56">
        <v>1331.1111129999999</v>
      </c>
    </row>
    <row r="57" spans="1:36">
      <c r="A57" s="31" t="s">
        <v>78</v>
      </c>
      <c r="B57" s="31" t="s">
        <v>79</v>
      </c>
      <c r="C57" s="17">
        <v>83</v>
      </c>
      <c r="D57" s="31">
        <v>64</v>
      </c>
      <c r="E57" s="6">
        <v>42.655999999999999</v>
      </c>
      <c r="F57" s="6">
        <v>1152.7</v>
      </c>
      <c r="G57" s="6">
        <v>4895.3999999999996</v>
      </c>
      <c r="H57" s="6">
        <v>477.07</v>
      </c>
      <c r="I57" s="6">
        <v>36.954999999999998</v>
      </c>
      <c r="J57" s="6">
        <v>-1.0999999999999999E-2</v>
      </c>
      <c r="K57" s="6">
        <v>-1.835</v>
      </c>
      <c r="L57" s="1" t="s">
        <v>79</v>
      </c>
      <c r="M57" s="6">
        <v>49.433999999999997</v>
      </c>
      <c r="N57" s="17">
        <v>1084.9000000000001</v>
      </c>
      <c r="O57" s="6">
        <v>4410</v>
      </c>
      <c r="P57" s="6">
        <v>350.21</v>
      </c>
      <c r="Q57" s="6">
        <v>38.479999999999997</v>
      </c>
      <c r="R57" s="6">
        <v>-6.0000000000000001E-3</v>
      </c>
      <c r="S57" s="6">
        <v>-1.851</v>
      </c>
      <c r="Z57" s="3">
        <v>-2.8539185200000001</v>
      </c>
      <c r="AA57">
        <v>36.512822509999999</v>
      </c>
      <c r="AB57">
        <v>1468.4990869999999</v>
      </c>
      <c r="AE57" s="6"/>
      <c r="AH57">
        <v>-1.4523569759999999</v>
      </c>
      <c r="AI57">
        <v>43.292114159999997</v>
      </c>
      <c r="AJ57">
        <v>715.06187839999996</v>
      </c>
    </row>
    <row r="58" spans="1:36">
      <c r="A58" s="31" t="s">
        <v>12</v>
      </c>
      <c r="B58" s="31" t="s">
        <v>61</v>
      </c>
      <c r="C58" s="17">
        <v>72.5</v>
      </c>
      <c r="D58" s="31">
        <v>64.5</v>
      </c>
      <c r="E58" s="6">
        <v>44.313000000000002</v>
      </c>
      <c r="F58" s="6">
        <v>1423.4</v>
      </c>
      <c r="G58" s="6">
        <v>4399.8999999999996</v>
      </c>
      <c r="H58" s="6">
        <v>262.07</v>
      </c>
      <c r="I58" s="6">
        <v>38.424999999999997</v>
      </c>
      <c r="J58" s="6">
        <v>-8.9999999999999993E-3</v>
      </c>
      <c r="K58" s="6">
        <v>-1.8460000000000001</v>
      </c>
      <c r="L58" s="1" t="s">
        <v>61</v>
      </c>
      <c r="M58" s="6">
        <v>52.613999999999997</v>
      </c>
      <c r="N58" s="17">
        <v>1719.7</v>
      </c>
      <c r="O58" s="6">
        <v>3968.3</v>
      </c>
      <c r="P58" s="6">
        <v>204.93</v>
      </c>
      <c r="Q58" s="6">
        <v>41.448</v>
      </c>
      <c r="R58" s="6">
        <v>-1.2E-2</v>
      </c>
      <c r="S58" s="6">
        <v>-2.407</v>
      </c>
      <c r="Z58" s="3">
        <v>-2.5487446720000002</v>
      </c>
      <c r="AA58">
        <v>49.333048390000002</v>
      </c>
      <c r="AB58">
        <v>1719.140253</v>
      </c>
      <c r="AE58" s="6"/>
      <c r="AH58">
        <v>-2.2851548049999999</v>
      </c>
      <c r="AI58">
        <v>41.809716620000003</v>
      </c>
      <c r="AJ58">
        <v>1243.3228859999999</v>
      </c>
    </row>
    <row r="59" spans="1:36">
      <c r="A59" s="31" t="s">
        <v>78</v>
      </c>
      <c r="B59" s="31" t="s">
        <v>80</v>
      </c>
      <c r="C59" s="17">
        <v>94</v>
      </c>
      <c r="D59" s="31">
        <v>66</v>
      </c>
      <c r="E59" s="6">
        <v>42.655999999999999</v>
      </c>
      <c r="F59" s="6">
        <v>1152.7</v>
      </c>
      <c r="G59" s="6">
        <v>4895.3999999999996</v>
      </c>
      <c r="H59" s="6">
        <v>477.07</v>
      </c>
      <c r="I59" s="6">
        <v>36.954999999999998</v>
      </c>
      <c r="J59" s="6">
        <v>-1.0999999999999999E-2</v>
      </c>
      <c r="K59" s="6">
        <v>-1.835</v>
      </c>
      <c r="L59" s="1" t="s">
        <v>80</v>
      </c>
      <c r="M59" s="6">
        <v>49.170999999999999</v>
      </c>
      <c r="N59" s="17">
        <v>980.78</v>
      </c>
      <c r="O59" s="6">
        <v>3862.6</v>
      </c>
      <c r="P59" s="6">
        <v>413.51</v>
      </c>
      <c r="Q59" s="6">
        <v>34.255000000000003</v>
      </c>
      <c r="R59" s="6">
        <v>-6.0000000000000001E-3</v>
      </c>
      <c r="S59" s="6">
        <v>-2.048</v>
      </c>
      <c r="Z59" s="3">
        <v>-3.1397521519999998</v>
      </c>
      <c r="AA59">
        <v>39.295785119999998</v>
      </c>
      <c r="AB59">
        <v>1264.4136100000001</v>
      </c>
      <c r="AE59" s="6"/>
      <c r="AH59">
        <v>-2.3216363719999999</v>
      </c>
      <c r="AI59">
        <v>40.812415690000002</v>
      </c>
      <c r="AJ59">
        <v>1036.124591</v>
      </c>
    </row>
    <row r="60" spans="1:36">
      <c r="A60" s="31" t="s">
        <v>52</v>
      </c>
      <c r="B60" s="31" t="s">
        <v>81</v>
      </c>
      <c r="C60" s="17">
        <v>53</v>
      </c>
      <c r="D60" s="31">
        <v>66</v>
      </c>
      <c r="E60" s="6">
        <v>47.511000000000003</v>
      </c>
      <c r="F60" s="6">
        <v>1207.4000000000001</v>
      </c>
      <c r="G60" s="6">
        <v>4208.3</v>
      </c>
      <c r="H60" s="6">
        <v>411.42</v>
      </c>
      <c r="I60" s="6">
        <v>23.68</v>
      </c>
      <c r="J60" s="6">
        <v>-8.0000000000000002E-3</v>
      </c>
      <c r="K60" s="6">
        <v>-2.3759999999999999</v>
      </c>
      <c r="L60" s="1" t="s">
        <v>81</v>
      </c>
      <c r="M60" s="6">
        <v>46</v>
      </c>
      <c r="N60" s="17">
        <v>1350.4</v>
      </c>
      <c r="O60" s="6">
        <v>4514.1000000000004</v>
      </c>
      <c r="P60" s="6">
        <v>346.68</v>
      </c>
      <c r="Q60" s="6">
        <v>40.140999999999998</v>
      </c>
      <c r="R60" s="6">
        <v>-8.9999999999999993E-3</v>
      </c>
      <c r="S60" s="6">
        <v>-2.2269999999999999</v>
      </c>
      <c r="Z60" s="3">
        <v>-2.6067787739999999</v>
      </c>
      <c r="AA60">
        <v>39.638670670000003</v>
      </c>
      <c r="AB60">
        <v>1841.0952199999999</v>
      </c>
      <c r="AE60" s="6"/>
      <c r="AH60">
        <v>-2.9705686070000001</v>
      </c>
      <c r="AI60">
        <v>46.153546390000002</v>
      </c>
      <c r="AJ60">
        <v>1443.6140150000001</v>
      </c>
    </row>
    <row r="61" spans="1:36">
      <c r="A61" s="31" t="s">
        <v>54</v>
      </c>
      <c r="B61" s="31" t="s">
        <v>82</v>
      </c>
      <c r="C61" s="6">
        <v>74</v>
      </c>
      <c r="D61" s="31">
        <v>68.5</v>
      </c>
      <c r="E61" s="6">
        <v>50.073</v>
      </c>
      <c r="F61" s="6">
        <v>1326.3</v>
      </c>
      <c r="G61" s="6">
        <v>3500.1</v>
      </c>
      <c r="H61" s="6">
        <v>338.28</v>
      </c>
      <c r="I61" s="6">
        <v>48.548999999999999</v>
      </c>
      <c r="J61" s="17">
        <v>-5.0000000000000001E-3</v>
      </c>
      <c r="K61" s="17">
        <v>-2.4169999999999998</v>
      </c>
      <c r="L61" s="1" t="s">
        <v>82</v>
      </c>
      <c r="M61" s="17">
        <v>46.935000000000002</v>
      </c>
      <c r="N61" s="17">
        <v>1126.0999999999999</v>
      </c>
      <c r="O61" s="17">
        <v>3097.6</v>
      </c>
      <c r="P61" s="17">
        <v>246.68</v>
      </c>
      <c r="Q61" s="17">
        <v>42.081000000000003</v>
      </c>
      <c r="R61" s="17">
        <v>-0.01</v>
      </c>
      <c r="S61" s="17">
        <v>-2.2320000000000002</v>
      </c>
      <c r="Z61" s="3">
        <v>-2.0559149739999998</v>
      </c>
      <c r="AA61">
        <v>49.386883109999999</v>
      </c>
      <c r="AB61">
        <v>1939.043034</v>
      </c>
      <c r="AE61" s="6"/>
      <c r="AH61">
        <v>-2.6166732910000001</v>
      </c>
      <c r="AI61">
        <v>40.788331569999997</v>
      </c>
      <c r="AJ61">
        <v>2417.3665540000002</v>
      </c>
    </row>
    <row r="62" spans="1:36">
      <c r="A62" s="31" t="s">
        <v>61</v>
      </c>
      <c r="B62" s="31" t="s">
        <v>83</v>
      </c>
      <c r="C62" s="17">
        <v>61.5</v>
      </c>
      <c r="D62" s="31">
        <v>68.5</v>
      </c>
      <c r="E62" s="6">
        <v>52.765999999999998</v>
      </c>
      <c r="F62" s="6">
        <v>1724.7</v>
      </c>
      <c r="G62" s="6">
        <v>3984.9</v>
      </c>
      <c r="H62" s="6">
        <v>202.67</v>
      </c>
      <c r="I62" s="6">
        <v>41.305999999999997</v>
      </c>
      <c r="J62" s="6">
        <v>-1.2E-2</v>
      </c>
      <c r="K62" s="6">
        <v>-2.4060000000000001</v>
      </c>
      <c r="L62" s="1" t="s">
        <v>83</v>
      </c>
      <c r="M62" s="6">
        <v>59.097999999999999</v>
      </c>
      <c r="N62" s="17">
        <v>1493.3</v>
      </c>
      <c r="O62" s="6">
        <v>4057.7</v>
      </c>
      <c r="P62" s="6">
        <v>222.92</v>
      </c>
      <c r="Q62" s="6">
        <v>45.064999999999998</v>
      </c>
      <c r="R62" s="6">
        <v>-0.01</v>
      </c>
      <c r="S62" s="6">
        <v>-1.6850000000000001</v>
      </c>
      <c r="Z62" s="3">
        <v>-2.5455353270000001</v>
      </c>
      <c r="AA62">
        <v>43.867418749999999</v>
      </c>
      <c r="AB62">
        <v>1642.1825679999999</v>
      </c>
      <c r="AE62" s="6"/>
      <c r="AH62">
        <v>-2.3352419659999999</v>
      </c>
      <c r="AI62">
        <v>44.295182130000001</v>
      </c>
      <c r="AJ62">
        <v>1117.292328</v>
      </c>
    </row>
    <row r="63" spans="1:36">
      <c r="A63" s="31" t="s">
        <v>84</v>
      </c>
      <c r="B63" s="31" t="s">
        <v>85</v>
      </c>
      <c r="C63" s="17">
        <v>92</v>
      </c>
      <c r="D63" s="31">
        <v>69</v>
      </c>
      <c r="E63" s="6">
        <v>47.521999999999998</v>
      </c>
      <c r="F63" s="6">
        <v>1619.2</v>
      </c>
      <c r="G63" s="6">
        <v>3730.1</v>
      </c>
      <c r="H63" s="6">
        <v>265.23</v>
      </c>
      <c r="I63" s="6">
        <v>37.314999999999998</v>
      </c>
      <c r="J63" s="6">
        <v>-8.9999999999999993E-3</v>
      </c>
      <c r="K63" s="6">
        <v>-2.5339999999999998</v>
      </c>
      <c r="L63" s="1" t="s">
        <v>85</v>
      </c>
      <c r="M63" s="6">
        <v>46.250999999999998</v>
      </c>
      <c r="N63" s="17">
        <v>1436.4</v>
      </c>
      <c r="O63" s="6">
        <v>3868.3</v>
      </c>
      <c r="P63" s="6">
        <v>320.57</v>
      </c>
      <c r="Q63" s="6">
        <v>43.012999999999998</v>
      </c>
      <c r="R63" s="6">
        <v>-1.2E-2</v>
      </c>
      <c r="S63" s="6">
        <v>-2.0550000000000002</v>
      </c>
      <c r="Z63" s="3">
        <v>-2.9428225079999999</v>
      </c>
      <c r="AA63">
        <v>48.638180230000003</v>
      </c>
      <c r="AB63">
        <v>1582.4246740000001</v>
      </c>
      <c r="AE63" s="6"/>
      <c r="AH63">
        <v>-3.109756516</v>
      </c>
      <c r="AI63">
        <v>41.531329489999997</v>
      </c>
      <c r="AJ63">
        <v>1586.0091050000001</v>
      </c>
    </row>
    <row r="64" spans="1:36">
      <c r="A64" s="31" t="s">
        <v>40</v>
      </c>
      <c r="B64" s="31" t="s">
        <v>86</v>
      </c>
      <c r="C64" s="6">
        <v>57</v>
      </c>
      <c r="D64" s="31">
        <v>70</v>
      </c>
      <c r="E64" s="6">
        <v>41.942</v>
      </c>
      <c r="F64" s="6">
        <v>1943.1</v>
      </c>
      <c r="G64" s="6">
        <v>3660.8</v>
      </c>
      <c r="H64" s="6">
        <v>394.32</v>
      </c>
      <c r="I64" s="6">
        <v>37.109000000000002</v>
      </c>
      <c r="J64" s="17">
        <v>-1.6E-2</v>
      </c>
      <c r="K64" s="17">
        <v>-3.258</v>
      </c>
      <c r="L64" s="1" t="s">
        <v>86</v>
      </c>
      <c r="M64" s="17">
        <v>48.414999999999999</v>
      </c>
      <c r="N64" s="17">
        <v>1512.3</v>
      </c>
      <c r="O64" s="17">
        <v>3879.3</v>
      </c>
      <c r="P64" s="17">
        <v>366.32</v>
      </c>
      <c r="Q64" s="17">
        <v>36.944000000000003</v>
      </c>
      <c r="R64" s="17">
        <v>-0.01</v>
      </c>
      <c r="S64" s="17">
        <v>-2.2949999999999999</v>
      </c>
      <c r="Z64" s="3">
        <v>-2.4595108090000002</v>
      </c>
      <c r="AA64">
        <v>39.60042558</v>
      </c>
      <c r="AB64">
        <v>1595.6562750000001</v>
      </c>
      <c r="AE64" s="6"/>
      <c r="AH64">
        <v>-3.25305358</v>
      </c>
      <c r="AI64">
        <v>42.563250099999998</v>
      </c>
      <c r="AJ64">
        <v>2404.7343649999998</v>
      </c>
    </row>
    <row r="65" spans="1:36">
      <c r="A65" s="31" t="s">
        <v>87</v>
      </c>
      <c r="B65" s="31" t="s">
        <v>88</v>
      </c>
      <c r="C65" s="17">
        <v>51</v>
      </c>
      <c r="D65" s="31">
        <v>70</v>
      </c>
      <c r="E65" s="6">
        <v>45.063000000000002</v>
      </c>
      <c r="F65" s="6">
        <v>1773.6</v>
      </c>
      <c r="G65" s="6">
        <v>3577.3</v>
      </c>
      <c r="H65" s="6">
        <v>360.58</v>
      </c>
      <c r="I65" s="6">
        <v>41.734999999999999</v>
      </c>
      <c r="J65" s="6">
        <v>-1.4E-2</v>
      </c>
      <c r="K65" s="6">
        <v>-2.911</v>
      </c>
      <c r="L65" s="1" t="s">
        <v>88</v>
      </c>
      <c r="M65" s="6">
        <v>54.334000000000003</v>
      </c>
      <c r="N65" s="17">
        <v>2257.1</v>
      </c>
      <c r="O65" s="6">
        <v>4025.7</v>
      </c>
      <c r="P65" s="6">
        <v>208.89</v>
      </c>
      <c r="Q65" s="6">
        <v>40.865000000000002</v>
      </c>
      <c r="R65" s="6">
        <v>-1.9E-2</v>
      </c>
      <c r="S65" s="6">
        <v>-3.0609999999999999</v>
      </c>
      <c r="Z65" s="3">
        <v>-2.4112042850000002</v>
      </c>
      <c r="AA65">
        <v>43.400310840000003</v>
      </c>
      <c r="AB65">
        <v>1666.9836210000001</v>
      </c>
      <c r="AE65" s="6"/>
      <c r="AH65">
        <v>-3.031348538</v>
      </c>
      <c r="AI65">
        <v>40.369339289999999</v>
      </c>
      <c r="AJ65">
        <v>1620.657635</v>
      </c>
    </row>
    <row r="66" spans="1:36">
      <c r="A66" s="31" t="s">
        <v>52</v>
      </c>
      <c r="B66" s="31" t="s">
        <v>78</v>
      </c>
      <c r="C66" s="17">
        <v>32.5</v>
      </c>
      <c r="D66" s="31">
        <v>71</v>
      </c>
      <c r="E66" s="6">
        <v>47.511000000000003</v>
      </c>
      <c r="F66" s="6">
        <v>1207.4000000000001</v>
      </c>
      <c r="G66" s="6">
        <v>4208.3</v>
      </c>
      <c r="H66" s="6">
        <v>411.42</v>
      </c>
      <c r="I66" s="6">
        <v>23.68</v>
      </c>
      <c r="J66" s="6">
        <v>-8.0000000000000002E-3</v>
      </c>
      <c r="K66" s="6">
        <v>-2.3759999999999999</v>
      </c>
      <c r="L66" s="1" t="s">
        <v>78</v>
      </c>
      <c r="M66" s="6">
        <v>42.944000000000003</v>
      </c>
      <c r="N66" s="17">
        <v>1136.4000000000001</v>
      </c>
      <c r="O66" s="6">
        <v>4907.5</v>
      </c>
      <c r="P66" s="6">
        <v>480.71</v>
      </c>
      <c r="Q66" s="6">
        <v>36.634</v>
      </c>
      <c r="R66" s="6">
        <v>-1.0999999999999999E-2</v>
      </c>
      <c r="S66" s="6">
        <v>-1.847</v>
      </c>
      <c r="Z66" s="3">
        <v>-2.4743120300000001</v>
      </c>
      <c r="AA66">
        <v>40.73067313</v>
      </c>
      <c r="AB66">
        <v>1862.3179210000001</v>
      </c>
      <c r="AE66" s="6"/>
      <c r="AH66">
        <v>-2.7970103960000001</v>
      </c>
      <c r="AI66">
        <v>42.112645000000001</v>
      </c>
      <c r="AJ66">
        <v>2402.138688</v>
      </c>
    </row>
    <row r="67" spans="1:36">
      <c r="A67" s="31" t="s">
        <v>83</v>
      </c>
      <c r="B67" s="31" t="s">
        <v>89</v>
      </c>
      <c r="C67" s="6">
        <v>74</v>
      </c>
      <c r="D67" s="31">
        <v>71.5</v>
      </c>
      <c r="E67" s="6">
        <v>59.097999999999999</v>
      </c>
      <c r="F67" s="6">
        <v>1493.3</v>
      </c>
      <c r="G67" s="6">
        <v>4057.7</v>
      </c>
      <c r="H67" s="6">
        <v>222.92</v>
      </c>
      <c r="I67" s="6">
        <v>45.064999999999998</v>
      </c>
      <c r="J67" s="17">
        <v>-0.01</v>
      </c>
      <c r="K67" s="17">
        <v>-1.6850000000000001</v>
      </c>
      <c r="L67" s="1" t="s">
        <v>89</v>
      </c>
      <c r="M67" s="17">
        <v>50.89</v>
      </c>
      <c r="N67" s="17">
        <v>1507</v>
      </c>
      <c r="O67" s="17">
        <v>3415</v>
      </c>
      <c r="P67" s="17">
        <v>329.85</v>
      </c>
      <c r="Q67" s="17">
        <v>51.502000000000002</v>
      </c>
      <c r="R67" s="17">
        <v>-0.01</v>
      </c>
      <c r="S67" s="17">
        <v>-2.1909999999999998</v>
      </c>
      <c r="Z67" s="3">
        <v>-2.7193417690000001</v>
      </c>
      <c r="AA67">
        <v>44.704520330000001</v>
      </c>
      <c r="AB67">
        <v>1540.6823400000001</v>
      </c>
      <c r="AE67" s="6"/>
      <c r="AH67">
        <v>-3.5685804079999999</v>
      </c>
      <c r="AI67">
        <v>46.182298179999997</v>
      </c>
      <c r="AJ67">
        <v>2241.719732</v>
      </c>
    </row>
    <row r="68" spans="1:36">
      <c r="A68" s="31" t="s">
        <v>90</v>
      </c>
      <c r="B68" s="31" t="s">
        <v>91</v>
      </c>
      <c r="C68" s="17">
        <v>93</v>
      </c>
      <c r="D68" s="31">
        <v>72</v>
      </c>
      <c r="E68" s="6">
        <v>52.142000000000003</v>
      </c>
      <c r="F68" s="6">
        <v>1505</v>
      </c>
      <c r="G68" s="6">
        <v>3572.6</v>
      </c>
      <c r="H68" s="6">
        <v>330.82</v>
      </c>
      <c r="I68" s="6">
        <v>49.432000000000002</v>
      </c>
      <c r="J68" s="6">
        <v>-1.4999999999999999E-2</v>
      </c>
      <c r="K68" s="6">
        <v>-1.8420000000000001</v>
      </c>
      <c r="L68" s="1" t="s">
        <v>91</v>
      </c>
      <c r="M68" s="6">
        <v>50.841999999999999</v>
      </c>
      <c r="N68" s="17">
        <v>1525.8</v>
      </c>
      <c r="O68" s="6">
        <v>4106.7</v>
      </c>
      <c r="P68" s="6">
        <v>271.63</v>
      </c>
      <c r="Q68" s="6">
        <v>47.325000000000003</v>
      </c>
      <c r="R68" s="6">
        <v>-1.7000000000000001E-2</v>
      </c>
      <c r="S68" s="6">
        <v>-2.145</v>
      </c>
      <c r="Z68" s="3">
        <v>-2.520961824</v>
      </c>
      <c r="AA68">
        <v>44.034747809999999</v>
      </c>
      <c r="AB68">
        <v>2262.8300340000001</v>
      </c>
      <c r="AE68" s="6"/>
      <c r="AH68">
        <v>-2.6446635719999998</v>
      </c>
      <c r="AI68">
        <v>54.26112294</v>
      </c>
      <c r="AJ68">
        <v>1271.300659</v>
      </c>
    </row>
    <row r="69" spans="1:36">
      <c r="A69" s="31" t="s">
        <v>92</v>
      </c>
      <c r="B69" s="31" t="s">
        <v>93</v>
      </c>
      <c r="C69" s="17">
        <v>91</v>
      </c>
      <c r="D69" s="31">
        <v>72</v>
      </c>
      <c r="E69" s="6">
        <v>51.29</v>
      </c>
      <c r="F69" s="6">
        <v>1200.3</v>
      </c>
      <c r="G69" s="6">
        <v>4088.7</v>
      </c>
      <c r="H69" s="6">
        <v>384.32</v>
      </c>
      <c r="I69" s="6">
        <v>35.473999999999997</v>
      </c>
      <c r="J69" s="6">
        <v>-1.2999999999999999E-2</v>
      </c>
      <c r="K69" s="6">
        <v>-2.35</v>
      </c>
      <c r="L69" s="1" t="s">
        <v>93</v>
      </c>
      <c r="M69" s="6">
        <v>37.838000000000001</v>
      </c>
      <c r="N69" s="17">
        <v>863.18</v>
      </c>
      <c r="O69" s="6">
        <v>3772.4</v>
      </c>
      <c r="P69" s="6">
        <v>630.19000000000005</v>
      </c>
      <c r="Q69" s="6">
        <v>30.536000000000001</v>
      </c>
      <c r="R69" s="6">
        <v>-1.4E-2</v>
      </c>
      <c r="S69" s="6">
        <v>-2.2370000000000001</v>
      </c>
      <c r="Z69" s="3">
        <v>-2.2591842999999998</v>
      </c>
      <c r="AA69">
        <v>47.290953379999998</v>
      </c>
      <c r="AB69">
        <v>899.55939520000004</v>
      </c>
      <c r="AE69" s="6"/>
      <c r="AH69">
        <v>-2.2213468700000001</v>
      </c>
      <c r="AI69">
        <v>50.044550090000001</v>
      </c>
      <c r="AJ69">
        <v>1532.2185649999999</v>
      </c>
    </row>
    <row r="70" spans="1:36">
      <c r="A70" s="31" t="s">
        <v>12</v>
      </c>
      <c r="B70" s="31" t="s">
        <v>65</v>
      </c>
      <c r="C70" s="17">
        <v>70</v>
      </c>
      <c r="D70" s="31">
        <v>72</v>
      </c>
      <c r="E70" s="6">
        <v>44.313000000000002</v>
      </c>
      <c r="F70" s="6">
        <v>1423.4</v>
      </c>
      <c r="G70" s="6">
        <v>4399.8999999999996</v>
      </c>
      <c r="H70" s="6">
        <v>262.07</v>
      </c>
      <c r="I70" s="6">
        <v>38.424999999999997</v>
      </c>
      <c r="J70" s="6">
        <v>-8.9999999999999993E-3</v>
      </c>
      <c r="K70" s="6">
        <v>-1.8460000000000001</v>
      </c>
      <c r="L70" s="1" t="s">
        <v>65</v>
      </c>
      <c r="M70" s="6">
        <v>45.436</v>
      </c>
      <c r="N70" s="17">
        <v>1694.9</v>
      </c>
      <c r="O70" s="6">
        <v>4910</v>
      </c>
      <c r="P70" s="6">
        <v>348.23</v>
      </c>
      <c r="Q70" s="6">
        <v>44.862000000000002</v>
      </c>
      <c r="R70" s="6">
        <v>-1.2999999999999999E-2</v>
      </c>
      <c r="S70" s="6">
        <v>-2.149</v>
      </c>
      <c r="Z70" s="3">
        <v>-2.5561523660000001</v>
      </c>
      <c r="AA70">
        <v>42.794379929999998</v>
      </c>
      <c r="AB70">
        <v>1678.2720549999999</v>
      </c>
      <c r="AE70" s="6"/>
      <c r="AH70">
        <v>-2.5900828790000001</v>
      </c>
      <c r="AI70">
        <v>54.229891029999997</v>
      </c>
      <c r="AJ70">
        <v>1396.5932459999999</v>
      </c>
    </row>
    <row r="71" spans="1:36">
      <c r="A71" s="31" t="s">
        <v>25</v>
      </c>
      <c r="B71" s="31" t="s">
        <v>76</v>
      </c>
      <c r="C71" s="6">
        <v>94.5</v>
      </c>
      <c r="D71" s="31">
        <v>73</v>
      </c>
      <c r="E71" s="6">
        <v>51.604999999999997</v>
      </c>
      <c r="F71" s="6">
        <v>1193.8</v>
      </c>
      <c r="G71" s="6">
        <v>3767.8</v>
      </c>
      <c r="H71" s="6">
        <v>476.54</v>
      </c>
      <c r="I71" s="6">
        <v>46.064</v>
      </c>
      <c r="J71" s="17">
        <v>-6.0000000000000001E-3</v>
      </c>
      <c r="K71" s="17">
        <v>-2.1989999999999998</v>
      </c>
      <c r="L71" s="1" t="s">
        <v>76</v>
      </c>
      <c r="M71" s="17">
        <v>51.451999999999998</v>
      </c>
      <c r="N71" s="17">
        <v>1095.9000000000001</v>
      </c>
      <c r="O71" s="17">
        <v>3755.9</v>
      </c>
      <c r="P71" s="17">
        <v>340.96</v>
      </c>
      <c r="Q71" s="17">
        <v>40.767000000000003</v>
      </c>
      <c r="R71" s="17">
        <v>-7.0000000000000001E-3</v>
      </c>
      <c r="S71" s="17">
        <v>-1.879</v>
      </c>
      <c r="Z71" s="3">
        <v>-1.9094176389999999</v>
      </c>
      <c r="AA71">
        <v>54.315995979999997</v>
      </c>
      <c r="AB71">
        <v>2256.7810290000002</v>
      </c>
      <c r="AE71" s="6"/>
      <c r="AH71">
        <v>-2.808207737</v>
      </c>
      <c r="AI71">
        <v>43.41439398</v>
      </c>
      <c r="AJ71">
        <v>1492.849428</v>
      </c>
    </row>
    <row r="72" spans="1:36">
      <c r="A72" s="31" t="s">
        <v>35</v>
      </c>
      <c r="B72" s="31" t="s">
        <v>94</v>
      </c>
      <c r="C72" s="6">
        <v>59.75</v>
      </c>
      <c r="D72" s="31">
        <v>73</v>
      </c>
      <c r="E72" s="6">
        <v>45.226999999999997</v>
      </c>
      <c r="F72" s="6">
        <v>1745.1</v>
      </c>
      <c r="G72" s="6">
        <v>4509</v>
      </c>
      <c r="H72" s="6">
        <v>411.96</v>
      </c>
      <c r="I72" s="6">
        <v>40.991</v>
      </c>
      <c r="J72" s="17">
        <v>-1.4E-2</v>
      </c>
      <c r="K72" s="17">
        <v>-2.3250000000000002</v>
      </c>
      <c r="L72" s="1" t="s">
        <v>94</v>
      </c>
      <c r="M72" s="17">
        <v>50.259</v>
      </c>
      <c r="N72" s="17">
        <v>1422.3</v>
      </c>
      <c r="O72" s="17">
        <v>3352.6</v>
      </c>
      <c r="P72" s="17">
        <v>271.23</v>
      </c>
      <c r="Q72" s="17">
        <v>41.082999999999998</v>
      </c>
      <c r="R72" s="17">
        <v>-7.0000000000000001E-3</v>
      </c>
      <c r="S72" s="17">
        <v>-2.754</v>
      </c>
      <c r="Z72" s="3">
        <v>-2.542852146</v>
      </c>
      <c r="AA72">
        <v>45.024637259999999</v>
      </c>
      <c r="AB72">
        <v>2066.2300599999999</v>
      </c>
      <c r="AE72" s="6"/>
      <c r="AH72">
        <v>-2.5202024359999999</v>
      </c>
      <c r="AI72">
        <v>40.2583482</v>
      </c>
      <c r="AJ72">
        <v>1471.981475</v>
      </c>
    </row>
    <row r="73" spans="1:36">
      <c r="A73" s="31" t="s">
        <v>43</v>
      </c>
      <c r="B73" s="31" t="s">
        <v>95</v>
      </c>
      <c r="C73" s="17">
        <v>75</v>
      </c>
      <c r="D73" s="31">
        <v>74</v>
      </c>
      <c r="E73" s="6">
        <v>46.395000000000003</v>
      </c>
      <c r="F73" s="6">
        <v>1212.3</v>
      </c>
      <c r="G73" s="6">
        <v>4158.8999999999996</v>
      </c>
      <c r="H73" s="6">
        <v>358.89</v>
      </c>
      <c r="I73" s="6">
        <v>37.222000000000001</v>
      </c>
      <c r="J73" s="6">
        <v>-8.9999999999999993E-3</v>
      </c>
      <c r="K73" s="6">
        <v>-2.1120000000000001</v>
      </c>
      <c r="L73" s="1" t="s">
        <v>95</v>
      </c>
      <c r="M73" s="6">
        <v>49.667000000000002</v>
      </c>
      <c r="N73" s="17">
        <v>957.45</v>
      </c>
      <c r="O73" s="6">
        <v>3726.2</v>
      </c>
      <c r="P73" s="6">
        <v>393.54</v>
      </c>
      <c r="Q73" s="6">
        <v>38.951000000000001</v>
      </c>
      <c r="R73" s="6">
        <v>-4.0000000000000001E-3</v>
      </c>
      <c r="S73" s="6">
        <v>-1.9139999999999999</v>
      </c>
      <c r="Z73" s="3">
        <v>-2.2100542760000002</v>
      </c>
      <c r="AA73">
        <v>47.459841400000002</v>
      </c>
      <c r="AB73">
        <v>2176.0543830000001</v>
      </c>
      <c r="AE73" s="6"/>
      <c r="AH73">
        <v>-2.4850218119999998</v>
      </c>
      <c r="AI73">
        <v>42.634593719999998</v>
      </c>
      <c r="AJ73">
        <v>1440.256472</v>
      </c>
    </row>
    <row r="74" spans="1:36">
      <c r="A74" s="31" t="s">
        <v>96</v>
      </c>
      <c r="B74" s="31" t="s">
        <v>97</v>
      </c>
      <c r="C74" s="6">
        <v>81</v>
      </c>
      <c r="D74" s="31">
        <v>75</v>
      </c>
      <c r="E74" s="6">
        <v>45.404000000000003</v>
      </c>
      <c r="F74" s="6">
        <v>1015</v>
      </c>
      <c r="G74" s="6">
        <v>3272.2</v>
      </c>
      <c r="H74" s="6">
        <v>531.12</v>
      </c>
      <c r="I74" s="6">
        <v>37.767000000000003</v>
      </c>
      <c r="J74" s="17">
        <v>-1.4999999999999999E-2</v>
      </c>
      <c r="K74" s="17">
        <v>-2.2029999999999998</v>
      </c>
      <c r="L74" s="1" t="s">
        <v>97</v>
      </c>
      <c r="M74" s="17">
        <v>48.49</v>
      </c>
      <c r="N74" s="17">
        <v>1172.8</v>
      </c>
      <c r="O74" s="17">
        <v>3987.2</v>
      </c>
      <c r="P74" s="17">
        <v>374.92</v>
      </c>
      <c r="Q74" s="17">
        <v>40.884</v>
      </c>
      <c r="R74" s="17">
        <v>-1.4E-2</v>
      </c>
      <c r="S74" s="17">
        <v>-2.1040000000000001</v>
      </c>
      <c r="Z74" s="3">
        <v>-2.5572878970000001</v>
      </c>
      <c r="AA74">
        <v>45.790677270000003</v>
      </c>
      <c r="AB74">
        <v>1967.233322</v>
      </c>
      <c r="AE74" s="6"/>
      <c r="AH74">
        <v>-3.012652809</v>
      </c>
      <c r="AI74">
        <v>45.575149619999998</v>
      </c>
      <c r="AJ74">
        <v>1815.2856650000001</v>
      </c>
    </row>
    <row r="75" spans="1:36">
      <c r="A75" s="31" t="s">
        <v>43</v>
      </c>
      <c r="B75" s="31" t="s">
        <v>98</v>
      </c>
      <c r="C75" s="17">
        <v>95</v>
      </c>
      <c r="D75" s="31">
        <v>75.5</v>
      </c>
      <c r="E75" s="6">
        <v>46.395000000000003</v>
      </c>
      <c r="F75" s="6">
        <v>1212.3</v>
      </c>
      <c r="G75" s="6">
        <v>4158.8999999999996</v>
      </c>
      <c r="H75" s="6">
        <v>358.89</v>
      </c>
      <c r="I75" s="6">
        <v>37.222000000000001</v>
      </c>
      <c r="J75" s="6">
        <v>-8.9999999999999993E-3</v>
      </c>
      <c r="K75" s="6">
        <v>-2.1120000000000001</v>
      </c>
      <c r="L75" s="1" t="s">
        <v>98</v>
      </c>
      <c r="M75" s="6">
        <v>48.533000000000001</v>
      </c>
      <c r="N75" s="17">
        <v>1166</v>
      </c>
      <c r="O75" s="6">
        <v>4229.5</v>
      </c>
      <c r="P75" s="6">
        <v>315.17</v>
      </c>
      <c r="Q75" s="6">
        <v>36.061999999999998</v>
      </c>
      <c r="R75" s="6">
        <v>-8.0000000000000002E-3</v>
      </c>
      <c r="S75" s="6">
        <v>-1.9730000000000001</v>
      </c>
      <c r="Z75" s="3">
        <v>-2.5595496789999999</v>
      </c>
      <c r="AA75">
        <v>35.560685560000003</v>
      </c>
      <c r="AB75">
        <v>937.33179759999996</v>
      </c>
      <c r="AE75" s="6"/>
      <c r="AH75">
        <v>-3.405184824</v>
      </c>
      <c r="AI75">
        <v>44.474485889999997</v>
      </c>
      <c r="AJ75">
        <v>2385.6438629999998</v>
      </c>
    </row>
    <row r="76" spans="1:36">
      <c r="A76" s="31" t="s">
        <v>99</v>
      </c>
      <c r="B76" s="31" t="s">
        <v>100</v>
      </c>
      <c r="C76" s="6">
        <v>41.5</v>
      </c>
      <c r="D76" s="31">
        <v>75.5</v>
      </c>
      <c r="E76" s="6">
        <v>48.685000000000002</v>
      </c>
      <c r="F76" s="6">
        <v>1538.9</v>
      </c>
      <c r="G76" s="6">
        <v>3060</v>
      </c>
      <c r="H76" s="6">
        <v>392.86</v>
      </c>
      <c r="I76" s="6">
        <v>41.125</v>
      </c>
      <c r="J76" s="17">
        <v>-1.4999999999999999E-2</v>
      </c>
      <c r="K76" s="17">
        <v>-2.5979999999999999</v>
      </c>
      <c r="L76" s="1" t="s">
        <v>100</v>
      </c>
      <c r="M76" s="17">
        <v>42.058</v>
      </c>
      <c r="N76" s="17">
        <v>1492.1</v>
      </c>
      <c r="O76" s="17">
        <v>3384.3</v>
      </c>
      <c r="P76" s="17">
        <v>383.68</v>
      </c>
      <c r="Q76" s="17">
        <v>43.625</v>
      </c>
      <c r="R76" s="17">
        <v>-7.0000000000000001E-3</v>
      </c>
      <c r="S76" s="17">
        <v>-2.66</v>
      </c>
      <c r="Z76" s="3">
        <v>-2.9343171209999999</v>
      </c>
      <c r="AA76">
        <v>43.473720780000001</v>
      </c>
      <c r="AB76">
        <v>2341.2930160000001</v>
      </c>
      <c r="AE76" s="6"/>
      <c r="AH76">
        <v>-3.06336751</v>
      </c>
      <c r="AI76">
        <v>38.137510859999999</v>
      </c>
      <c r="AJ76">
        <v>1268.6845490000001</v>
      </c>
    </row>
    <row r="77" spans="1:36">
      <c r="A77" s="31" t="s">
        <v>87</v>
      </c>
      <c r="B77" s="31" t="s">
        <v>101</v>
      </c>
      <c r="C77" s="17">
        <v>39</v>
      </c>
      <c r="D77" s="31">
        <v>75.5</v>
      </c>
      <c r="E77" s="6">
        <v>45.063000000000002</v>
      </c>
      <c r="F77" s="6">
        <v>1773.6</v>
      </c>
      <c r="G77" s="6">
        <v>3577.3</v>
      </c>
      <c r="H77" s="6">
        <v>360.58</v>
      </c>
      <c r="I77" s="6">
        <v>41.734999999999999</v>
      </c>
      <c r="J77" s="6">
        <v>-1.4E-2</v>
      </c>
      <c r="K77" s="6">
        <v>-2.911</v>
      </c>
      <c r="L77" s="1" t="s">
        <v>101</v>
      </c>
      <c r="M77" s="6">
        <v>46.927999999999997</v>
      </c>
      <c r="N77" s="17">
        <v>1850.6</v>
      </c>
      <c r="O77" s="6">
        <v>3814.5</v>
      </c>
      <c r="P77" s="6">
        <v>300.54000000000002</v>
      </c>
      <c r="Q77" s="6">
        <v>39.076999999999998</v>
      </c>
      <c r="R77" s="6">
        <v>-1.7999999999999999E-2</v>
      </c>
      <c r="S77" s="6">
        <v>-2.8239999999999998</v>
      </c>
      <c r="Z77" s="3">
        <v>-2.133480246</v>
      </c>
      <c r="AA77">
        <v>51.552351379999998</v>
      </c>
      <c r="AB77">
        <v>1849.3981060000001</v>
      </c>
      <c r="AE77" s="6"/>
      <c r="AH77">
        <v>-2.5637735930000001</v>
      </c>
      <c r="AI77">
        <v>45.02651985</v>
      </c>
      <c r="AJ77">
        <v>1172.513281</v>
      </c>
    </row>
    <row r="78" spans="1:36">
      <c r="A78" s="31" t="s">
        <v>102</v>
      </c>
      <c r="B78" s="31" t="s">
        <v>103</v>
      </c>
      <c r="C78" s="17">
        <v>88</v>
      </c>
      <c r="D78" s="31">
        <v>76</v>
      </c>
      <c r="E78" s="6">
        <v>47.161000000000001</v>
      </c>
      <c r="F78" s="6">
        <v>1397.9</v>
      </c>
      <c r="G78" s="6">
        <v>4280.8</v>
      </c>
      <c r="H78" s="6">
        <v>400.14</v>
      </c>
      <c r="I78" s="6">
        <v>44.12</v>
      </c>
      <c r="J78" s="6">
        <v>-1.4E-2</v>
      </c>
      <c r="K78" s="6">
        <v>-2.1360000000000001</v>
      </c>
      <c r="L78" s="1" t="s">
        <v>103</v>
      </c>
      <c r="M78" s="6">
        <v>46.302</v>
      </c>
      <c r="N78" s="17">
        <v>1699.3</v>
      </c>
      <c r="O78" s="6">
        <v>5124</v>
      </c>
      <c r="P78" s="6">
        <v>348.18</v>
      </c>
      <c r="Q78" s="6">
        <v>39.835000000000001</v>
      </c>
      <c r="R78" s="6">
        <v>-1.9E-2</v>
      </c>
      <c r="S78" s="6">
        <v>-2.5659999999999998</v>
      </c>
      <c r="Z78" s="3">
        <v>-2.1051047829999998</v>
      </c>
      <c r="AA78">
        <v>43.604605730000003</v>
      </c>
      <c r="AB78">
        <v>1765.4077279999999</v>
      </c>
      <c r="AE78" s="6"/>
      <c r="AH78">
        <v>-4.3809889200000001</v>
      </c>
      <c r="AI78">
        <v>41.973735240000003</v>
      </c>
      <c r="AJ78">
        <v>2545.6931829999999</v>
      </c>
    </row>
    <row r="79" spans="1:36">
      <c r="A79" s="31" t="s">
        <v>35</v>
      </c>
      <c r="B79" s="31" t="s">
        <v>96</v>
      </c>
      <c r="C79" s="6">
        <v>52</v>
      </c>
      <c r="D79" s="31">
        <v>76</v>
      </c>
      <c r="E79" s="6">
        <v>45.226999999999997</v>
      </c>
      <c r="F79" s="6">
        <v>1745.1</v>
      </c>
      <c r="G79" s="6">
        <v>4509</v>
      </c>
      <c r="H79" s="6">
        <v>411.96</v>
      </c>
      <c r="I79" s="6">
        <v>40.991</v>
      </c>
      <c r="J79" s="17">
        <v>-1.4E-2</v>
      </c>
      <c r="K79" s="17">
        <v>-2.3250000000000002</v>
      </c>
      <c r="L79" s="1" t="s">
        <v>96</v>
      </c>
      <c r="M79" s="17">
        <v>43.473999999999997</v>
      </c>
      <c r="N79" s="17">
        <v>1132.5999999999999</v>
      </c>
      <c r="O79" s="17">
        <v>3375.6</v>
      </c>
      <c r="P79" s="17">
        <v>515.5</v>
      </c>
      <c r="Q79" s="17">
        <v>41.055</v>
      </c>
      <c r="R79" s="17">
        <v>-1.6E-2</v>
      </c>
      <c r="S79" s="17">
        <v>-2.4649999999999999</v>
      </c>
      <c r="Z79" s="3">
        <v>-1.9055806369999999</v>
      </c>
      <c r="AA79">
        <v>48.805964969999998</v>
      </c>
      <c r="AB79">
        <v>2129.9116779999999</v>
      </c>
      <c r="AE79" s="6"/>
      <c r="AH79">
        <v>-2.0422603829999999</v>
      </c>
      <c r="AI79">
        <v>45.139144129999998</v>
      </c>
      <c r="AJ79">
        <v>1477.1034139999999</v>
      </c>
    </row>
    <row r="80" spans="1:36">
      <c r="A80" s="31" t="s">
        <v>87</v>
      </c>
      <c r="B80" s="31" t="s">
        <v>104</v>
      </c>
      <c r="C80" s="17">
        <v>85</v>
      </c>
      <c r="D80" s="31">
        <v>76.5</v>
      </c>
      <c r="E80" s="6">
        <v>45.063000000000002</v>
      </c>
      <c r="F80" s="6">
        <v>1773.6</v>
      </c>
      <c r="G80" s="6">
        <v>3577.3</v>
      </c>
      <c r="H80" s="6">
        <v>360.58</v>
      </c>
      <c r="I80" s="6">
        <v>41.734999999999999</v>
      </c>
      <c r="J80" s="6">
        <v>-1.4E-2</v>
      </c>
      <c r="K80" s="6">
        <v>-2.911</v>
      </c>
      <c r="L80" s="1" t="s">
        <v>104</v>
      </c>
      <c r="M80" s="6">
        <v>45.707000000000001</v>
      </c>
      <c r="N80" s="17">
        <v>1801.5</v>
      </c>
      <c r="O80" s="6">
        <v>4122.7</v>
      </c>
      <c r="P80" s="6">
        <v>242.57</v>
      </c>
      <c r="Q80" s="6">
        <v>39.533000000000001</v>
      </c>
      <c r="R80" s="6">
        <v>-1.2E-2</v>
      </c>
      <c r="S80" s="6">
        <v>-2.6219999999999999</v>
      </c>
      <c r="Z80" s="3"/>
      <c r="AE80" s="6"/>
      <c r="AH80">
        <v>-2.4492940120000002</v>
      </c>
      <c r="AI80">
        <v>46.827250360000001</v>
      </c>
      <c r="AJ80">
        <v>1330.413585</v>
      </c>
    </row>
    <row r="81" spans="1:36">
      <c r="A81" s="31" t="s">
        <v>87</v>
      </c>
      <c r="B81" s="31" t="s">
        <v>105</v>
      </c>
      <c r="C81" s="17">
        <v>62</v>
      </c>
      <c r="D81" s="31">
        <v>77</v>
      </c>
      <c r="E81" s="6">
        <v>45.063000000000002</v>
      </c>
      <c r="F81" s="6">
        <v>1773.6</v>
      </c>
      <c r="G81" s="6">
        <v>3577.3</v>
      </c>
      <c r="H81" s="6">
        <v>360.58</v>
      </c>
      <c r="I81" s="6">
        <v>41.734999999999999</v>
      </c>
      <c r="J81" s="6">
        <v>-1.4E-2</v>
      </c>
      <c r="K81" s="6">
        <v>-2.911</v>
      </c>
      <c r="L81" s="1" t="s">
        <v>105</v>
      </c>
      <c r="M81" s="6">
        <v>50.17</v>
      </c>
      <c r="N81" s="17">
        <v>1926.9</v>
      </c>
      <c r="O81" s="6">
        <v>3935.5</v>
      </c>
      <c r="P81" s="6">
        <v>285.77999999999997</v>
      </c>
      <c r="Q81" s="6">
        <v>44.939</v>
      </c>
      <c r="R81" s="6">
        <v>-1.7000000000000001E-2</v>
      </c>
      <c r="S81" s="6">
        <v>-2.4449999999999998</v>
      </c>
      <c r="Z81" s="3"/>
      <c r="AE81" s="6"/>
      <c r="AH81">
        <v>-2.5389393930000002</v>
      </c>
      <c r="AI81">
        <v>42.006065790000001</v>
      </c>
      <c r="AJ81">
        <v>1843.4176709999999</v>
      </c>
    </row>
    <row r="82" spans="1:36">
      <c r="A82" s="31" t="s">
        <v>35</v>
      </c>
      <c r="B82" s="31" t="s">
        <v>106</v>
      </c>
      <c r="C82" s="6">
        <v>73</v>
      </c>
      <c r="D82" s="31">
        <v>77.5</v>
      </c>
      <c r="E82" s="6">
        <v>45.226999999999997</v>
      </c>
      <c r="F82" s="6">
        <v>1745.1</v>
      </c>
      <c r="G82" s="6">
        <v>4509</v>
      </c>
      <c r="H82" s="6">
        <v>411.96</v>
      </c>
      <c r="I82" s="6">
        <v>40.991</v>
      </c>
      <c r="J82" s="17">
        <v>-1.4E-2</v>
      </c>
      <c r="K82" s="17">
        <v>-2.3250000000000002</v>
      </c>
      <c r="L82" s="1" t="s">
        <v>106</v>
      </c>
      <c r="M82" s="17">
        <v>46.085000000000001</v>
      </c>
      <c r="N82" s="17">
        <v>1376.7</v>
      </c>
      <c r="O82" s="17">
        <v>3625.8</v>
      </c>
      <c r="P82" s="17">
        <v>364.06</v>
      </c>
      <c r="Q82" s="17">
        <v>41.918999999999997</v>
      </c>
      <c r="R82" s="17">
        <v>-0.01</v>
      </c>
      <c r="S82" s="17">
        <v>-2.1560000000000001</v>
      </c>
      <c r="Z82" s="3"/>
      <c r="AE82" s="6"/>
      <c r="AH82">
        <v>-2.7041717269999999</v>
      </c>
      <c r="AI82">
        <v>53.93776124</v>
      </c>
      <c r="AJ82">
        <v>1598.5150679999999</v>
      </c>
    </row>
    <row r="83" spans="1:36">
      <c r="A83" s="31" t="s">
        <v>74</v>
      </c>
      <c r="B83" s="31" t="s">
        <v>26</v>
      </c>
      <c r="C83" s="6">
        <v>56.5</v>
      </c>
      <c r="D83" s="31">
        <v>77.5</v>
      </c>
      <c r="E83" s="6">
        <v>40.896999999999998</v>
      </c>
      <c r="F83" s="6">
        <v>1491.8</v>
      </c>
      <c r="G83" s="6">
        <v>3680.1</v>
      </c>
      <c r="H83" s="6">
        <v>418.23</v>
      </c>
      <c r="I83" s="6">
        <v>38.481999999999999</v>
      </c>
      <c r="J83" s="17">
        <v>-1.7000000000000001E-2</v>
      </c>
      <c r="K83" s="17">
        <v>-2.4990000000000001</v>
      </c>
      <c r="L83" s="1" t="s">
        <v>26</v>
      </c>
      <c r="M83" s="17">
        <v>42.927</v>
      </c>
      <c r="N83" s="17">
        <v>944.2</v>
      </c>
      <c r="O83" s="17">
        <v>3284.1</v>
      </c>
      <c r="P83" s="17">
        <v>530.46</v>
      </c>
      <c r="Q83" s="17">
        <v>37.188000000000002</v>
      </c>
      <c r="R83" s="17">
        <v>-8.0000000000000002E-3</v>
      </c>
      <c r="S83" s="17">
        <v>-1.9</v>
      </c>
      <c r="Z83" s="3"/>
      <c r="AE83" s="6"/>
      <c r="AH83">
        <v>-2.4760611269999999</v>
      </c>
      <c r="AI83">
        <v>49.13068019</v>
      </c>
      <c r="AJ83">
        <v>1155.6363249999999</v>
      </c>
    </row>
    <row r="84" spans="1:36">
      <c r="A84" s="31" t="s">
        <v>35</v>
      </c>
      <c r="B84" s="31" t="s">
        <v>107</v>
      </c>
      <c r="C84" s="6">
        <v>56</v>
      </c>
      <c r="D84" s="31">
        <v>78</v>
      </c>
      <c r="E84" s="6">
        <v>45.226999999999997</v>
      </c>
      <c r="F84" s="6">
        <v>1745.1</v>
      </c>
      <c r="G84" s="6">
        <v>4509</v>
      </c>
      <c r="H84" s="6">
        <v>411.96</v>
      </c>
      <c r="I84" s="6">
        <v>40.991</v>
      </c>
      <c r="J84" s="17">
        <v>-1.4E-2</v>
      </c>
      <c r="K84" s="17">
        <v>-2.3250000000000002</v>
      </c>
      <c r="L84" s="1" t="s">
        <v>107</v>
      </c>
      <c r="M84" s="17">
        <v>48.527999999999999</v>
      </c>
      <c r="N84" s="17">
        <v>1366.4</v>
      </c>
      <c r="O84" s="17">
        <v>3820.6</v>
      </c>
      <c r="P84" s="17">
        <v>507.72</v>
      </c>
      <c r="Q84" s="17">
        <v>41.856000000000002</v>
      </c>
      <c r="R84" s="17">
        <v>-8.9999999999999993E-3</v>
      </c>
      <c r="S84" s="17">
        <v>-2.31</v>
      </c>
      <c r="Z84" s="3"/>
      <c r="AE84" s="6"/>
      <c r="AH84">
        <v>-2.3837070310000001</v>
      </c>
      <c r="AI84">
        <v>44.120759849999999</v>
      </c>
      <c r="AJ84">
        <v>1749.5474320000001</v>
      </c>
    </row>
    <row r="85" spans="1:36">
      <c r="A85" s="31" t="s">
        <v>12</v>
      </c>
      <c r="B85" s="31" t="s">
        <v>108</v>
      </c>
      <c r="C85" s="17">
        <v>88.5</v>
      </c>
      <c r="D85" s="31">
        <v>78.5</v>
      </c>
      <c r="E85" s="6">
        <v>44.313000000000002</v>
      </c>
      <c r="F85" s="6">
        <v>1423.4</v>
      </c>
      <c r="G85" s="6">
        <v>4399.8999999999996</v>
      </c>
      <c r="H85" s="6">
        <v>262.07</v>
      </c>
      <c r="I85" s="6">
        <v>38.424999999999997</v>
      </c>
      <c r="J85" s="6">
        <v>-8.9999999999999993E-3</v>
      </c>
      <c r="K85" s="6">
        <v>-1.8460000000000001</v>
      </c>
      <c r="L85" s="1" t="s">
        <v>108</v>
      </c>
      <c r="M85" s="6">
        <v>49.588000000000001</v>
      </c>
      <c r="N85" s="17">
        <v>1132</v>
      </c>
      <c r="O85" s="6">
        <v>3113.2</v>
      </c>
      <c r="P85" s="6">
        <v>313.61</v>
      </c>
      <c r="Q85" s="6">
        <v>43.444000000000003</v>
      </c>
      <c r="R85" s="6">
        <v>-4.0000000000000001E-3</v>
      </c>
      <c r="S85" s="6">
        <v>-2.11</v>
      </c>
      <c r="Z85" s="3"/>
      <c r="AE85" s="6"/>
      <c r="AH85">
        <v>-3.9357483900000001</v>
      </c>
      <c r="AI85">
        <v>32.34140566</v>
      </c>
      <c r="AJ85">
        <v>2416.8677130000001</v>
      </c>
    </row>
    <row r="86" spans="1:36">
      <c r="A86" s="31" t="s">
        <v>12</v>
      </c>
      <c r="B86" s="31" t="s">
        <v>108</v>
      </c>
      <c r="C86" s="6">
        <v>88.5</v>
      </c>
      <c r="D86" s="31">
        <v>78.5</v>
      </c>
      <c r="E86" s="6">
        <v>44.313000000000002</v>
      </c>
      <c r="F86" s="6">
        <v>1423.4</v>
      </c>
      <c r="G86" s="6">
        <v>4399.8999999999996</v>
      </c>
      <c r="H86" s="6">
        <v>262.07</v>
      </c>
      <c r="I86" s="6">
        <v>38.424999999999997</v>
      </c>
      <c r="J86" s="17">
        <v>-8.9999999999999993E-3</v>
      </c>
      <c r="K86" s="17">
        <v>-1.8460000000000001</v>
      </c>
      <c r="L86" s="1" t="s">
        <v>108</v>
      </c>
      <c r="M86" s="17">
        <v>49.588000000000001</v>
      </c>
      <c r="N86" s="17">
        <v>1132</v>
      </c>
      <c r="O86" s="17">
        <v>3113.2</v>
      </c>
      <c r="P86" s="17">
        <v>313.61</v>
      </c>
      <c r="Q86" s="17">
        <v>43.444000000000003</v>
      </c>
      <c r="R86" s="17">
        <v>-4.0000000000000001E-3</v>
      </c>
      <c r="S86" s="17">
        <v>-2.11</v>
      </c>
      <c r="Z86" s="3"/>
      <c r="AE86" s="6"/>
      <c r="AH86">
        <v>-3.1575166060000002</v>
      </c>
      <c r="AI86">
        <v>37.10609565</v>
      </c>
      <c r="AJ86">
        <v>2065.9395829999999</v>
      </c>
    </row>
    <row r="87" spans="1:36">
      <c r="A87" s="31" t="s">
        <v>61</v>
      </c>
      <c r="B87" s="31" t="s">
        <v>109</v>
      </c>
      <c r="C87" s="17">
        <v>64.5</v>
      </c>
      <c r="D87" s="31">
        <v>78.5</v>
      </c>
      <c r="E87" s="6">
        <v>52.765999999999998</v>
      </c>
      <c r="F87" s="6">
        <v>1724.7</v>
      </c>
      <c r="G87" s="6">
        <v>3984.9</v>
      </c>
      <c r="H87" s="6">
        <v>202.67</v>
      </c>
      <c r="I87" s="6">
        <v>41.305999999999997</v>
      </c>
      <c r="J87" s="6">
        <v>-1.2E-2</v>
      </c>
      <c r="K87" s="6">
        <v>-2.4060000000000001</v>
      </c>
      <c r="L87" s="1" t="s">
        <v>109</v>
      </c>
      <c r="M87" s="6">
        <v>52.744999999999997</v>
      </c>
      <c r="N87" s="17">
        <v>1805.4</v>
      </c>
      <c r="O87" s="6">
        <v>3567.8</v>
      </c>
      <c r="P87" s="6">
        <v>200.15</v>
      </c>
      <c r="Q87" s="6">
        <v>45.31</v>
      </c>
      <c r="R87" s="6">
        <v>-1.2999999999999999E-2</v>
      </c>
      <c r="S87" s="6">
        <v>-2.6280000000000001</v>
      </c>
      <c r="Z87" s="3"/>
      <c r="AE87" s="6"/>
      <c r="AH87">
        <v>-2.4193446719999998</v>
      </c>
      <c r="AI87">
        <v>46.47531034</v>
      </c>
      <c r="AJ87">
        <v>1352.896579</v>
      </c>
    </row>
    <row r="88" spans="1:36">
      <c r="A88" s="31" t="s">
        <v>110</v>
      </c>
      <c r="B88" s="31" t="s">
        <v>111</v>
      </c>
      <c r="C88" s="17">
        <v>78</v>
      </c>
      <c r="D88" s="31">
        <v>79</v>
      </c>
      <c r="E88" s="6">
        <v>48.683</v>
      </c>
      <c r="F88" s="6">
        <v>1041.9000000000001</v>
      </c>
      <c r="G88" s="6">
        <v>3691</v>
      </c>
      <c r="H88" s="6">
        <v>465.84</v>
      </c>
      <c r="I88" s="6">
        <v>40.198999999999998</v>
      </c>
      <c r="J88" s="6">
        <v>-1.0999999999999999E-2</v>
      </c>
      <c r="K88" s="6">
        <v>-2.3290000000000002</v>
      </c>
      <c r="L88" s="1" t="s">
        <v>111</v>
      </c>
      <c r="M88" s="6">
        <v>47.448</v>
      </c>
      <c r="N88" s="17">
        <v>1240.9000000000001</v>
      </c>
      <c r="O88" s="6">
        <v>3858.4</v>
      </c>
      <c r="P88" s="6">
        <v>390.57</v>
      </c>
      <c r="Q88" s="6">
        <v>41.65</v>
      </c>
      <c r="R88" s="6">
        <v>-1.7000000000000001E-2</v>
      </c>
      <c r="S88" s="6">
        <v>-2.63</v>
      </c>
      <c r="Z88" s="3"/>
      <c r="AE88" s="6"/>
      <c r="AH88">
        <v>-1.926709381</v>
      </c>
      <c r="AI88">
        <v>46.660280989999997</v>
      </c>
      <c r="AJ88">
        <v>1394.394395</v>
      </c>
    </row>
    <row r="89" spans="1:36">
      <c r="A89" s="31" t="s">
        <v>25</v>
      </c>
      <c r="B89" s="31" t="s">
        <v>90</v>
      </c>
      <c r="C89" s="6">
        <v>46</v>
      </c>
      <c r="D89" s="31">
        <v>79</v>
      </c>
      <c r="E89" s="6">
        <v>51.604999999999997</v>
      </c>
      <c r="F89" s="6">
        <v>1193.8</v>
      </c>
      <c r="G89" s="6">
        <v>3767.8</v>
      </c>
      <c r="H89" s="6">
        <v>476.54</v>
      </c>
      <c r="I89" s="6">
        <v>46.064</v>
      </c>
      <c r="J89" s="17">
        <v>-6.0000000000000001E-3</v>
      </c>
      <c r="K89" s="17">
        <v>-2.1989999999999998</v>
      </c>
      <c r="L89" s="1" t="s">
        <v>90</v>
      </c>
      <c r="M89" s="17">
        <v>52.142000000000003</v>
      </c>
      <c r="N89" s="17">
        <v>1505</v>
      </c>
      <c r="O89" s="17">
        <v>3572.6</v>
      </c>
      <c r="P89" s="17">
        <v>330.82</v>
      </c>
      <c r="Q89" s="17">
        <v>49.432000000000002</v>
      </c>
      <c r="R89" s="17">
        <v>-1.4999999999999999E-2</v>
      </c>
      <c r="S89" s="17">
        <v>-1.8420000000000001</v>
      </c>
      <c r="Z89" s="3"/>
      <c r="AE89" s="6"/>
      <c r="AH89">
        <v>-2.9601419999999998</v>
      </c>
      <c r="AI89">
        <v>45.612132520000003</v>
      </c>
      <c r="AJ89">
        <v>1524.333024</v>
      </c>
    </row>
    <row r="90" spans="1:36">
      <c r="A90" s="31" t="s">
        <v>102</v>
      </c>
      <c r="B90" s="31" t="s">
        <v>112</v>
      </c>
      <c r="C90" s="17">
        <v>73.5</v>
      </c>
      <c r="D90" s="31">
        <v>81</v>
      </c>
      <c r="E90" s="6">
        <v>47.161000000000001</v>
      </c>
      <c r="F90" s="6">
        <v>1397.9</v>
      </c>
      <c r="G90" s="6">
        <v>4280.8</v>
      </c>
      <c r="H90" s="6">
        <v>400.14</v>
      </c>
      <c r="I90" s="6">
        <v>44.12</v>
      </c>
      <c r="J90" s="6">
        <v>-1.4E-2</v>
      </c>
      <c r="K90" s="6">
        <v>-2.1360000000000001</v>
      </c>
      <c r="L90" s="1" t="s">
        <v>112</v>
      </c>
      <c r="M90" s="6">
        <v>47.003</v>
      </c>
      <c r="N90" s="17">
        <v>1556.2</v>
      </c>
      <c r="O90" s="6">
        <v>4571.8</v>
      </c>
      <c r="P90" s="6">
        <v>346.57</v>
      </c>
      <c r="Q90" s="6">
        <v>43.335999999999999</v>
      </c>
      <c r="R90" s="6">
        <v>-1.4999999999999999E-2</v>
      </c>
      <c r="S90" s="6">
        <v>-2.0870000000000002</v>
      </c>
      <c r="Z90" s="3"/>
      <c r="AE90" s="6"/>
      <c r="AH90">
        <v>-2.4912122409999999</v>
      </c>
      <c r="AI90">
        <v>46.62685037</v>
      </c>
      <c r="AJ90">
        <v>1283.000691</v>
      </c>
    </row>
    <row r="91" spans="1:36">
      <c r="A91" s="31" t="s">
        <v>25</v>
      </c>
      <c r="B91" s="31" t="s">
        <v>113</v>
      </c>
      <c r="C91" s="6">
        <v>68</v>
      </c>
      <c r="D91" s="31">
        <v>82.5</v>
      </c>
      <c r="E91" s="6">
        <v>51.604999999999997</v>
      </c>
      <c r="F91" s="6">
        <v>1193.8</v>
      </c>
      <c r="G91" s="6">
        <v>3767.8</v>
      </c>
      <c r="H91" s="6">
        <v>476.54</v>
      </c>
      <c r="I91" s="6">
        <v>46.064</v>
      </c>
      <c r="J91" s="17">
        <v>-6.0000000000000001E-3</v>
      </c>
      <c r="K91" s="17">
        <v>-2.1989999999999998</v>
      </c>
      <c r="L91" s="1" t="s">
        <v>113</v>
      </c>
      <c r="M91" s="17">
        <v>50.868000000000002</v>
      </c>
      <c r="N91" s="17">
        <v>1597.4</v>
      </c>
      <c r="O91" s="17">
        <v>5147.5</v>
      </c>
      <c r="P91" s="17">
        <v>281.06</v>
      </c>
      <c r="Q91" s="17">
        <v>43.573999999999998</v>
      </c>
      <c r="R91" s="17">
        <v>-1.0999999999999999E-2</v>
      </c>
      <c r="S91" s="17">
        <v>-2.1219999999999999</v>
      </c>
      <c r="Z91" s="3"/>
      <c r="AE91" s="6"/>
      <c r="AH91">
        <v>-2.2489564180000001</v>
      </c>
      <c r="AI91">
        <v>41.412462849999997</v>
      </c>
      <c r="AJ91">
        <v>1057.7910460000001</v>
      </c>
    </row>
    <row r="92" spans="1:36">
      <c r="A92" s="31" t="s">
        <v>96</v>
      </c>
      <c r="B92" s="31" t="s">
        <v>114</v>
      </c>
      <c r="C92" s="6">
        <v>96.5</v>
      </c>
      <c r="D92" s="31">
        <v>83</v>
      </c>
      <c r="E92" s="6">
        <v>45.404000000000003</v>
      </c>
      <c r="F92" s="6">
        <v>1015</v>
      </c>
      <c r="G92" s="6">
        <v>3272.2</v>
      </c>
      <c r="H92" s="6">
        <v>531.12</v>
      </c>
      <c r="I92" s="6">
        <v>37.767000000000003</v>
      </c>
      <c r="J92" s="17">
        <v>-1.4999999999999999E-2</v>
      </c>
      <c r="K92" s="17">
        <v>-2.2029999999999998</v>
      </c>
      <c r="L92" s="1" t="s">
        <v>114</v>
      </c>
      <c r="M92" s="17">
        <v>48.747</v>
      </c>
      <c r="N92" s="17">
        <v>893.09</v>
      </c>
      <c r="O92" s="17">
        <v>3790.5</v>
      </c>
      <c r="P92" s="17">
        <v>434.35</v>
      </c>
      <c r="Q92" s="17">
        <v>38.753</v>
      </c>
      <c r="R92" s="17">
        <v>-0.01</v>
      </c>
      <c r="S92" s="17">
        <v>-1.38</v>
      </c>
      <c r="Z92" s="3"/>
      <c r="AE92" s="6"/>
      <c r="AH92">
        <v>-1.82370487</v>
      </c>
      <c r="AI92">
        <v>45.148024560000003</v>
      </c>
      <c r="AJ92">
        <v>1446.8884399999999</v>
      </c>
    </row>
    <row r="93" spans="1:36">
      <c r="A93" s="31" t="s">
        <v>115</v>
      </c>
      <c r="B93" s="31" t="s">
        <v>116</v>
      </c>
      <c r="C93" s="6">
        <v>63</v>
      </c>
      <c r="D93" s="31">
        <v>83</v>
      </c>
      <c r="E93" s="6">
        <v>37.883000000000003</v>
      </c>
      <c r="F93" s="6">
        <v>1274.4000000000001</v>
      </c>
      <c r="G93" s="6">
        <v>4094.5</v>
      </c>
      <c r="H93" s="6">
        <v>411.74</v>
      </c>
      <c r="I93" s="6">
        <v>43.591999999999999</v>
      </c>
      <c r="J93" s="17">
        <v>-1.7999999999999999E-2</v>
      </c>
      <c r="K93" s="17">
        <v>-2.2879999999999998</v>
      </c>
      <c r="L93" s="1" t="s">
        <v>116</v>
      </c>
      <c r="M93" s="17">
        <v>47.19</v>
      </c>
      <c r="N93" s="17">
        <v>1926.6</v>
      </c>
      <c r="O93" s="17">
        <v>5081.5</v>
      </c>
      <c r="P93" s="17">
        <v>286.69</v>
      </c>
      <c r="Q93" s="17">
        <v>43.927999999999997</v>
      </c>
      <c r="R93" s="17">
        <v>-2.1000000000000001E-2</v>
      </c>
      <c r="S93" s="17">
        <v>-2.5459999999999998</v>
      </c>
      <c r="Z93" s="3"/>
      <c r="AE93" s="6"/>
      <c r="AH93">
        <v>-2.1119091129999998</v>
      </c>
      <c r="AI93">
        <v>48.643235650000001</v>
      </c>
      <c r="AJ93">
        <v>1424.6202390000001</v>
      </c>
    </row>
    <row r="94" spans="1:36">
      <c r="A94" s="31" t="s">
        <v>40</v>
      </c>
      <c r="B94" s="31" t="s">
        <v>117</v>
      </c>
      <c r="C94" s="1">
        <v>74</v>
      </c>
      <c r="D94" s="31">
        <v>83.5</v>
      </c>
      <c r="E94" s="6">
        <v>41.942</v>
      </c>
      <c r="F94" s="6">
        <v>1943.1</v>
      </c>
      <c r="G94" s="6">
        <v>3660.8</v>
      </c>
      <c r="H94" s="6">
        <v>394.32</v>
      </c>
      <c r="I94" s="6">
        <v>37.109000000000002</v>
      </c>
      <c r="J94" s="17">
        <v>-1.6E-2</v>
      </c>
      <c r="K94" s="17">
        <v>-3.258</v>
      </c>
      <c r="L94" s="1" t="s">
        <v>117</v>
      </c>
      <c r="M94" s="17">
        <v>38.360999999999997</v>
      </c>
      <c r="N94" s="17">
        <v>1574.3</v>
      </c>
      <c r="O94" s="17">
        <v>3739.4</v>
      </c>
      <c r="P94" s="17">
        <v>356.56</v>
      </c>
      <c r="Q94" s="17">
        <v>39.851999999999997</v>
      </c>
      <c r="R94" s="17">
        <v>-1.4E-2</v>
      </c>
      <c r="S94" s="17">
        <v>-2.6110000000000002</v>
      </c>
      <c r="Z94" s="3"/>
      <c r="AE94" s="6"/>
      <c r="AH94">
        <v>-2.464140971</v>
      </c>
      <c r="AI94">
        <v>48.033069560000001</v>
      </c>
      <c r="AJ94">
        <v>1422.0343720000001</v>
      </c>
    </row>
    <row r="95" spans="1:36">
      <c r="A95" s="31" t="s">
        <v>118</v>
      </c>
      <c r="B95" s="31" t="s">
        <v>119</v>
      </c>
      <c r="C95" s="17">
        <v>98</v>
      </c>
      <c r="D95" s="31">
        <v>84</v>
      </c>
      <c r="E95" s="6">
        <v>46.832000000000001</v>
      </c>
      <c r="F95" s="6">
        <v>1680.5</v>
      </c>
      <c r="G95" s="6">
        <v>3783.6</v>
      </c>
      <c r="H95" s="6">
        <v>276.14</v>
      </c>
      <c r="I95" s="6">
        <v>42.975999999999999</v>
      </c>
      <c r="J95" s="6">
        <v>-1.2999999999999999E-2</v>
      </c>
      <c r="K95" s="6">
        <v>-2.6360000000000001</v>
      </c>
      <c r="L95" s="1" t="s">
        <v>119</v>
      </c>
      <c r="M95" s="6">
        <v>44.834000000000003</v>
      </c>
      <c r="N95" s="17">
        <v>1544.3</v>
      </c>
      <c r="O95" s="6">
        <v>3914.5</v>
      </c>
      <c r="P95" s="6">
        <v>391.21</v>
      </c>
      <c r="Q95" s="6">
        <v>46.298999999999999</v>
      </c>
      <c r="R95" s="6">
        <v>-8.0000000000000002E-3</v>
      </c>
      <c r="S95" s="6">
        <v>-2.653</v>
      </c>
      <c r="Z95" s="3"/>
      <c r="AE95" s="6"/>
      <c r="AH95">
        <v>-2.5031747879999999</v>
      </c>
      <c r="AI95">
        <v>39.016943150000003</v>
      </c>
      <c r="AJ95">
        <v>937.5571099</v>
      </c>
    </row>
    <row r="96" spans="1:36">
      <c r="A96" s="31" t="s">
        <v>76</v>
      </c>
      <c r="B96" s="31" t="s">
        <v>120</v>
      </c>
      <c r="C96" s="17">
        <v>74</v>
      </c>
      <c r="D96" s="31">
        <v>84.5</v>
      </c>
      <c r="E96" s="6">
        <v>51.451999999999998</v>
      </c>
      <c r="F96" s="6">
        <v>1095.9000000000001</v>
      </c>
      <c r="G96" s="6">
        <v>3755.9</v>
      </c>
      <c r="H96" s="6">
        <v>340.96</v>
      </c>
      <c r="I96" s="6">
        <v>40.767000000000003</v>
      </c>
      <c r="J96" s="6">
        <v>-7.0000000000000001E-3</v>
      </c>
      <c r="K96" s="6">
        <v>-1.879</v>
      </c>
      <c r="L96" s="1" t="s">
        <v>120</v>
      </c>
      <c r="M96" s="6">
        <v>51.582999999999998</v>
      </c>
      <c r="N96" s="17">
        <v>1590.9</v>
      </c>
      <c r="O96" s="6">
        <v>4688.2</v>
      </c>
      <c r="P96" s="6">
        <v>222.16</v>
      </c>
      <c r="Q96" s="6">
        <v>47.9</v>
      </c>
      <c r="R96" s="6">
        <v>-1.2E-2</v>
      </c>
      <c r="S96" s="6">
        <v>-2.028</v>
      </c>
      <c r="Z96" s="3"/>
      <c r="AE96" s="6"/>
      <c r="AH96">
        <v>-2.925646559</v>
      </c>
      <c r="AI96">
        <v>47.131979080000001</v>
      </c>
      <c r="AJ96">
        <v>1747.50225</v>
      </c>
    </row>
    <row r="97" spans="1:36">
      <c r="A97" s="31" t="s">
        <v>110</v>
      </c>
      <c r="B97" s="31" t="s">
        <v>121</v>
      </c>
      <c r="C97" s="17">
        <v>67.5</v>
      </c>
      <c r="D97" s="31">
        <v>84.5</v>
      </c>
      <c r="E97" s="6">
        <v>48.683</v>
      </c>
      <c r="F97" s="6">
        <v>1041.9000000000001</v>
      </c>
      <c r="G97" s="6">
        <v>3691</v>
      </c>
      <c r="H97" s="6">
        <v>465.84</v>
      </c>
      <c r="I97" s="6">
        <v>40.198999999999998</v>
      </c>
      <c r="J97" s="6">
        <v>-1.0999999999999999E-2</v>
      </c>
      <c r="K97" s="6">
        <v>-2.3290000000000002</v>
      </c>
      <c r="L97" s="1" t="s">
        <v>121</v>
      </c>
      <c r="M97" s="6">
        <v>48.006999999999998</v>
      </c>
      <c r="N97" s="17">
        <v>1214</v>
      </c>
      <c r="O97" s="6">
        <v>4094.7</v>
      </c>
      <c r="P97" s="6">
        <v>364.28</v>
      </c>
      <c r="Q97" s="6">
        <v>37.771000000000001</v>
      </c>
      <c r="R97" s="6">
        <v>-1.4E-2</v>
      </c>
      <c r="S97" s="6">
        <v>-2.5569999999999999</v>
      </c>
      <c r="Z97" s="3"/>
      <c r="AE97" s="6"/>
      <c r="AH97">
        <v>-2.884459305</v>
      </c>
      <c r="AI97">
        <v>45.148010130000003</v>
      </c>
      <c r="AJ97">
        <v>1649.7458509999999</v>
      </c>
    </row>
    <row r="98" spans="1:36">
      <c r="A98" s="31" t="s">
        <v>87</v>
      </c>
      <c r="B98" s="31" t="s">
        <v>122</v>
      </c>
      <c r="C98" s="17">
        <v>58</v>
      </c>
      <c r="D98" s="31">
        <v>84.5</v>
      </c>
      <c r="E98" s="6">
        <v>45.063000000000002</v>
      </c>
      <c r="F98" s="6">
        <v>1773.6</v>
      </c>
      <c r="G98" s="6">
        <v>3577.3</v>
      </c>
      <c r="H98" s="6">
        <v>360.58</v>
      </c>
      <c r="I98" s="6">
        <v>41.734999999999999</v>
      </c>
      <c r="J98" s="6">
        <v>-1.4E-2</v>
      </c>
      <c r="K98" s="6">
        <v>-2.911</v>
      </c>
      <c r="L98" s="1" t="s">
        <v>122</v>
      </c>
      <c r="M98" s="6">
        <v>45.712000000000003</v>
      </c>
      <c r="N98" s="17">
        <v>1496.7</v>
      </c>
      <c r="O98" s="6">
        <v>3831</v>
      </c>
      <c r="P98" s="6">
        <v>410.03</v>
      </c>
      <c r="Q98" s="6">
        <v>42.008000000000003</v>
      </c>
      <c r="R98" s="6">
        <v>-1.2999999999999999E-2</v>
      </c>
      <c r="S98" s="6">
        <v>-2.1709999999999998</v>
      </c>
      <c r="Z98" s="3"/>
      <c r="AE98" s="6"/>
      <c r="AH98">
        <v>-2.6096862230000002</v>
      </c>
      <c r="AI98">
        <v>40.010666229999998</v>
      </c>
      <c r="AJ98">
        <v>1719.090492</v>
      </c>
    </row>
    <row r="99" spans="1:36">
      <c r="A99" s="31" t="s">
        <v>43</v>
      </c>
      <c r="B99" s="31" t="s">
        <v>123</v>
      </c>
      <c r="C99" s="17">
        <v>88</v>
      </c>
      <c r="D99" s="31">
        <v>85</v>
      </c>
      <c r="E99" s="6">
        <v>46.395000000000003</v>
      </c>
      <c r="F99" s="6">
        <v>1212.3</v>
      </c>
      <c r="G99" s="6">
        <v>4158.8999999999996</v>
      </c>
      <c r="H99" s="6">
        <v>358.89</v>
      </c>
      <c r="I99" s="6">
        <v>37.222000000000001</v>
      </c>
      <c r="J99" s="6">
        <v>-8.9999999999999993E-3</v>
      </c>
      <c r="K99" s="6">
        <v>-2.1120000000000001</v>
      </c>
      <c r="L99" s="1" t="s">
        <v>123</v>
      </c>
      <c r="M99" s="6">
        <v>44.688000000000002</v>
      </c>
      <c r="N99" s="17">
        <v>967.29</v>
      </c>
      <c r="O99" s="6">
        <v>3834.5</v>
      </c>
      <c r="P99" s="6">
        <v>422.76</v>
      </c>
      <c r="Q99" s="6">
        <v>34.435000000000002</v>
      </c>
      <c r="R99" s="6">
        <v>-1.4E-2</v>
      </c>
      <c r="S99" s="6">
        <v>-2.048</v>
      </c>
      <c r="Z99" s="3"/>
      <c r="AE99" s="6"/>
      <c r="AH99">
        <v>-1.971071985</v>
      </c>
      <c r="AI99">
        <v>52.03056101</v>
      </c>
      <c r="AJ99">
        <v>879.96237099999996</v>
      </c>
    </row>
    <row r="100" spans="1:36">
      <c r="A100" s="31" t="s">
        <v>48</v>
      </c>
      <c r="B100" s="31" t="s">
        <v>124</v>
      </c>
      <c r="C100" s="6">
        <v>89</v>
      </c>
      <c r="D100" s="31">
        <v>86</v>
      </c>
      <c r="E100" s="6">
        <v>52.026000000000003</v>
      </c>
      <c r="F100" s="6">
        <v>1229.0999999999999</v>
      </c>
      <c r="G100" s="6">
        <v>3128.4</v>
      </c>
      <c r="H100" s="6">
        <v>422.8</v>
      </c>
      <c r="I100" s="6">
        <v>43.174999999999997</v>
      </c>
      <c r="J100" s="17">
        <v>-5.0000000000000001E-3</v>
      </c>
      <c r="K100" s="17">
        <v>-2.468</v>
      </c>
      <c r="L100" s="1" t="s">
        <v>124</v>
      </c>
      <c r="M100" s="17">
        <v>49.627000000000002</v>
      </c>
      <c r="N100" s="17">
        <v>1213.2</v>
      </c>
      <c r="O100" s="17">
        <v>3101</v>
      </c>
      <c r="P100" s="17">
        <v>531.45000000000005</v>
      </c>
      <c r="Q100" s="17">
        <v>44.16</v>
      </c>
      <c r="R100" s="17">
        <v>-0.01</v>
      </c>
      <c r="S100" s="17">
        <v>-2.161</v>
      </c>
      <c r="Z100" s="3"/>
      <c r="AE100" s="6"/>
      <c r="AH100">
        <v>-2.03494486</v>
      </c>
      <c r="AI100">
        <v>44.123747209999998</v>
      </c>
      <c r="AJ100">
        <v>1121.4518049999999</v>
      </c>
    </row>
    <row r="101" spans="1:36">
      <c r="A101" s="31" t="s">
        <v>87</v>
      </c>
      <c r="B101" s="31" t="s">
        <v>125</v>
      </c>
      <c r="C101" s="17">
        <v>76</v>
      </c>
      <c r="D101" s="31">
        <v>86.5</v>
      </c>
      <c r="E101" s="6">
        <v>45.063000000000002</v>
      </c>
      <c r="F101" s="6">
        <v>1773.6</v>
      </c>
      <c r="G101" s="6">
        <v>3577.3</v>
      </c>
      <c r="H101" s="6">
        <v>360.58</v>
      </c>
      <c r="I101" s="6">
        <v>41.734999999999999</v>
      </c>
      <c r="J101" s="6">
        <v>-1.4E-2</v>
      </c>
      <c r="K101" s="6">
        <v>-2.911</v>
      </c>
      <c r="L101" s="1" t="s">
        <v>125</v>
      </c>
      <c r="M101" s="6">
        <v>46.334000000000003</v>
      </c>
      <c r="N101" s="17">
        <v>1862.6</v>
      </c>
      <c r="O101" s="6">
        <v>4068.6</v>
      </c>
      <c r="P101" s="6">
        <v>365.1</v>
      </c>
      <c r="Q101" s="6">
        <v>37.645000000000003</v>
      </c>
      <c r="R101" s="6">
        <v>-1.7000000000000001E-2</v>
      </c>
      <c r="S101" s="6">
        <v>-2.8420000000000001</v>
      </c>
      <c r="Z101" s="3"/>
      <c r="AE101" s="6"/>
      <c r="AH101">
        <v>-2.2496529650000001</v>
      </c>
      <c r="AI101">
        <v>45.951310530000001</v>
      </c>
      <c r="AJ101">
        <v>1178.340747</v>
      </c>
    </row>
    <row r="102" spans="1:36">
      <c r="A102" s="31" t="s">
        <v>110</v>
      </c>
      <c r="B102" s="31" t="s">
        <v>126</v>
      </c>
      <c r="C102" s="17">
        <v>61.5</v>
      </c>
      <c r="D102" s="31">
        <v>86.5</v>
      </c>
      <c r="E102" s="6">
        <v>48.683</v>
      </c>
      <c r="F102" s="6">
        <v>1041.9000000000001</v>
      </c>
      <c r="G102" s="6">
        <v>3691</v>
      </c>
      <c r="H102" s="6">
        <v>465.84</v>
      </c>
      <c r="I102" s="6">
        <v>40.198999999999998</v>
      </c>
      <c r="J102" s="6">
        <v>-1.0999999999999999E-2</v>
      </c>
      <c r="K102" s="6">
        <v>-2.3290000000000002</v>
      </c>
      <c r="L102" s="1" t="s">
        <v>126</v>
      </c>
      <c r="M102" s="6">
        <v>46.188000000000002</v>
      </c>
      <c r="N102" s="17">
        <v>1079.5999999999999</v>
      </c>
      <c r="O102" s="6">
        <v>3591.7</v>
      </c>
      <c r="P102" s="6">
        <v>391.96</v>
      </c>
      <c r="Q102" s="6">
        <v>42.456000000000003</v>
      </c>
      <c r="R102" s="6">
        <v>-8.9999999999999993E-3</v>
      </c>
      <c r="S102" s="6">
        <v>-2.4710000000000001</v>
      </c>
      <c r="Z102" s="3"/>
      <c r="AE102" s="6"/>
      <c r="AH102">
        <v>-2.406849534</v>
      </c>
      <c r="AI102">
        <v>40.79124625</v>
      </c>
      <c r="AJ102">
        <v>1611.279331</v>
      </c>
    </row>
    <row r="103" spans="1:36">
      <c r="A103" s="31" t="s">
        <v>110</v>
      </c>
      <c r="B103" s="31" t="s">
        <v>126</v>
      </c>
      <c r="C103" s="17">
        <v>61.5</v>
      </c>
      <c r="D103" s="31">
        <v>86.5</v>
      </c>
      <c r="E103" s="6">
        <v>48.683</v>
      </c>
      <c r="F103" s="6">
        <v>1041.9000000000001</v>
      </c>
      <c r="G103" s="6">
        <v>3691</v>
      </c>
      <c r="H103" s="6">
        <v>465.84</v>
      </c>
      <c r="I103" s="6">
        <v>40.198999999999998</v>
      </c>
      <c r="J103" s="6">
        <v>-1.0999999999999999E-2</v>
      </c>
      <c r="K103" s="6">
        <v>-2.3290000000000002</v>
      </c>
      <c r="L103" s="1" t="s">
        <v>126</v>
      </c>
      <c r="M103" s="6">
        <v>45.411000000000001</v>
      </c>
      <c r="N103" s="17">
        <v>1082.7</v>
      </c>
      <c r="O103" s="6">
        <v>3527.1</v>
      </c>
      <c r="P103" s="6">
        <v>384.43</v>
      </c>
      <c r="Q103" s="6">
        <v>42.761000000000003</v>
      </c>
      <c r="R103" s="6">
        <v>-4.0000000000000001E-3</v>
      </c>
      <c r="S103" s="6">
        <v>-2.468</v>
      </c>
      <c r="Z103" s="3"/>
      <c r="AE103" s="6"/>
      <c r="AH103">
        <v>-2.8184892719999999</v>
      </c>
      <c r="AI103">
        <v>42.980057000000002</v>
      </c>
      <c r="AJ103">
        <v>1496.391116</v>
      </c>
    </row>
    <row r="104" spans="1:36">
      <c r="A104" s="31" t="s">
        <v>87</v>
      </c>
      <c r="B104" s="31" t="s">
        <v>127</v>
      </c>
      <c r="C104" s="17">
        <v>72</v>
      </c>
      <c r="D104" s="31">
        <v>87</v>
      </c>
      <c r="E104" s="6">
        <v>45.063000000000002</v>
      </c>
      <c r="F104" s="6">
        <v>1773.6</v>
      </c>
      <c r="G104" s="6">
        <v>3577.3</v>
      </c>
      <c r="H104" s="6">
        <v>360.58</v>
      </c>
      <c r="I104" s="6">
        <v>41.734999999999999</v>
      </c>
      <c r="J104" s="6">
        <v>-1.4E-2</v>
      </c>
      <c r="K104" s="6">
        <v>-2.911</v>
      </c>
      <c r="L104" s="1" t="s">
        <v>127</v>
      </c>
      <c r="M104" s="6">
        <v>45.063000000000002</v>
      </c>
      <c r="N104" s="17">
        <v>1773.6</v>
      </c>
      <c r="O104" s="6">
        <v>3577.3</v>
      </c>
      <c r="P104" s="6">
        <v>360.58</v>
      </c>
      <c r="Q104" s="6">
        <v>41.734999999999999</v>
      </c>
      <c r="R104" s="6">
        <v>-1.4E-2</v>
      </c>
      <c r="S104" s="6">
        <v>-2.911</v>
      </c>
      <c r="Z104" s="3"/>
      <c r="AE104" s="6"/>
      <c r="AH104">
        <v>-2.2291615920000001</v>
      </c>
      <c r="AI104">
        <v>48.425872640000001</v>
      </c>
      <c r="AJ104">
        <v>1291.514723</v>
      </c>
    </row>
    <row r="105" spans="1:36">
      <c r="A105" s="31" t="s">
        <v>110</v>
      </c>
      <c r="B105" s="31" t="s">
        <v>128</v>
      </c>
      <c r="C105" s="17">
        <v>71.5</v>
      </c>
      <c r="D105" s="31">
        <v>87.5</v>
      </c>
      <c r="E105" s="6">
        <v>48.683</v>
      </c>
      <c r="F105" s="6">
        <v>1041.9000000000001</v>
      </c>
      <c r="G105" s="6">
        <v>3691</v>
      </c>
      <c r="H105" s="6">
        <v>465.84</v>
      </c>
      <c r="I105" s="6">
        <v>40.198999999999998</v>
      </c>
      <c r="J105" s="6">
        <v>-1.0999999999999999E-2</v>
      </c>
      <c r="K105" s="6">
        <v>-2.3290000000000002</v>
      </c>
      <c r="L105" s="1" t="s">
        <v>128</v>
      </c>
      <c r="M105" s="6">
        <v>53.076999999999998</v>
      </c>
      <c r="N105" s="17">
        <v>1320.3</v>
      </c>
      <c r="O105" s="6">
        <v>4363.3999999999996</v>
      </c>
      <c r="P105" s="6">
        <v>336.34</v>
      </c>
      <c r="Q105" s="6">
        <v>41.838999999999999</v>
      </c>
      <c r="R105" s="6">
        <v>-8.9999999999999993E-3</v>
      </c>
      <c r="S105" s="6">
        <v>-2.2599999999999998</v>
      </c>
      <c r="Z105" s="3"/>
      <c r="AE105" s="6"/>
      <c r="AH105">
        <v>-1.99963114</v>
      </c>
      <c r="AI105">
        <v>44.346069550000003</v>
      </c>
      <c r="AJ105">
        <v>725.62820629999999</v>
      </c>
    </row>
    <row r="106" spans="1:36">
      <c r="A106" s="31" t="s">
        <v>110</v>
      </c>
      <c r="B106" s="31" t="s">
        <v>128</v>
      </c>
      <c r="C106" s="17">
        <v>71.5</v>
      </c>
      <c r="D106" s="31">
        <v>87.5</v>
      </c>
      <c r="E106" s="6">
        <v>48.683</v>
      </c>
      <c r="F106" s="6">
        <v>1041.9000000000001</v>
      </c>
      <c r="G106" s="6">
        <v>3691</v>
      </c>
      <c r="H106" s="6">
        <v>465.84</v>
      </c>
      <c r="I106" s="6">
        <v>40.198999999999998</v>
      </c>
      <c r="J106" s="6">
        <v>-1.0999999999999999E-2</v>
      </c>
      <c r="K106" s="6">
        <v>-2.3290000000000002</v>
      </c>
      <c r="L106" s="1" t="s">
        <v>128</v>
      </c>
      <c r="M106" s="6">
        <v>52.622999999999998</v>
      </c>
      <c r="N106" s="17">
        <v>1324.4</v>
      </c>
      <c r="O106" s="6">
        <v>4358.7</v>
      </c>
      <c r="P106" s="6">
        <v>333.79</v>
      </c>
      <c r="Q106" s="6">
        <v>42.116</v>
      </c>
      <c r="R106" s="6">
        <v>-8.0000000000000002E-3</v>
      </c>
      <c r="S106" s="6">
        <v>-2.25</v>
      </c>
      <c r="Z106" s="3"/>
      <c r="AE106" s="6"/>
      <c r="AH106">
        <v>-2.9016274040000001</v>
      </c>
      <c r="AI106">
        <v>40.25692179</v>
      </c>
      <c r="AJ106">
        <v>1471.0970119999999</v>
      </c>
    </row>
    <row r="107" spans="1:36">
      <c r="A107" s="31" t="s">
        <v>87</v>
      </c>
      <c r="B107" s="31" t="s">
        <v>129</v>
      </c>
      <c r="C107" s="17">
        <v>65.5</v>
      </c>
      <c r="D107" s="31">
        <v>87.5</v>
      </c>
      <c r="E107" s="6">
        <v>45.063000000000002</v>
      </c>
      <c r="F107" s="6">
        <v>1773.6</v>
      </c>
      <c r="G107" s="6">
        <v>3577.3</v>
      </c>
      <c r="H107" s="6">
        <v>360.58</v>
      </c>
      <c r="I107" s="6">
        <v>41.734999999999999</v>
      </c>
      <c r="J107" s="6">
        <v>-1.4E-2</v>
      </c>
      <c r="K107" s="6">
        <v>-2.911</v>
      </c>
      <c r="L107" s="1" t="s">
        <v>129</v>
      </c>
      <c r="M107" s="6">
        <v>45.962000000000003</v>
      </c>
      <c r="N107" s="17">
        <v>1737.3</v>
      </c>
      <c r="O107" s="6">
        <v>4142.8999999999996</v>
      </c>
      <c r="P107" s="6">
        <v>339.37</v>
      </c>
      <c r="Q107" s="6">
        <v>36.576999999999998</v>
      </c>
      <c r="R107" s="6">
        <v>-1.4999999999999999E-2</v>
      </c>
      <c r="S107" s="6">
        <v>-2.59</v>
      </c>
      <c r="Z107" s="3"/>
      <c r="AE107" s="6"/>
      <c r="AH107">
        <v>-2.25118017</v>
      </c>
      <c r="AI107">
        <v>42.903946439999999</v>
      </c>
      <c r="AJ107">
        <v>1147.3873719999999</v>
      </c>
    </row>
    <row r="108" spans="1:36">
      <c r="A108" s="31" t="s">
        <v>76</v>
      </c>
      <c r="B108" s="31" t="s">
        <v>130</v>
      </c>
      <c r="C108" s="17">
        <v>72</v>
      </c>
      <c r="D108" s="31">
        <v>88</v>
      </c>
      <c r="E108" s="6">
        <v>51.451999999999998</v>
      </c>
      <c r="F108" s="6">
        <v>1095.9000000000001</v>
      </c>
      <c r="G108" s="6">
        <v>3755.9</v>
      </c>
      <c r="H108" s="6">
        <v>340.96</v>
      </c>
      <c r="I108" s="6">
        <v>40.767000000000003</v>
      </c>
      <c r="J108" s="6">
        <v>-7.0000000000000001E-3</v>
      </c>
      <c r="K108" s="6">
        <v>-1.879</v>
      </c>
      <c r="L108" s="1" t="s">
        <v>130</v>
      </c>
      <c r="M108" s="6">
        <v>49.097000000000001</v>
      </c>
      <c r="N108" s="17">
        <v>1331.3</v>
      </c>
      <c r="O108" s="6">
        <v>4497.5</v>
      </c>
      <c r="P108" s="6">
        <v>294.25</v>
      </c>
      <c r="Q108" s="6">
        <v>46.927</v>
      </c>
      <c r="R108" s="6">
        <v>-8.9999999999999993E-3</v>
      </c>
      <c r="S108" s="6">
        <v>-1.8069999999999999</v>
      </c>
      <c r="Z108" s="3"/>
      <c r="AE108" s="6"/>
      <c r="AH108">
        <v>-3.2203921420000001</v>
      </c>
      <c r="AI108">
        <v>41.94465151</v>
      </c>
      <c r="AJ108">
        <v>1448.1879369999999</v>
      </c>
    </row>
    <row r="109" spans="1:36">
      <c r="A109" s="31" t="s">
        <v>52</v>
      </c>
      <c r="B109" s="31" t="s">
        <v>131</v>
      </c>
      <c r="C109" s="17">
        <v>53</v>
      </c>
      <c r="D109" s="31">
        <v>88.5</v>
      </c>
      <c r="E109" s="6">
        <v>47.511000000000003</v>
      </c>
      <c r="F109" s="6">
        <v>1207.4000000000001</v>
      </c>
      <c r="G109" s="6">
        <v>4208.3</v>
      </c>
      <c r="H109" s="6">
        <v>411.42</v>
      </c>
      <c r="I109" s="6">
        <v>23.68</v>
      </c>
      <c r="J109" s="6">
        <v>-8.0000000000000002E-3</v>
      </c>
      <c r="K109" s="6">
        <v>-2.3759999999999999</v>
      </c>
      <c r="L109" s="1" t="s">
        <v>131</v>
      </c>
      <c r="M109" s="6">
        <v>47.472000000000001</v>
      </c>
      <c r="N109" s="17">
        <v>1590.3</v>
      </c>
      <c r="O109" s="6">
        <v>3757.2</v>
      </c>
      <c r="P109" s="6">
        <v>391.81</v>
      </c>
      <c r="Q109" s="6">
        <v>33.548999999999999</v>
      </c>
      <c r="R109" s="6">
        <v>-1.0999999999999999E-2</v>
      </c>
      <c r="S109" s="6">
        <v>-2.7549999999999999</v>
      </c>
      <c r="Z109" s="3"/>
      <c r="AE109" s="6"/>
      <c r="AH109">
        <v>-2.6797702939999999</v>
      </c>
      <c r="AI109">
        <v>47.058956420000001</v>
      </c>
      <c r="AJ109">
        <v>1504.9479080000001</v>
      </c>
    </row>
    <row r="110" spans="1:36">
      <c r="A110" s="31" t="s">
        <v>90</v>
      </c>
      <c r="B110" s="31" t="s">
        <v>132</v>
      </c>
      <c r="C110" s="17">
        <v>83</v>
      </c>
      <c r="D110" s="31">
        <v>89</v>
      </c>
      <c r="E110" s="6">
        <v>52.142000000000003</v>
      </c>
      <c r="F110" s="6">
        <v>1505</v>
      </c>
      <c r="G110" s="6">
        <v>3572.6</v>
      </c>
      <c r="H110" s="6">
        <v>330.82</v>
      </c>
      <c r="I110" s="6">
        <v>49.432000000000002</v>
      </c>
      <c r="J110" s="6">
        <v>-1.4999999999999999E-2</v>
      </c>
      <c r="K110" s="6">
        <v>-1.8420000000000001</v>
      </c>
      <c r="L110" s="1" t="s">
        <v>132</v>
      </c>
      <c r="M110" s="6">
        <v>53</v>
      </c>
      <c r="N110" s="17">
        <v>1701.9</v>
      </c>
      <c r="O110" s="6">
        <v>3778.4</v>
      </c>
      <c r="P110" s="6">
        <v>245.79</v>
      </c>
      <c r="Q110" s="6">
        <v>51.055</v>
      </c>
      <c r="R110" s="6">
        <v>-8.0000000000000002E-3</v>
      </c>
      <c r="S110" s="6">
        <v>-1.9259999999999999</v>
      </c>
      <c r="Z110" s="3"/>
      <c r="AE110" s="6"/>
      <c r="AH110">
        <v>-2.880738789</v>
      </c>
      <c r="AI110">
        <v>42.871485530000001</v>
      </c>
      <c r="AJ110">
        <v>1438.066525</v>
      </c>
    </row>
    <row r="111" spans="1:36">
      <c r="A111" s="31" t="s">
        <v>76</v>
      </c>
      <c r="B111" s="31" t="s">
        <v>133</v>
      </c>
      <c r="C111" s="17">
        <v>70</v>
      </c>
      <c r="D111" s="31">
        <v>89</v>
      </c>
      <c r="E111" s="6">
        <v>51.451999999999998</v>
      </c>
      <c r="F111" s="6">
        <v>1095.9000000000001</v>
      </c>
      <c r="G111" s="6">
        <v>3755.9</v>
      </c>
      <c r="H111" s="6">
        <v>340.96</v>
      </c>
      <c r="I111" s="6">
        <v>40.767000000000003</v>
      </c>
      <c r="J111" s="6">
        <v>-7.0000000000000001E-3</v>
      </c>
      <c r="K111" s="6">
        <v>-1.879</v>
      </c>
      <c r="L111" s="1" t="s">
        <v>133</v>
      </c>
      <c r="M111" s="6">
        <v>50.408999999999999</v>
      </c>
      <c r="N111" s="17">
        <v>1368.9</v>
      </c>
      <c r="O111" s="6">
        <v>4396.1000000000004</v>
      </c>
      <c r="P111" s="6">
        <v>211.73</v>
      </c>
      <c r="Q111" s="6">
        <v>43.548000000000002</v>
      </c>
      <c r="R111" s="6">
        <v>-6.0000000000000001E-3</v>
      </c>
      <c r="S111" s="6">
        <v>-1.56</v>
      </c>
      <c r="Z111" s="3"/>
      <c r="AE111" s="6"/>
      <c r="AH111">
        <v>-2.3576242139999999</v>
      </c>
      <c r="AI111">
        <v>40.85960558</v>
      </c>
      <c r="AJ111">
        <v>1019.5247910000001</v>
      </c>
    </row>
    <row r="112" spans="1:36">
      <c r="A112" s="31" t="s">
        <v>92</v>
      </c>
      <c r="B112" s="31" t="s">
        <v>134</v>
      </c>
      <c r="C112" s="17">
        <v>70</v>
      </c>
      <c r="D112" s="31">
        <v>89</v>
      </c>
      <c r="E112" s="6">
        <v>51.29</v>
      </c>
      <c r="F112" s="6">
        <v>1200.3</v>
      </c>
      <c r="G112" s="6">
        <v>4088.7</v>
      </c>
      <c r="H112" s="6">
        <v>384.32</v>
      </c>
      <c r="I112" s="6">
        <v>35.473999999999997</v>
      </c>
      <c r="J112" s="6">
        <v>-1.2999999999999999E-2</v>
      </c>
      <c r="K112" s="6">
        <v>-2.35</v>
      </c>
      <c r="L112" s="1" t="s">
        <v>134</v>
      </c>
      <c r="M112" s="6">
        <v>48.533999999999999</v>
      </c>
      <c r="N112" s="17">
        <v>1335.7</v>
      </c>
      <c r="O112" s="6">
        <v>4105.8999999999996</v>
      </c>
      <c r="P112" s="6">
        <v>498.96</v>
      </c>
      <c r="Q112" s="6">
        <v>37.42</v>
      </c>
      <c r="R112" s="6">
        <v>-1.4999999999999999E-2</v>
      </c>
      <c r="S112" s="6">
        <v>-2.669</v>
      </c>
      <c r="Z112" s="3"/>
      <c r="AE112" s="6"/>
      <c r="AH112">
        <v>-2.6448161030000001</v>
      </c>
      <c r="AI112">
        <v>48.500946370000001</v>
      </c>
      <c r="AJ112">
        <v>1252.6612909999999</v>
      </c>
    </row>
    <row r="113" spans="1:36">
      <c r="A113" s="31" t="s">
        <v>90</v>
      </c>
      <c r="B113" s="31" t="s">
        <v>135</v>
      </c>
      <c r="C113" s="17">
        <v>48</v>
      </c>
      <c r="D113" s="31">
        <v>91</v>
      </c>
      <c r="E113" s="6">
        <v>52.142000000000003</v>
      </c>
      <c r="F113" s="6">
        <v>1505</v>
      </c>
      <c r="G113" s="6">
        <v>3572.6</v>
      </c>
      <c r="H113" s="6">
        <v>330.82</v>
      </c>
      <c r="I113" s="6">
        <v>49.432000000000002</v>
      </c>
      <c r="J113" s="6">
        <v>-1.4999999999999999E-2</v>
      </c>
      <c r="K113" s="6">
        <v>-1.8420000000000001</v>
      </c>
      <c r="L113" s="1" t="s">
        <v>135</v>
      </c>
      <c r="M113" s="6">
        <v>48.493000000000002</v>
      </c>
      <c r="N113" s="17">
        <v>923.06</v>
      </c>
      <c r="O113" s="6">
        <v>2959.2</v>
      </c>
      <c r="P113" s="6">
        <v>167.16</v>
      </c>
      <c r="Q113" s="6">
        <v>37.097999999999999</v>
      </c>
      <c r="R113" s="6">
        <v>-1.7999999999999999E-2</v>
      </c>
      <c r="S113" s="6">
        <v>-1.171</v>
      </c>
      <c r="Z113" s="3"/>
      <c r="AE113" s="6"/>
      <c r="AH113">
        <v>-3.2600434250000001</v>
      </c>
      <c r="AI113">
        <v>44.946544510000003</v>
      </c>
      <c r="AJ113">
        <v>2311.5466849999998</v>
      </c>
    </row>
    <row r="114" spans="1:36">
      <c r="A114" s="31" t="s">
        <v>76</v>
      </c>
      <c r="B114" s="31" t="s">
        <v>137</v>
      </c>
      <c r="C114" s="17">
        <v>64.5</v>
      </c>
      <c r="D114" s="31">
        <v>93.5</v>
      </c>
      <c r="E114" s="6">
        <v>51.451999999999998</v>
      </c>
      <c r="F114" s="6">
        <v>1095.9000000000001</v>
      </c>
      <c r="G114" s="6">
        <v>3755.9</v>
      </c>
      <c r="H114" s="6">
        <v>340.96</v>
      </c>
      <c r="I114" s="6">
        <v>40.767000000000003</v>
      </c>
      <c r="J114" s="6">
        <v>-7.0000000000000001E-3</v>
      </c>
      <c r="K114" s="6">
        <v>-1.879</v>
      </c>
      <c r="L114" s="1" t="s">
        <v>137</v>
      </c>
      <c r="M114" s="6">
        <v>48.311999999999998</v>
      </c>
      <c r="N114" s="17">
        <v>1400.2</v>
      </c>
      <c r="O114" s="6">
        <v>4855.1000000000004</v>
      </c>
      <c r="P114" s="6">
        <v>228.53</v>
      </c>
      <c r="Q114" s="6">
        <v>42.72</v>
      </c>
      <c r="R114" s="6">
        <v>-6.0000000000000001E-3</v>
      </c>
      <c r="S114" s="6">
        <v>-2.0150000000000001</v>
      </c>
      <c r="Z114" s="3"/>
      <c r="AE114" s="6"/>
      <c r="AH114">
        <v>-2.4121245670000002</v>
      </c>
      <c r="AI114">
        <v>42.682600839999999</v>
      </c>
      <c r="AJ114">
        <v>2149.005557</v>
      </c>
    </row>
    <row r="115" spans="1:36">
      <c r="A115" s="31" t="s">
        <v>12</v>
      </c>
      <c r="B115" s="31" t="s">
        <v>138</v>
      </c>
      <c r="C115" s="6">
        <v>70.5</v>
      </c>
      <c r="D115" s="31">
        <v>94.5</v>
      </c>
      <c r="E115" s="6">
        <v>44.313000000000002</v>
      </c>
      <c r="F115" s="6">
        <v>1423.4</v>
      </c>
      <c r="G115" s="6">
        <v>4399.8999999999996</v>
      </c>
      <c r="H115" s="6">
        <v>262.07</v>
      </c>
      <c r="I115" s="6">
        <v>38.424999999999997</v>
      </c>
      <c r="J115" s="17">
        <v>-8.9999999999999993E-3</v>
      </c>
      <c r="K115" s="17">
        <v>-1.8460000000000001</v>
      </c>
      <c r="L115" s="1" t="s">
        <v>138</v>
      </c>
      <c r="M115" s="17">
        <v>48.703000000000003</v>
      </c>
      <c r="N115" s="17">
        <v>1262.5999999999999</v>
      </c>
      <c r="O115" s="17">
        <v>3879.1</v>
      </c>
      <c r="P115" s="17">
        <v>222.91</v>
      </c>
      <c r="Q115" s="17">
        <v>41.741999999999997</v>
      </c>
      <c r="R115" s="17">
        <v>-8.0000000000000002E-3</v>
      </c>
      <c r="S115" s="17">
        <v>-2.0630000000000002</v>
      </c>
      <c r="Z115" s="3"/>
      <c r="AE115" s="6"/>
      <c r="AH115">
        <v>-2.8421128690000002</v>
      </c>
      <c r="AI115">
        <v>48.315434320000001</v>
      </c>
      <c r="AJ115">
        <v>1906.767304</v>
      </c>
    </row>
    <row r="116" spans="1:36">
      <c r="A116" s="31" t="s">
        <v>43</v>
      </c>
      <c r="B116" s="31" t="s">
        <v>139</v>
      </c>
      <c r="C116" s="17">
        <v>88</v>
      </c>
      <c r="D116" s="31">
        <v>95</v>
      </c>
      <c r="E116" s="6">
        <v>46.395000000000003</v>
      </c>
      <c r="F116" s="6">
        <v>1212.3</v>
      </c>
      <c r="G116" s="6">
        <v>4158.8999999999996</v>
      </c>
      <c r="H116" s="6">
        <v>358.89</v>
      </c>
      <c r="I116" s="6">
        <v>37.222000000000001</v>
      </c>
      <c r="J116" s="6">
        <v>-8.9999999999999993E-3</v>
      </c>
      <c r="K116" s="6">
        <v>-2.1120000000000001</v>
      </c>
      <c r="L116" s="1" t="s">
        <v>139</v>
      </c>
      <c r="M116" s="6">
        <v>50.78</v>
      </c>
      <c r="N116" s="17">
        <v>1227.8</v>
      </c>
      <c r="O116" s="6">
        <v>4627.8999999999996</v>
      </c>
      <c r="P116" s="6">
        <v>282.51</v>
      </c>
      <c r="Q116" s="6">
        <v>36.494999999999997</v>
      </c>
      <c r="R116" s="6">
        <v>-8.9999999999999993E-3</v>
      </c>
      <c r="S116" s="6">
        <v>-1.915</v>
      </c>
      <c r="Z116" s="3"/>
      <c r="AE116" s="6"/>
      <c r="AH116">
        <v>-2.2291075199999999</v>
      </c>
      <c r="AI116">
        <v>40.918276370000001</v>
      </c>
      <c r="AJ116">
        <v>1292.0539389999999</v>
      </c>
    </row>
    <row r="117" spans="1:36">
      <c r="A117" s="31" t="s">
        <v>20</v>
      </c>
      <c r="B117" s="31" t="s">
        <v>140</v>
      </c>
      <c r="C117" s="6">
        <v>63</v>
      </c>
      <c r="D117" s="31">
        <v>96</v>
      </c>
      <c r="E117" s="6">
        <v>46.847000000000001</v>
      </c>
      <c r="F117" s="6">
        <v>1240.3</v>
      </c>
      <c r="G117" s="6">
        <v>3467.4</v>
      </c>
      <c r="H117" s="6">
        <v>403.01</v>
      </c>
      <c r="I117" s="6">
        <v>41.796999999999997</v>
      </c>
      <c r="J117" s="17">
        <v>-1.4E-2</v>
      </c>
      <c r="K117" s="17">
        <v>-2.5390000000000001</v>
      </c>
      <c r="L117" s="1" t="s">
        <v>140</v>
      </c>
      <c r="M117" s="17">
        <v>46.896999999999998</v>
      </c>
      <c r="N117" s="17">
        <v>1516.1</v>
      </c>
      <c r="O117" s="17">
        <v>4210.7</v>
      </c>
      <c r="P117" s="17">
        <v>426.02</v>
      </c>
      <c r="Q117" s="17">
        <v>43.238</v>
      </c>
      <c r="R117" s="17">
        <v>-1.2999999999999999E-2</v>
      </c>
      <c r="S117" s="17">
        <v>-2.8740000000000001</v>
      </c>
      <c r="Z117" s="3"/>
      <c r="AE117" s="6"/>
      <c r="AH117">
        <v>-2.3107614449999998</v>
      </c>
      <c r="AI117">
        <v>48.307860869999999</v>
      </c>
      <c r="AJ117">
        <v>1298.721466</v>
      </c>
    </row>
    <row r="118" spans="1:36">
      <c r="A118" s="31" t="s">
        <v>102</v>
      </c>
      <c r="B118" s="31" t="s">
        <v>141</v>
      </c>
      <c r="C118" s="17">
        <v>88</v>
      </c>
      <c r="D118" s="31">
        <v>96.5</v>
      </c>
      <c r="E118" s="6">
        <v>47.161000000000001</v>
      </c>
      <c r="F118" s="6">
        <v>1397.9</v>
      </c>
      <c r="G118" s="6">
        <v>4280.8</v>
      </c>
      <c r="H118" s="6">
        <v>400.14</v>
      </c>
      <c r="I118" s="6">
        <v>44.12</v>
      </c>
      <c r="J118" s="6">
        <v>-1.4E-2</v>
      </c>
      <c r="K118" s="6">
        <v>-2.1360000000000001</v>
      </c>
      <c r="L118" s="1" t="s">
        <v>141</v>
      </c>
      <c r="M118" s="6">
        <v>48.268000000000001</v>
      </c>
      <c r="N118" s="17">
        <v>1132.5999999999999</v>
      </c>
      <c r="O118" s="6">
        <v>3978.8</v>
      </c>
      <c r="P118" s="6">
        <v>340.19</v>
      </c>
      <c r="Q118" s="6">
        <v>40.322000000000003</v>
      </c>
      <c r="R118" s="6">
        <v>-1.0999999999999999E-2</v>
      </c>
      <c r="S118" s="6">
        <v>-1.9279999999999999</v>
      </c>
      <c r="Z118" s="3"/>
      <c r="AE118" s="6"/>
      <c r="AH118">
        <v>-2.9375559560000002</v>
      </c>
      <c r="AI118">
        <v>47.236510060000001</v>
      </c>
      <c r="AJ118">
        <v>3036.8164449999999</v>
      </c>
    </row>
    <row r="119" spans="1:36">
      <c r="A119" s="31" t="s">
        <v>142</v>
      </c>
      <c r="B119" s="31" t="s">
        <v>143</v>
      </c>
      <c r="C119" s="17">
        <v>54</v>
      </c>
      <c r="D119" s="31">
        <v>97</v>
      </c>
      <c r="E119" s="6">
        <v>51.070999999999998</v>
      </c>
      <c r="F119" s="6">
        <v>1111.9000000000001</v>
      </c>
      <c r="G119" s="6">
        <v>3697.5</v>
      </c>
      <c r="H119" s="6">
        <v>272.85000000000002</v>
      </c>
      <c r="I119" s="6">
        <v>36.070999999999998</v>
      </c>
      <c r="J119" s="6">
        <v>-0.01</v>
      </c>
      <c r="K119" s="6">
        <v>-2.1960000000000002</v>
      </c>
      <c r="L119" s="1" t="s">
        <v>143</v>
      </c>
      <c r="M119" s="6">
        <v>46.125999999999998</v>
      </c>
      <c r="N119" s="17">
        <v>1070.8</v>
      </c>
      <c r="O119" s="6">
        <v>4106.8</v>
      </c>
      <c r="P119" s="6">
        <v>248.88</v>
      </c>
      <c r="Q119" s="6">
        <v>42.566000000000003</v>
      </c>
      <c r="R119" s="6">
        <v>-8.9999999999999993E-3</v>
      </c>
      <c r="S119" s="6">
        <v>-2.032</v>
      </c>
      <c r="Z119" s="3"/>
      <c r="AE119" s="6"/>
      <c r="AH119">
        <v>-2.132389828</v>
      </c>
      <c r="AI119">
        <v>46.531530779999997</v>
      </c>
      <c r="AJ119">
        <v>1321.310551</v>
      </c>
    </row>
    <row r="120" spans="1:36">
      <c r="A120" s="31" t="s">
        <v>43</v>
      </c>
      <c r="B120" s="31" t="s">
        <v>144</v>
      </c>
      <c r="C120" s="17">
        <v>74</v>
      </c>
      <c r="D120" s="31">
        <v>98</v>
      </c>
      <c r="E120" s="6">
        <v>46.395000000000003</v>
      </c>
      <c r="F120" s="6">
        <v>1212.3</v>
      </c>
      <c r="G120" s="6">
        <v>4158.8999999999996</v>
      </c>
      <c r="H120" s="6">
        <v>358.89</v>
      </c>
      <c r="I120" s="6">
        <v>37.222000000000001</v>
      </c>
      <c r="J120" s="6">
        <v>-8.9999999999999993E-3</v>
      </c>
      <c r="K120" s="6">
        <v>-2.1120000000000001</v>
      </c>
      <c r="L120" s="1" t="s">
        <v>144</v>
      </c>
      <c r="M120" s="6">
        <v>50.017000000000003</v>
      </c>
      <c r="N120" s="17">
        <v>1151.3</v>
      </c>
      <c r="O120" s="6">
        <v>4414.7</v>
      </c>
      <c r="P120" s="6">
        <v>308.45</v>
      </c>
      <c r="Q120" s="6">
        <v>36.405999999999999</v>
      </c>
      <c r="R120" s="6">
        <v>-0.01</v>
      </c>
      <c r="S120" s="6">
        <v>-2.0739999999999998</v>
      </c>
      <c r="Z120" s="3"/>
      <c r="AE120" s="6"/>
      <c r="AH120">
        <v>-2.5785451770000001</v>
      </c>
      <c r="AI120">
        <v>47.880034139999999</v>
      </c>
      <c r="AJ120">
        <v>1851.01307</v>
      </c>
    </row>
    <row r="121" spans="1:36">
      <c r="A121" s="31" t="s">
        <v>76</v>
      </c>
      <c r="B121" s="31" t="s">
        <v>145</v>
      </c>
      <c r="C121" s="17">
        <v>93.5</v>
      </c>
      <c r="D121" s="31">
        <v>99</v>
      </c>
      <c r="E121" s="6">
        <v>51.451999999999998</v>
      </c>
      <c r="F121" s="6">
        <v>1095.9000000000001</v>
      </c>
      <c r="G121" s="6">
        <v>3755.9</v>
      </c>
      <c r="H121" s="6">
        <v>340.96</v>
      </c>
      <c r="I121" s="6">
        <v>40.767000000000003</v>
      </c>
      <c r="J121" s="6">
        <v>-7.0000000000000001E-3</v>
      </c>
      <c r="K121" s="6">
        <v>-1.879</v>
      </c>
      <c r="L121" s="1" t="s">
        <v>145</v>
      </c>
      <c r="M121" s="6">
        <v>49.399000000000001</v>
      </c>
      <c r="N121" s="17">
        <v>1114.2</v>
      </c>
      <c r="O121" s="6">
        <v>3921.1</v>
      </c>
      <c r="P121" s="6">
        <v>266.55</v>
      </c>
      <c r="Q121" s="6">
        <v>41.341000000000001</v>
      </c>
      <c r="R121" s="6">
        <v>-7.0000000000000001E-3</v>
      </c>
      <c r="S121" s="6">
        <v>-1.9690000000000001</v>
      </c>
      <c r="Z121" s="3"/>
      <c r="AE121" s="6"/>
      <c r="AH121">
        <v>-2.967024865</v>
      </c>
      <c r="AI121">
        <v>35.856224330000003</v>
      </c>
      <c r="AJ121">
        <v>1520.173673</v>
      </c>
    </row>
    <row r="122" spans="1:36">
      <c r="A122" s="31" t="s">
        <v>43</v>
      </c>
      <c r="B122" s="31" t="s">
        <v>146</v>
      </c>
      <c r="C122" s="17">
        <v>92.5</v>
      </c>
      <c r="D122" s="31">
        <v>99</v>
      </c>
      <c r="E122" s="6">
        <v>46.395000000000003</v>
      </c>
      <c r="F122" s="6">
        <v>1212.3</v>
      </c>
      <c r="G122" s="6">
        <v>4158.8999999999996</v>
      </c>
      <c r="H122" s="6">
        <v>358.89</v>
      </c>
      <c r="I122" s="6">
        <v>37.222000000000001</v>
      </c>
      <c r="J122" s="6">
        <v>-8.9999999999999993E-3</v>
      </c>
      <c r="K122" s="6">
        <v>-2.1120000000000001</v>
      </c>
      <c r="L122" s="1" t="s">
        <v>146</v>
      </c>
      <c r="M122" s="6">
        <v>49.180999999999997</v>
      </c>
      <c r="N122" s="17">
        <v>1141.5999999999999</v>
      </c>
      <c r="O122" s="6">
        <v>4040.7</v>
      </c>
      <c r="P122" s="6">
        <v>386.49</v>
      </c>
      <c r="Q122" s="6">
        <v>37.661000000000001</v>
      </c>
      <c r="R122" s="6">
        <v>-1.4E-2</v>
      </c>
      <c r="S122" s="6">
        <v>-2.069</v>
      </c>
      <c r="Z122" s="3"/>
      <c r="AE122" s="6"/>
      <c r="AH122">
        <v>-2.4532887529999998</v>
      </c>
      <c r="AI122">
        <v>39.118038400000003</v>
      </c>
      <c r="AJ122">
        <v>1319.0128649999999</v>
      </c>
    </row>
    <row r="123" spans="1:36">
      <c r="A123" s="31"/>
      <c r="B123" s="32"/>
      <c r="D123" s="31"/>
      <c r="Z123" s="3"/>
      <c r="AE123" s="6"/>
      <c r="AH123">
        <v>-2.118991173</v>
      </c>
      <c r="AI123">
        <v>44.482366210000002</v>
      </c>
      <c r="AJ123">
        <v>1041.457705</v>
      </c>
    </row>
    <row r="124" spans="1:36">
      <c r="A124" s="31"/>
      <c r="B124" s="32"/>
      <c r="D124" s="31"/>
      <c r="Z124" s="3"/>
      <c r="AE124" s="6"/>
      <c r="AH124">
        <v>-2.424531939</v>
      </c>
      <c r="AI124">
        <v>42.506668500000004</v>
      </c>
      <c r="AJ124">
        <v>1766.926201</v>
      </c>
    </row>
    <row r="125" spans="1:36">
      <c r="A125" s="31"/>
      <c r="D125" s="31"/>
      <c r="Z125" s="3"/>
      <c r="AE125" s="6"/>
      <c r="AH125">
        <v>-2.0386756570000002</v>
      </c>
      <c r="AI125">
        <v>39.20533073</v>
      </c>
      <c r="AJ125">
        <v>1310.059514</v>
      </c>
    </row>
    <row r="126" spans="1:36">
      <c r="A126" s="31"/>
      <c r="D126" s="31"/>
      <c r="Z126" s="3"/>
      <c r="AE126" s="6"/>
      <c r="AH126">
        <v>-2.434984466</v>
      </c>
      <c r="AI126">
        <v>30.53846072</v>
      </c>
      <c r="AJ126">
        <v>1098.37655</v>
      </c>
    </row>
    <row r="127" spans="1:36">
      <c r="A127" s="31"/>
      <c r="B127" s="28"/>
      <c r="C127" s="6"/>
      <c r="D127" s="31"/>
      <c r="J127" s="17"/>
      <c r="K127" s="17"/>
      <c r="L127" s="28"/>
      <c r="Z127" s="3"/>
      <c r="AE127" s="6"/>
      <c r="AH127">
        <v>-2.826954674</v>
      </c>
      <c r="AI127">
        <v>44.290510410000003</v>
      </c>
      <c r="AJ127">
        <v>1653.1614219999999</v>
      </c>
    </row>
    <row r="128" spans="1:36">
      <c r="A128" s="31"/>
      <c r="B128" s="29"/>
      <c r="D128" s="31"/>
      <c r="L128" s="29"/>
      <c r="M128" s="6"/>
      <c r="N128" s="6"/>
      <c r="O128" s="6"/>
      <c r="P128" s="6"/>
      <c r="Q128" s="6"/>
      <c r="R128" s="6"/>
      <c r="S128" s="6"/>
      <c r="Z128" s="3"/>
      <c r="AE128" s="6"/>
      <c r="AH128">
        <v>-3.2489880549999999</v>
      </c>
      <c r="AI128">
        <v>43.556667279999999</v>
      </c>
      <c r="AJ128">
        <v>1615.0237589999999</v>
      </c>
    </row>
    <row r="129" spans="1:36">
      <c r="A129" s="31"/>
      <c r="B129" s="1"/>
      <c r="D129" s="31"/>
      <c r="L129" s="1"/>
      <c r="M129" s="6"/>
      <c r="N129" s="6"/>
      <c r="O129" s="6"/>
      <c r="P129" s="6"/>
      <c r="Q129" s="6"/>
      <c r="R129" s="6"/>
      <c r="S129" s="6"/>
      <c r="Z129" s="3"/>
      <c r="AE129" s="6"/>
      <c r="AH129">
        <v>-2.8307531419999998</v>
      </c>
      <c r="AI129">
        <v>41.855253640000001</v>
      </c>
      <c r="AJ129">
        <v>1911.802621</v>
      </c>
    </row>
    <row r="130" spans="1:36">
      <c r="A130" s="31"/>
      <c r="B130" s="1"/>
      <c r="D130" s="31"/>
      <c r="L130" s="1"/>
      <c r="M130" s="6"/>
      <c r="N130" s="6"/>
      <c r="O130" s="6"/>
      <c r="P130" s="6"/>
      <c r="Q130" s="6"/>
      <c r="R130" s="6"/>
      <c r="S130" s="6"/>
      <c r="Z130" s="3"/>
      <c r="AE130" s="6"/>
      <c r="AH130">
        <v>-2.4128135300000002</v>
      </c>
      <c r="AI130">
        <v>42.200619889999999</v>
      </c>
      <c r="AJ130">
        <v>1540.4949369999999</v>
      </c>
    </row>
    <row r="131" spans="1:36">
      <c r="A131" s="31"/>
      <c r="B131" s="1"/>
      <c r="D131" s="31"/>
      <c r="L131" s="1"/>
      <c r="M131" s="6"/>
      <c r="N131" s="6"/>
      <c r="O131" s="6"/>
      <c r="P131" s="6"/>
      <c r="Q131" s="6"/>
      <c r="R131" s="6"/>
      <c r="S131" s="6"/>
      <c r="Z131" s="3"/>
      <c r="AE131" s="6"/>
      <c r="AH131">
        <v>-3.0795316769999999</v>
      </c>
      <c r="AI131">
        <v>39.454062589999999</v>
      </c>
      <c r="AJ131">
        <v>2072.2492699999998</v>
      </c>
    </row>
    <row r="132" spans="1:36">
      <c r="A132" s="31"/>
      <c r="B132" s="1"/>
      <c r="D132" s="31"/>
      <c r="L132" s="1"/>
      <c r="M132" s="6"/>
      <c r="N132" s="6"/>
      <c r="O132" s="6"/>
      <c r="P132" s="6"/>
      <c r="Q132" s="6"/>
      <c r="R132" s="6"/>
      <c r="S132" s="6"/>
      <c r="Z132" s="3"/>
      <c r="AE132" s="6"/>
      <c r="AH132">
        <v>-2.7571557759999998</v>
      </c>
      <c r="AI132">
        <v>46.09132984</v>
      </c>
      <c r="AJ132">
        <v>1874.1419310000001</v>
      </c>
    </row>
    <row r="133" spans="1:36">
      <c r="A133" s="31"/>
      <c r="B133" s="28"/>
      <c r="C133" s="6"/>
      <c r="D133" s="31"/>
      <c r="J133" s="17"/>
      <c r="K133" s="17"/>
      <c r="L133" s="28"/>
      <c r="Z133" s="3"/>
      <c r="AE133" s="6"/>
      <c r="AH133">
        <v>-2.7132035289999998</v>
      </c>
      <c r="AI133">
        <v>46.514467760000002</v>
      </c>
      <c r="AJ133">
        <v>1720.8491120000001</v>
      </c>
    </row>
    <row r="134" spans="1:36">
      <c r="A134" s="31"/>
      <c r="B134" s="1"/>
      <c r="D134" s="31"/>
      <c r="L134" s="1"/>
      <c r="M134" s="6"/>
      <c r="N134" s="6"/>
      <c r="O134" s="6"/>
      <c r="P134" s="6"/>
      <c r="Q134" s="6"/>
      <c r="R134" s="6"/>
      <c r="S134" s="6"/>
      <c r="Z134" s="3"/>
      <c r="AE134" s="6"/>
      <c r="AH134">
        <v>-2.4735187779999999</v>
      </c>
      <c r="AI134">
        <v>49.630958399999997</v>
      </c>
      <c r="AJ134">
        <v>1258.522193</v>
      </c>
    </row>
    <row r="135" spans="1:36">
      <c r="A135" s="31"/>
      <c r="B135" s="28"/>
      <c r="C135" s="6"/>
      <c r="D135" s="31"/>
      <c r="J135" s="17"/>
      <c r="K135" s="17"/>
      <c r="L135" s="28"/>
      <c r="Z135" s="3"/>
      <c r="AE135" s="6"/>
      <c r="AH135">
        <v>-3.1587440240000002</v>
      </c>
      <c r="AI135">
        <v>45.81583208</v>
      </c>
      <c r="AJ135">
        <v>1789.0963079999999</v>
      </c>
    </row>
    <row r="136" spans="1:36">
      <c r="A136" s="31"/>
      <c r="B136" s="28"/>
      <c r="C136" s="6"/>
      <c r="D136" s="31"/>
      <c r="J136" s="17"/>
      <c r="K136" s="17"/>
      <c r="L136" s="28"/>
      <c r="Z136" s="3"/>
      <c r="AE136" s="6"/>
      <c r="AH136">
        <v>-2.9274889489999998</v>
      </c>
      <c r="AI136">
        <v>41.368406899999997</v>
      </c>
      <c r="AJ136">
        <v>1566.129576</v>
      </c>
    </row>
    <row r="137" spans="1:36">
      <c r="A137" s="31"/>
      <c r="B137" s="28"/>
      <c r="C137" s="6"/>
      <c r="D137" s="31"/>
      <c r="J137" s="17"/>
      <c r="K137" s="17"/>
      <c r="L137" s="28"/>
      <c r="Z137" s="3"/>
      <c r="AE137" s="6"/>
      <c r="AH137">
        <v>-2.6770440600000001</v>
      </c>
      <c r="AI137">
        <v>27.12012373</v>
      </c>
      <c r="AJ137">
        <v>601.82389680000006</v>
      </c>
    </row>
    <row r="138" spans="1:36">
      <c r="A138" s="31"/>
      <c r="B138" s="28"/>
      <c r="C138" s="6"/>
      <c r="D138" s="31"/>
      <c r="J138" s="17"/>
      <c r="K138" s="17"/>
      <c r="L138" s="28"/>
      <c r="Z138" s="3"/>
      <c r="AE138" s="6"/>
      <c r="AH138">
        <v>-2.8678247730000002</v>
      </c>
      <c r="AI138">
        <v>44.809280880000003</v>
      </c>
      <c r="AJ138">
        <v>1742.742814</v>
      </c>
    </row>
    <row r="139" spans="1:36">
      <c r="A139" s="31"/>
      <c r="B139" s="28"/>
      <c r="C139" s="6"/>
      <c r="D139" s="31"/>
      <c r="J139" s="17"/>
      <c r="K139" s="17"/>
      <c r="L139" s="28"/>
      <c r="Z139" s="3"/>
      <c r="AE139" s="6"/>
      <c r="AH139">
        <v>-3.1057856089999998</v>
      </c>
      <c r="AI139">
        <v>49.588887569999997</v>
      </c>
      <c r="AJ139">
        <v>2791.3522600000001</v>
      </c>
    </row>
    <row r="140" spans="1:36">
      <c r="A140" s="31"/>
      <c r="B140" s="28"/>
      <c r="C140" s="6"/>
      <c r="D140" s="31"/>
      <c r="J140" s="17"/>
      <c r="K140" s="17"/>
      <c r="L140" s="28"/>
      <c r="Z140" s="3"/>
      <c r="AE140" s="6"/>
      <c r="AH140">
        <v>-3.3173241920000001</v>
      </c>
      <c r="AI140">
        <v>29.31305016</v>
      </c>
      <c r="AJ140">
        <v>1344.632824</v>
      </c>
    </row>
    <row r="141" spans="1:36">
      <c r="A141" s="1"/>
      <c r="B141" s="1"/>
      <c r="D141" s="1"/>
      <c r="L141" s="1"/>
      <c r="M141" s="6"/>
      <c r="N141" s="6"/>
      <c r="O141" s="6"/>
      <c r="P141" s="6"/>
      <c r="Q141" s="6"/>
      <c r="R141" s="6"/>
      <c r="S141" s="6"/>
      <c r="Z141" s="3"/>
      <c r="AE141" s="6"/>
      <c r="AH141">
        <v>-2.2538802800000002</v>
      </c>
      <c r="AI141">
        <v>40.9919832</v>
      </c>
      <c r="AJ141">
        <v>1153.889367</v>
      </c>
    </row>
    <row r="142" spans="1:36">
      <c r="B142" s="28"/>
      <c r="C142" s="6"/>
      <c r="J142" s="17"/>
      <c r="K142" s="17"/>
      <c r="L142" s="28"/>
      <c r="Z142" s="3"/>
      <c r="AE142" s="6"/>
      <c r="AH142">
        <v>-2.8171062060000001</v>
      </c>
      <c r="AI142">
        <v>43.77917789</v>
      </c>
      <c r="AJ142">
        <v>2638.5867490000001</v>
      </c>
    </row>
    <row r="143" spans="1:36">
      <c r="A143" s="1"/>
      <c r="B143" s="1"/>
      <c r="D143" s="1"/>
      <c r="L143" s="1"/>
      <c r="M143" s="6"/>
      <c r="N143" s="6"/>
      <c r="O143" s="6"/>
      <c r="P143" s="6"/>
      <c r="Q143" s="6"/>
      <c r="R143" s="6"/>
      <c r="S143" s="6"/>
      <c r="Z143" s="3"/>
      <c r="AE143" s="6"/>
      <c r="AH143">
        <v>-2.2866418930000001</v>
      </c>
      <c r="AI143">
        <v>38.843198860000001</v>
      </c>
      <c r="AJ143">
        <v>855.09679519999997</v>
      </c>
    </row>
    <row r="144" spans="1:36">
      <c r="B144" s="28"/>
      <c r="C144" s="6"/>
      <c r="J144" s="17"/>
      <c r="K144" s="17"/>
      <c r="L144" s="28"/>
      <c r="Z144" s="3"/>
      <c r="AE144" s="6"/>
      <c r="AH144">
        <v>-2.9582742899999999</v>
      </c>
      <c r="AI144">
        <v>48.066296059999999</v>
      </c>
      <c r="AJ144">
        <v>2089.0933839999998</v>
      </c>
    </row>
    <row r="145" spans="1:36">
      <c r="A145" s="1"/>
      <c r="B145" s="1"/>
      <c r="D145" s="1"/>
      <c r="L145" s="1"/>
      <c r="M145" s="6"/>
      <c r="N145" s="6"/>
      <c r="O145" s="6"/>
      <c r="P145" s="6"/>
      <c r="Q145" s="6"/>
      <c r="R145" s="6"/>
      <c r="S145" s="6"/>
      <c r="Z145" s="3"/>
      <c r="AE145" s="6"/>
      <c r="AH145">
        <v>-2.729333837</v>
      </c>
      <c r="AI145">
        <v>39.2246217</v>
      </c>
      <c r="AJ145">
        <v>1274.4709499999999</v>
      </c>
    </row>
    <row r="146" spans="1:36">
      <c r="B146" s="28"/>
      <c r="C146" s="6"/>
      <c r="J146" s="17"/>
      <c r="K146" s="17"/>
      <c r="L146" s="28"/>
      <c r="Z146" s="3"/>
      <c r="AE146" s="6"/>
      <c r="AH146">
        <v>-2.1804484130000001</v>
      </c>
      <c r="AI146">
        <v>46.122524800000001</v>
      </c>
      <c r="AJ146">
        <v>1372.0552090000001</v>
      </c>
    </row>
    <row r="147" spans="1:36">
      <c r="A147" s="1"/>
      <c r="B147" s="1"/>
      <c r="D147" s="1"/>
      <c r="L147" s="1"/>
      <c r="M147" s="6"/>
      <c r="N147" s="6"/>
      <c r="O147" s="6"/>
      <c r="P147" s="6"/>
      <c r="Q147" s="6"/>
      <c r="R147" s="6"/>
      <c r="S147" s="6"/>
      <c r="Z147" s="3"/>
      <c r="AE147" s="6"/>
      <c r="AH147">
        <v>-2.8624718539999998</v>
      </c>
      <c r="AI147">
        <v>49.307279690000001</v>
      </c>
      <c r="AJ147">
        <v>3599.5184629999999</v>
      </c>
    </row>
    <row r="148" spans="1:36">
      <c r="A148" s="1"/>
      <c r="B148" s="1"/>
      <c r="D148" s="1"/>
      <c r="L148" s="1"/>
      <c r="M148" s="6"/>
      <c r="N148" s="6"/>
      <c r="O148" s="6"/>
      <c r="P148" s="6"/>
      <c r="Q148" s="6"/>
      <c r="R148" s="6"/>
      <c r="S148" s="6"/>
      <c r="Z148" s="3"/>
      <c r="AE148" s="6"/>
      <c r="AH148">
        <v>-2.7925134819999999</v>
      </c>
      <c r="AI148">
        <v>39.127793519999997</v>
      </c>
      <c r="AJ148">
        <v>1279.6759</v>
      </c>
    </row>
    <row r="149" spans="1:36">
      <c r="A149" s="1"/>
      <c r="B149" s="1"/>
      <c r="D149" s="1"/>
      <c r="L149" s="1"/>
      <c r="M149" s="6"/>
      <c r="N149" s="6"/>
      <c r="O149" s="6"/>
      <c r="P149" s="6"/>
      <c r="Q149" s="6"/>
      <c r="R149" s="6"/>
      <c r="S149" s="6"/>
      <c r="Z149" s="3"/>
      <c r="AE149" s="6"/>
      <c r="AH149">
        <v>-2.825105325</v>
      </c>
      <c r="AI149">
        <v>43.678360320000003</v>
      </c>
      <c r="AJ149">
        <v>1134.245103</v>
      </c>
    </row>
    <row r="150" spans="1:36">
      <c r="B150" s="28"/>
      <c r="C150" s="6"/>
      <c r="J150" s="17"/>
      <c r="K150" s="17"/>
      <c r="L150" s="28"/>
      <c r="Z150" s="3"/>
      <c r="AE150" s="6"/>
      <c r="AH150">
        <v>-2.673858933</v>
      </c>
      <c r="AI150">
        <v>43.542358309999997</v>
      </c>
      <c r="AJ150">
        <v>1156.9987940000001</v>
      </c>
    </row>
    <row r="151" spans="1:36">
      <c r="A151" s="1"/>
      <c r="B151" s="1"/>
      <c r="D151" s="1"/>
      <c r="L151" s="1"/>
      <c r="M151" s="6"/>
      <c r="N151" s="6"/>
      <c r="O151" s="6"/>
      <c r="P151" s="6"/>
      <c r="Q151" s="6"/>
      <c r="R151" s="6"/>
      <c r="S151" s="6"/>
      <c r="Z151" s="3"/>
      <c r="AE151" s="6"/>
      <c r="AH151">
        <v>-3.4763728450000002</v>
      </c>
      <c r="AI151">
        <v>38.836041809999998</v>
      </c>
      <c r="AJ151">
        <v>1881.637256</v>
      </c>
    </row>
    <row r="152" spans="1:36">
      <c r="B152" s="28"/>
      <c r="C152" s="6"/>
      <c r="J152" s="17"/>
      <c r="K152" s="17"/>
      <c r="L152" s="28"/>
      <c r="Z152" s="3"/>
      <c r="AE152" s="6"/>
    </row>
    <row r="153" spans="1:36">
      <c r="C153" s="6"/>
      <c r="J153" s="17"/>
      <c r="K153" s="17"/>
      <c r="Z153" s="3"/>
      <c r="AE153" s="6"/>
    </row>
    <row r="154" spans="1:36">
      <c r="Z154" s="3"/>
      <c r="AE154" s="30"/>
    </row>
    <row r="155" spans="1:36">
      <c r="Z155" s="3"/>
      <c r="AE155" s="6"/>
    </row>
    <row r="156" spans="1:36">
      <c r="Z156" s="3"/>
      <c r="AE156" s="6"/>
    </row>
    <row r="157" spans="1:36">
      <c r="Z157" s="3"/>
      <c r="AE157" s="6"/>
    </row>
    <row r="158" spans="1:36">
      <c r="Z158" s="3"/>
      <c r="AE158" s="6"/>
    </row>
    <row r="159" spans="1:36">
      <c r="Z159" s="3"/>
      <c r="AE159" s="6"/>
    </row>
    <row r="160" spans="1:36">
      <c r="Z160" s="3"/>
      <c r="AE160" s="6"/>
    </row>
    <row r="161" spans="26:31">
      <c r="Z161" s="3"/>
      <c r="AE161" s="6"/>
    </row>
    <row r="162" spans="26:31">
      <c r="Z162" s="3"/>
      <c r="AE162" s="6"/>
    </row>
    <row r="163" spans="26:31">
      <c r="Z163" s="3"/>
      <c r="AE163" s="6"/>
    </row>
    <row r="164" spans="26:31">
      <c r="AE164" s="6"/>
    </row>
    <row r="165" spans="26:31">
      <c r="AE165" s="6"/>
    </row>
    <row r="166" spans="26:31">
      <c r="AE166" s="6"/>
    </row>
    <row r="167" spans="26:31">
      <c r="AE167" s="6"/>
    </row>
    <row r="168" spans="26:31">
      <c r="AE168" s="6"/>
    </row>
    <row r="169" spans="26:31">
      <c r="AE169" s="6"/>
    </row>
    <row r="170" spans="26:31">
      <c r="AE170" s="6"/>
    </row>
    <row r="171" spans="26:31">
      <c r="AE171" s="6"/>
    </row>
    <row r="172" spans="26:31">
      <c r="AE172" s="6"/>
    </row>
    <row r="173" spans="26:31">
      <c r="AE173" s="6"/>
    </row>
    <row r="174" spans="26:31">
      <c r="AE174" s="6"/>
    </row>
    <row r="175" spans="26:31">
      <c r="AE175" s="6"/>
    </row>
    <row r="176" spans="26:31">
      <c r="AE176" s="6"/>
    </row>
    <row r="177" spans="31:31">
      <c r="AE177" s="6"/>
    </row>
    <row r="178" spans="31:31">
      <c r="AE178" s="6"/>
    </row>
    <row r="179" spans="31:31">
      <c r="AE179" s="6"/>
    </row>
    <row r="180" spans="31:31">
      <c r="AE180" s="6"/>
    </row>
    <row r="181" spans="31:31">
      <c r="AE181" s="6"/>
    </row>
    <row r="182" spans="31:31">
      <c r="AE182" s="6"/>
    </row>
    <row r="183" spans="31:31">
      <c r="AE183" s="6"/>
    </row>
    <row r="184" spans="31:31">
      <c r="AE184" s="6"/>
    </row>
    <row r="185" spans="31:31">
      <c r="AE185" s="6"/>
    </row>
    <row r="186" spans="31:31">
      <c r="AE186" s="6"/>
    </row>
    <row r="187" spans="31:31">
      <c r="AE187" s="6"/>
    </row>
    <row r="188" spans="31:31">
      <c r="AE188" s="6"/>
    </row>
    <row r="189" spans="31:31">
      <c r="AE189" s="6"/>
    </row>
    <row r="190" spans="31:31">
      <c r="AE190" s="6"/>
    </row>
    <row r="191" spans="31:31">
      <c r="AE191" s="6"/>
    </row>
    <row r="192" spans="31:31">
      <c r="AE192" s="6"/>
    </row>
    <row r="193" spans="31:31">
      <c r="AE193" s="6"/>
    </row>
    <row r="194" spans="31:31">
      <c r="AE194" s="6"/>
    </row>
    <row r="195" spans="31:31">
      <c r="AE195" s="6"/>
    </row>
    <row r="196" spans="31:31">
      <c r="AE196" s="6"/>
    </row>
    <row r="197" spans="31:31">
      <c r="AE197" s="6"/>
    </row>
    <row r="198" spans="31:31">
      <c r="AE198" s="6"/>
    </row>
    <row r="199" spans="31:31">
      <c r="AE199" s="6"/>
    </row>
    <row r="200" spans="31:31">
      <c r="AE200" s="6"/>
    </row>
    <row r="201" spans="31:31">
      <c r="AE201" s="6"/>
    </row>
    <row r="202" spans="31:31">
      <c r="AE202" s="6"/>
    </row>
    <row r="203" spans="31:31">
      <c r="AE203" s="6"/>
    </row>
    <row r="204" spans="31:31">
      <c r="AE204" s="6"/>
    </row>
    <row r="205" spans="31:31">
      <c r="AE205" s="6"/>
    </row>
    <row r="206" spans="31:31">
      <c r="AE206" s="6"/>
    </row>
    <row r="207" spans="31:31">
      <c r="AE207" s="6"/>
    </row>
    <row r="208" spans="31:31">
      <c r="AE208" s="6"/>
    </row>
    <row r="209" spans="31:31">
      <c r="AE209" s="6"/>
    </row>
    <row r="210" spans="31:31">
      <c r="AE210" s="6"/>
    </row>
    <row r="211" spans="31:31">
      <c r="AE211" s="6"/>
    </row>
    <row r="212" spans="31:31">
      <c r="AE212" s="6"/>
    </row>
    <row r="213" spans="31:31">
      <c r="AE213" s="6"/>
    </row>
    <row r="214" spans="31:31">
      <c r="AE214" s="6"/>
    </row>
    <row r="215" spans="31:31">
      <c r="AE215" s="6"/>
    </row>
    <row r="216" spans="31:31">
      <c r="AE216" s="6"/>
    </row>
    <row r="217" spans="31:31">
      <c r="AE217" s="6"/>
    </row>
    <row r="218" spans="31:31">
      <c r="AE218" s="6"/>
    </row>
    <row r="219" spans="31:31">
      <c r="AE219" s="6"/>
    </row>
    <row r="220" spans="31:31">
      <c r="AE220" s="6"/>
    </row>
    <row r="221" spans="31:31">
      <c r="AE221" s="6"/>
    </row>
    <row r="222" spans="31:31">
      <c r="AE222" s="6"/>
    </row>
    <row r="223" spans="31:31">
      <c r="AE223" s="6"/>
    </row>
    <row r="224" spans="31:31">
      <c r="AE224" s="6"/>
    </row>
    <row r="225" spans="31:31">
      <c r="AE225" s="6"/>
    </row>
    <row r="226" spans="31:31">
      <c r="AE226" s="6"/>
    </row>
    <row r="227" spans="31:31">
      <c r="AE227" s="6"/>
    </row>
    <row r="228" spans="31:31">
      <c r="AE228" s="6"/>
    </row>
    <row r="229" spans="31:31">
      <c r="AE229" s="6"/>
    </row>
    <row r="230" spans="31:31">
      <c r="AE230" s="6"/>
    </row>
    <row r="231" spans="31:31">
      <c r="AE231" s="6"/>
    </row>
    <row r="232" spans="31:31">
      <c r="AE232" s="6"/>
    </row>
    <row r="233" spans="31:31">
      <c r="AE233" s="6"/>
    </row>
    <row r="234" spans="31:31">
      <c r="AE234" s="6"/>
    </row>
    <row r="235" spans="31:31">
      <c r="AE235" s="6"/>
    </row>
    <row r="236" spans="31:31">
      <c r="AE236" s="6"/>
    </row>
    <row r="237" spans="31:31">
      <c r="AE237" s="6"/>
    </row>
    <row r="238" spans="31:31">
      <c r="AE238" s="6"/>
    </row>
    <row r="239" spans="31:31">
      <c r="AE239" s="6"/>
    </row>
    <row r="240" spans="31:31">
      <c r="AE240" s="6"/>
    </row>
    <row r="241" spans="31:31">
      <c r="AE241" s="6"/>
    </row>
    <row r="242" spans="31:31">
      <c r="AE242" s="6"/>
    </row>
    <row r="243" spans="31:31">
      <c r="AE243" s="6"/>
    </row>
    <row r="244" spans="31:31">
      <c r="AE244" s="6"/>
    </row>
    <row r="245" spans="31:31">
      <c r="AE245" s="6"/>
    </row>
    <row r="246" spans="31:31">
      <c r="AE246" s="6"/>
    </row>
    <row r="247" spans="31:31">
      <c r="AE247" s="6"/>
    </row>
    <row r="248" spans="31:31">
      <c r="AE248" s="6"/>
    </row>
    <row r="249" spans="31:31">
      <c r="AE249" s="6"/>
    </row>
    <row r="250" spans="31:31">
      <c r="AE250" s="6"/>
    </row>
    <row r="251" spans="31:31">
      <c r="AE251" s="6"/>
    </row>
    <row r="252" spans="31:31">
      <c r="AE252" s="6"/>
    </row>
    <row r="253" spans="31:31">
      <c r="AE253" s="6"/>
    </row>
    <row r="254" spans="31:31">
      <c r="AE254" s="6"/>
    </row>
    <row r="255" spans="31:31">
      <c r="AE255" s="6"/>
    </row>
    <row r="256" spans="31:31">
      <c r="AE256" s="6"/>
    </row>
    <row r="257" spans="31:31">
      <c r="AE257" s="6"/>
    </row>
    <row r="258" spans="31:31">
      <c r="AE258" s="6"/>
    </row>
    <row r="259" spans="31:31">
      <c r="AE259" s="6"/>
    </row>
    <row r="260" spans="31:31">
      <c r="AE260" s="6"/>
    </row>
    <row r="261" spans="31:31">
      <c r="AE261" s="6"/>
    </row>
    <row r="262" spans="31:31">
      <c r="AE262" s="6"/>
    </row>
    <row r="263" spans="31:31">
      <c r="AE263" s="6"/>
    </row>
    <row r="264" spans="31:31">
      <c r="AE264" s="6"/>
    </row>
    <row r="265" spans="31:31">
      <c r="AE265" s="6"/>
    </row>
    <row r="266" spans="31:31">
      <c r="AE266" s="6"/>
    </row>
    <row r="267" spans="31:31">
      <c r="AE267" s="6"/>
    </row>
    <row r="268" spans="31:31">
      <c r="AE268" s="6"/>
    </row>
    <row r="269" spans="31:31">
      <c r="AE269" s="6"/>
    </row>
    <row r="270" spans="31:31">
      <c r="AE270" s="6"/>
    </row>
    <row r="271" spans="31:31">
      <c r="AE271" s="6"/>
    </row>
    <row r="272" spans="31:31">
      <c r="AE272" s="6"/>
    </row>
    <row r="273" spans="31:31">
      <c r="AE273" s="6"/>
    </row>
    <row r="274" spans="31:31">
      <c r="AE274" s="6"/>
    </row>
    <row r="275" spans="31:31">
      <c r="AE275" s="6"/>
    </row>
    <row r="276" spans="31:31">
      <c r="AE276" s="6"/>
    </row>
    <row r="277" spans="31:31">
      <c r="AE277" s="6"/>
    </row>
    <row r="278" spans="31:31">
      <c r="AE278" s="6"/>
    </row>
    <row r="279" spans="31:31">
      <c r="AE279" s="6"/>
    </row>
    <row r="280" spans="31:31">
      <c r="AE280" s="6"/>
    </row>
    <row r="281" spans="31:31">
      <c r="AE281" s="6"/>
    </row>
    <row r="282" spans="31:31">
      <c r="AE282" s="6"/>
    </row>
    <row r="283" spans="31:31">
      <c r="AE283" s="6"/>
    </row>
    <row r="284" spans="31:31">
      <c r="AE284" s="6"/>
    </row>
    <row r="285" spans="31:31">
      <c r="AE285" s="6"/>
    </row>
    <row r="286" spans="31:31">
      <c r="AE286" s="6"/>
    </row>
    <row r="287" spans="31:31">
      <c r="AE287" s="6"/>
    </row>
    <row r="288" spans="31:31">
      <c r="AE288" s="6"/>
    </row>
    <row r="289" spans="31:31">
      <c r="AE289" s="6"/>
    </row>
    <row r="290" spans="31:31">
      <c r="AE290" s="6"/>
    </row>
    <row r="291" spans="31:31">
      <c r="AE291" s="6"/>
    </row>
    <row r="292" spans="31:31">
      <c r="AE292" s="6"/>
    </row>
    <row r="293" spans="31:31">
      <c r="AE293" s="6"/>
    </row>
    <row r="294" spans="31:31">
      <c r="AE294" s="6"/>
    </row>
    <row r="295" spans="31:31">
      <c r="AE295" s="6"/>
    </row>
    <row r="296" spans="31:31">
      <c r="AE296" s="6"/>
    </row>
    <row r="297" spans="31:31">
      <c r="AE297" s="6"/>
    </row>
    <row r="298" spans="31:31">
      <c r="AE298" s="6"/>
    </row>
    <row r="299" spans="31:31">
      <c r="AE299" s="6"/>
    </row>
    <row r="300" spans="31:31">
      <c r="AE300" s="6"/>
    </row>
    <row r="301" spans="31:31">
      <c r="AE301" s="6"/>
    </row>
    <row r="302" spans="31:31">
      <c r="AE302" s="6"/>
    </row>
    <row r="303" spans="31:31">
      <c r="AE303" s="6"/>
    </row>
    <row r="304" spans="31:31">
      <c r="AE304" s="6"/>
    </row>
    <row r="305" spans="31:31">
      <c r="AE305" s="6"/>
    </row>
    <row r="306" spans="31:31">
      <c r="AE306" s="6"/>
    </row>
    <row r="307" spans="31:31">
      <c r="AE307" s="6"/>
    </row>
    <row r="308" spans="31:31">
      <c r="AE308" s="6"/>
    </row>
    <row r="309" spans="31:31">
      <c r="AE309" s="6"/>
    </row>
    <row r="310" spans="31:31">
      <c r="AE310" s="6"/>
    </row>
    <row r="311" spans="31:31">
      <c r="AE311" s="6"/>
    </row>
    <row r="312" spans="31:31">
      <c r="AE312" s="6"/>
    </row>
    <row r="313" spans="31:31">
      <c r="AE313" s="6"/>
    </row>
    <row r="314" spans="31:31">
      <c r="AE314" s="6"/>
    </row>
    <row r="315" spans="31:31">
      <c r="AE315" s="6"/>
    </row>
    <row r="316" spans="31:31">
      <c r="AE316" s="6"/>
    </row>
    <row r="317" spans="31:31">
      <c r="AE317" s="6"/>
    </row>
    <row r="318" spans="31:31">
      <c r="AE318" s="6"/>
    </row>
    <row r="319" spans="31:31">
      <c r="AE319" s="6"/>
    </row>
    <row r="320" spans="31:31">
      <c r="AE320" s="6"/>
    </row>
    <row r="321" spans="31:31">
      <c r="AE321" s="6"/>
    </row>
    <row r="322" spans="31:31">
      <c r="AE322" s="6"/>
    </row>
    <row r="323" spans="31:31">
      <c r="AE323" s="6"/>
    </row>
    <row r="324" spans="31:31">
      <c r="AE324" s="6"/>
    </row>
    <row r="325" spans="31:31">
      <c r="AE325" s="6"/>
    </row>
    <row r="326" spans="31:31">
      <c r="AE326" s="6"/>
    </row>
    <row r="327" spans="31:31">
      <c r="AE327" s="6"/>
    </row>
    <row r="328" spans="31:31">
      <c r="AE328" s="6"/>
    </row>
    <row r="329" spans="31:31">
      <c r="AE329" s="6"/>
    </row>
    <row r="330" spans="31:31">
      <c r="AE330" s="6"/>
    </row>
    <row r="331" spans="31:31">
      <c r="AE331" s="6"/>
    </row>
    <row r="332" spans="31:31">
      <c r="AE332" s="6"/>
    </row>
    <row r="333" spans="31:31">
      <c r="AE333" s="6"/>
    </row>
    <row r="334" spans="31:31">
      <c r="AE334" s="6"/>
    </row>
    <row r="335" spans="31:31">
      <c r="AE335" s="6"/>
    </row>
    <row r="336" spans="31:31">
      <c r="AE336" s="6"/>
    </row>
    <row r="337" spans="31:31">
      <c r="AE337" s="6"/>
    </row>
    <row r="338" spans="31:31">
      <c r="AE338" s="6"/>
    </row>
    <row r="339" spans="31:31">
      <c r="AE339" s="6"/>
    </row>
    <row r="340" spans="31:31">
      <c r="AE340" s="6"/>
    </row>
    <row r="341" spans="31:31">
      <c r="AE341" s="6"/>
    </row>
    <row r="342" spans="31:31">
      <c r="AE342" s="6"/>
    </row>
    <row r="343" spans="31:31">
      <c r="AE343" s="6"/>
    </row>
    <row r="344" spans="31:31">
      <c r="AE344" s="6"/>
    </row>
    <row r="345" spans="31:31">
      <c r="AE345" s="6"/>
    </row>
    <row r="346" spans="31:31">
      <c r="AE346" s="6"/>
    </row>
    <row r="347" spans="31:31">
      <c r="AE347" s="6"/>
    </row>
    <row r="348" spans="31:31">
      <c r="AE348" s="6"/>
    </row>
    <row r="349" spans="31:31">
      <c r="AE349" s="6"/>
    </row>
    <row r="350" spans="31:31">
      <c r="AE350" s="6"/>
    </row>
    <row r="351" spans="31:31">
      <c r="AE351" s="6"/>
    </row>
    <row r="352" spans="31:31">
      <c r="AE352" s="6"/>
    </row>
    <row r="353" spans="31:31">
      <c r="AE353" s="6"/>
    </row>
    <row r="354" spans="31:31">
      <c r="AE354" s="6"/>
    </row>
    <row r="355" spans="31:31">
      <c r="AE355" s="6"/>
    </row>
    <row r="356" spans="31:31">
      <c r="AE356" s="6"/>
    </row>
    <row r="357" spans="31:31">
      <c r="AE357" s="6"/>
    </row>
    <row r="358" spans="31:31">
      <c r="AE358" s="6"/>
    </row>
    <row r="359" spans="31:31">
      <c r="AE359" s="6"/>
    </row>
    <row r="360" spans="31:31">
      <c r="AE360" s="6"/>
    </row>
    <row r="361" spans="31:31">
      <c r="AE361" s="6"/>
    </row>
    <row r="362" spans="31:31">
      <c r="AE362" s="6"/>
    </row>
    <row r="363" spans="31:31">
      <c r="AE363" s="6"/>
    </row>
    <row r="364" spans="31:31">
      <c r="AE364" s="6"/>
    </row>
    <row r="365" spans="31:31">
      <c r="AE365" s="6"/>
    </row>
    <row r="366" spans="31:31">
      <c r="AE366" s="6"/>
    </row>
    <row r="367" spans="31:31">
      <c r="AE367" s="6"/>
    </row>
    <row r="368" spans="31:31">
      <c r="AE368" s="6"/>
    </row>
    <row r="369" spans="31:31">
      <c r="AE369" s="6"/>
    </row>
    <row r="370" spans="31:31">
      <c r="AE370" s="6"/>
    </row>
    <row r="371" spans="31:31">
      <c r="AE371" s="6"/>
    </row>
    <row r="372" spans="31:31">
      <c r="AE372" s="6"/>
    </row>
    <row r="373" spans="31:31">
      <c r="AE373" s="6"/>
    </row>
    <row r="374" spans="31:31">
      <c r="AE374" s="6"/>
    </row>
    <row r="375" spans="31:31">
      <c r="AE375" s="6"/>
    </row>
    <row r="376" spans="31:31">
      <c r="AE376" s="6"/>
    </row>
    <row r="377" spans="31:31">
      <c r="AE377" s="6"/>
    </row>
    <row r="378" spans="31:31">
      <c r="AE378" s="6"/>
    </row>
    <row r="379" spans="31:31">
      <c r="AE379" s="6"/>
    </row>
    <row r="380" spans="31:31">
      <c r="AE380" s="6"/>
    </row>
    <row r="381" spans="31:31">
      <c r="AE381" s="6"/>
    </row>
    <row r="382" spans="31:31">
      <c r="AE382" s="6"/>
    </row>
    <row r="383" spans="31:31">
      <c r="AE383" s="6"/>
    </row>
    <row r="384" spans="31:31">
      <c r="AE384" s="6"/>
    </row>
    <row r="385" spans="31:31">
      <c r="AE385" s="6"/>
    </row>
    <row r="386" spans="31:31">
      <c r="AE386" s="6"/>
    </row>
    <row r="387" spans="31:31">
      <c r="AE387" s="6"/>
    </row>
    <row r="388" spans="31:31">
      <c r="AE388" s="6"/>
    </row>
    <row r="389" spans="31:31">
      <c r="AE389" s="6"/>
    </row>
    <row r="390" spans="31:31">
      <c r="AE390" s="6"/>
    </row>
    <row r="391" spans="31:31">
      <c r="AE391" s="6"/>
    </row>
    <row r="392" spans="31:31">
      <c r="AE392" s="6"/>
    </row>
    <row r="393" spans="31:31">
      <c r="AE393" s="6"/>
    </row>
    <row r="394" spans="31:31">
      <c r="AE394" s="6"/>
    </row>
    <row r="395" spans="31:31">
      <c r="AE395" s="6"/>
    </row>
    <row r="396" spans="31:31">
      <c r="AE396" s="6"/>
    </row>
    <row r="397" spans="31:31">
      <c r="AE397" s="6"/>
    </row>
    <row r="398" spans="31:31">
      <c r="AE398" s="6"/>
    </row>
    <row r="399" spans="31:31">
      <c r="AE399" s="6"/>
    </row>
    <row r="400" spans="31:31">
      <c r="AE400" s="6"/>
    </row>
    <row r="401" spans="31:31">
      <c r="AE401" s="6"/>
    </row>
    <row r="402" spans="31:31">
      <c r="AE402" s="6"/>
    </row>
    <row r="403" spans="31:31">
      <c r="AE403" s="6"/>
    </row>
    <row r="404" spans="31:31">
      <c r="AE404" s="6"/>
    </row>
    <row r="405" spans="31:31">
      <c r="AE405" s="6"/>
    </row>
    <row r="406" spans="31:31">
      <c r="AE406" s="6"/>
    </row>
    <row r="407" spans="31:31">
      <c r="AE407" s="6"/>
    </row>
    <row r="408" spans="31:31">
      <c r="AE408" s="6"/>
    </row>
    <row r="409" spans="31:31">
      <c r="AE409" s="6"/>
    </row>
    <row r="410" spans="31:31">
      <c r="AE410" s="6"/>
    </row>
    <row r="411" spans="31:31">
      <c r="AE411" s="6"/>
    </row>
    <row r="412" spans="31:31">
      <c r="AE412" s="6"/>
    </row>
    <row r="413" spans="31:31">
      <c r="AE413" s="6"/>
    </row>
    <row r="414" spans="31:31">
      <c r="AE414" s="6"/>
    </row>
    <row r="415" spans="31:31">
      <c r="AE415" s="6"/>
    </row>
    <row r="416" spans="31:31">
      <c r="AE416" s="6"/>
    </row>
    <row r="417" spans="31:31">
      <c r="AE417" s="6"/>
    </row>
    <row r="418" spans="31:31">
      <c r="AE418" s="6"/>
    </row>
    <row r="419" spans="31:31">
      <c r="AE419" s="6"/>
    </row>
    <row r="420" spans="31:31">
      <c r="AE420" s="6"/>
    </row>
    <row r="421" spans="31:31">
      <c r="AE421" s="6"/>
    </row>
    <row r="422" spans="31:31">
      <c r="AE422" s="6"/>
    </row>
    <row r="423" spans="31:31">
      <c r="AE423" s="6"/>
    </row>
    <row r="424" spans="31:31">
      <c r="AE424" s="6"/>
    </row>
    <row r="425" spans="31:31">
      <c r="AE425" s="6"/>
    </row>
    <row r="426" spans="31:31">
      <c r="AE426" s="6"/>
    </row>
    <row r="427" spans="31:31">
      <c r="AE427" s="6"/>
    </row>
    <row r="428" spans="31:31">
      <c r="AE428" s="6"/>
    </row>
    <row r="429" spans="31:31">
      <c r="AE429" s="6"/>
    </row>
    <row r="430" spans="31:31">
      <c r="AE430" s="6"/>
    </row>
    <row r="431" spans="31:31">
      <c r="AE431" s="6"/>
    </row>
    <row r="432" spans="31:31">
      <c r="AE432" s="6"/>
    </row>
    <row r="433" spans="31:31">
      <c r="AE433" s="6"/>
    </row>
    <row r="434" spans="31:31">
      <c r="AE434" s="6"/>
    </row>
    <row r="435" spans="31:31">
      <c r="AE435" s="6"/>
    </row>
    <row r="436" spans="31:31">
      <c r="AE436" s="6"/>
    </row>
    <row r="437" spans="31:31">
      <c r="AE437" s="6"/>
    </row>
    <row r="438" spans="31:31">
      <c r="AE438" s="6"/>
    </row>
    <row r="439" spans="31:31">
      <c r="AE439" s="6"/>
    </row>
    <row r="440" spans="31:31">
      <c r="AE440" s="6"/>
    </row>
    <row r="441" spans="31:31">
      <c r="AE441" s="6"/>
    </row>
    <row r="442" spans="31:31">
      <c r="AE442" s="6"/>
    </row>
    <row r="443" spans="31:31">
      <c r="AE443" s="6"/>
    </row>
    <row r="444" spans="31:31">
      <c r="AE444" s="6"/>
    </row>
    <row r="445" spans="31:31">
      <c r="AE445" s="6"/>
    </row>
    <row r="446" spans="31:31">
      <c r="AE446" s="6"/>
    </row>
    <row r="447" spans="31:31">
      <c r="AE447" s="6"/>
    </row>
    <row r="448" spans="31:31">
      <c r="AE448" s="6"/>
    </row>
    <row r="449" spans="31:31">
      <c r="AE449" s="6"/>
    </row>
    <row r="450" spans="31:31">
      <c r="AE450" s="6"/>
    </row>
    <row r="451" spans="31:31">
      <c r="AE451" s="6"/>
    </row>
    <row r="452" spans="31:31">
      <c r="AE452" s="6"/>
    </row>
    <row r="453" spans="31:31">
      <c r="AE453" s="6"/>
    </row>
    <row r="454" spans="31:31">
      <c r="AE454" s="6"/>
    </row>
    <row r="455" spans="31:31">
      <c r="AE455" s="6"/>
    </row>
    <row r="456" spans="31:31">
      <c r="AE456" s="6"/>
    </row>
    <row r="457" spans="31:31">
      <c r="AE457" s="6"/>
    </row>
    <row r="458" spans="31:31">
      <c r="AE458" s="6"/>
    </row>
    <row r="459" spans="31:31">
      <c r="AE459" s="6"/>
    </row>
    <row r="460" spans="31:31">
      <c r="AE460" s="6"/>
    </row>
    <row r="461" spans="31:31">
      <c r="AE461" s="6"/>
    </row>
    <row r="462" spans="31:31">
      <c r="AE462" s="6"/>
    </row>
    <row r="463" spans="31:31">
      <c r="AE463" s="6"/>
    </row>
    <row r="464" spans="31:31">
      <c r="AE464" s="6"/>
    </row>
    <row r="465" spans="31:31">
      <c r="AE465" s="6"/>
    </row>
    <row r="466" spans="31:31">
      <c r="AE466" s="6"/>
    </row>
    <row r="467" spans="31:31">
      <c r="AE467" s="6"/>
    </row>
    <row r="468" spans="31:31">
      <c r="AE468" s="6"/>
    </row>
    <row r="469" spans="31:31">
      <c r="AE469" s="6"/>
    </row>
    <row r="470" spans="31:31">
      <c r="AE470" s="6"/>
    </row>
    <row r="471" spans="31:31">
      <c r="AE471" s="6"/>
    </row>
    <row r="472" spans="31:31">
      <c r="AE472" s="6"/>
    </row>
    <row r="473" spans="31:31">
      <c r="AE473" s="6"/>
    </row>
    <row r="474" spans="31:31">
      <c r="AE474" s="6"/>
    </row>
    <row r="475" spans="31:31">
      <c r="AE475" s="6"/>
    </row>
    <row r="476" spans="31:31">
      <c r="AE476" s="6"/>
    </row>
    <row r="477" spans="31:31">
      <c r="AE477" s="6"/>
    </row>
    <row r="478" spans="31:31">
      <c r="AE478" s="6"/>
    </row>
    <row r="479" spans="31:31">
      <c r="AE479" s="6"/>
    </row>
    <row r="480" spans="31:31">
      <c r="AE480" s="6"/>
    </row>
    <row r="481" spans="31:31">
      <c r="AE481" s="6"/>
    </row>
    <row r="482" spans="31:31">
      <c r="AE482" s="6"/>
    </row>
    <row r="483" spans="31:31">
      <c r="AE483" s="6"/>
    </row>
    <row r="484" spans="31:31">
      <c r="AE484" s="6"/>
    </row>
    <row r="485" spans="31:31">
      <c r="AE485" s="6"/>
    </row>
    <row r="486" spans="31:31">
      <c r="AE486" s="6"/>
    </row>
    <row r="487" spans="31:31">
      <c r="AE487" s="6"/>
    </row>
    <row r="488" spans="31:31">
      <c r="AE488" s="6"/>
    </row>
    <row r="489" spans="31:31">
      <c r="AE489" s="6"/>
    </row>
    <row r="490" spans="31:31">
      <c r="AE490" s="6"/>
    </row>
    <row r="491" spans="31:31">
      <c r="AE491" s="6"/>
    </row>
    <row r="492" spans="31:31">
      <c r="AE492" s="6"/>
    </row>
    <row r="493" spans="31:31">
      <c r="AE493" s="6"/>
    </row>
    <row r="494" spans="31:31">
      <c r="AE494" s="6"/>
    </row>
    <row r="495" spans="31:31">
      <c r="AE495" s="6"/>
    </row>
    <row r="496" spans="31:31">
      <c r="AE496" s="6"/>
    </row>
    <row r="497" spans="31:31">
      <c r="AE497" s="6"/>
    </row>
    <row r="498" spans="31:31">
      <c r="AE498" s="6"/>
    </row>
    <row r="499" spans="31:31">
      <c r="AE499" s="6"/>
    </row>
    <row r="500" spans="31:31">
      <c r="AE500" s="6"/>
    </row>
    <row r="501" spans="31:31">
      <c r="AE501" s="6"/>
    </row>
    <row r="502" spans="31:31">
      <c r="AE502" s="6"/>
    </row>
    <row r="503" spans="31:31">
      <c r="AE503" s="6"/>
    </row>
    <row r="504" spans="31:31">
      <c r="AE504" s="6"/>
    </row>
    <row r="505" spans="31:31">
      <c r="AE505" s="6"/>
    </row>
    <row r="506" spans="31:31">
      <c r="AE506" s="6"/>
    </row>
    <row r="507" spans="31:31">
      <c r="AE507" s="6"/>
    </row>
    <row r="508" spans="31:31">
      <c r="AE508" s="6"/>
    </row>
    <row r="509" spans="31:31">
      <c r="AE509" s="6"/>
    </row>
    <row r="510" spans="31:31">
      <c r="AE510" s="6"/>
    </row>
    <row r="511" spans="31:31">
      <c r="AE511" s="6"/>
    </row>
    <row r="512" spans="31:31">
      <c r="AE512" s="6"/>
    </row>
    <row r="513" spans="31:31">
      <c r="AE513" s="6"/>
    </row>
    <row r="514" spans="31:31">
      <c r="AE514" s="6"/>
    </row>
    <row r="515" spans="31:31">
      <c r="AE515" s="6"/>
    </row>
    <row r="516" spans="31:31">
      <c r="AE516" s="6"/>
    </row>
    <row r="517" spans="31:31">
      <c r="AE517" s="6"/>
    </row>
    <row r="518" spans="31:31">
      <c r="AE518" s="6"/>
    </row>
    <row r="519" spans="31:31">
      <c r="AE519" s="6"/>
    </row>
    <row r="520" spans="31:31">
      <c r="AE520" s="6"/>
    </row>
    <row r="521" spans="31:31">
      <c r="AE521" s="6"/>
    </row>
    <row r="522" spans="31:31">
      <c r="AE522" s="6"/>
    </row>
    <row r="523" spans="31:31">
      <c r="AE523" s="6"/>
    </row>
    <row r="524" spans="31:31">
      <c r="AE524" s="6"/>
    </row>
    <row r="525" spans="31:31">
      <c r="AE525" s="6"/>
    </row>
    <row r="526" spans="31:31">
      <c r="AE526" s="6"/>
    </row>
    <row r="527" spans="31:31">
      <c r="AE527" s="6"/>
    </row>
    <row r="528" spans="31:31">
      <c r="AE528" s="6"/>
    </row>
    <row r="529" spans="31:31">
      <c r="AE529" s="6"/>
    </row>
    <row r="530" spans="31:31">
      <c r="AE530" s="6"/>
    </row>
    <row r="531" spans="31:31">
      <c r="AE531" s="6"/>
    </row>
    <row r="532" spans="31:31">
      <c r="AE532" s="6"/>
    </row>
    <row r="533" spans="31:31">
      <c r="AE533" s="6"/>
    </row>
    <row r="534" spans="31:31">
      <c r="AE534" s="6"/>
    </row>
    <row r="535" spans="31:31">
      <c r="AE535" s="6"/>
    </row>
    <row r="536" spans="31:31">
      <c r="AE536" s="6"/>
    </row>
    <row r="537" spans="31:31">
      <c r="AE537" s="6"/>
    </row>
    <row r="538" spans="31:31">
      <c r="AE538" s="6"/>
    </row>
    <row r="539" spans="31:31">
      <c r="AE539" s="6"/>
    </row>
    <row r="540" spans="31:31">
      <c r="AE540" s="6"/>
    </row>
    <row r="541" spans="31:31">
      <c r="AE541" s="6"/>
    </row>
    <row r="542" spans="31:31">
      <c r="AE542" s="6"/>
    </row>
    <row r="543" spans="31:31">
      <c r="AE543" s="6"/>
    </row>
    <row r="544" spans="31:31">
      <c r="AE544" s="6"/>
    </row>
    <row r="545" spans="31:31">
      <c r="AE545" s="6"/>
    </row>
    <row r="546" spans="31:31">
      <c r="AE546" s="6"/>
    </row>
    <row r="547" spans="31:31">
      <c r="AE547" s="6"/>
    </row>
    <row r="548" spans="31:31">
      <c r="AE548" s="6"/>
    </row>
    <row r="549" spans="31:31">
      <c r="AE549" s="6"/>
    </row>
    <row r="550" spans="31:31">
      <c r="AE550" s="6"/>
    </row>
    <row r="551" spans="31:31">
      <c r="AE551" s="6"/>
    </row>
    <row r="552" spans="31:31">
      <c r="AE552" s="6"/>
    </row>
    <row r="553" spans="31:31">
      <c r="AE553" s="6"/>
    </row>
    <row r="554" spans="31:31">
      <c r="AE554" s="6"/>
    </row>
    <row r="555" spans="31:31">
      <c r="AE555" s="6"/>
    </row>
    <row r="556" spans="31:31">
      <c r="AE556" s="6"/>
    </row>
    <row r="557" spans="31:31">
      <c r="AE557" s="6"/>
    </row>
    <row r="558" spans="31:31">
      <c r="AE558" s="6"/>
    </row>
    <row r="559" spans="31:31">
      <c r="AE559" s="6"/>
    </row>
    <row r="560" spans="31:31">
      <c r="AE560" s="6"/>
    </row>
    <row r="561" spans="31:31">
      <c r="AE561" s="6"/>
    </row>
    <row r="562" spans="31:31">
      <c r="AE562" s="6"/>
    </row>
    <row r="563" spans="31:31">
      <c r="AE563" s="6"/>
    </row>
    <row r="564" spans="31:31">
      <c r="AE564" s="6"/>
    </row>
    <row r="565" spans="31:31">
      <c r="AE565" s="6"/>
    </row>
    <row r="566" spans="31:31">
      <c r="AE566" s="6"/>
    </row>
    <row r="567" spans="31:31">
      <c r="AE567" s="6"/>
    </row>
    <row r="568" spans="31:31">
      <c r="AE568" s="6"/>
    </row>
    <row r="569" spans="31:31">
      <c r="AE569" s="6"/>
    </row>
    <row r="570" spans="31:31">
      <c r="AE570" s="6"/>
    </row>
    <row r="571" spans="31:31">
      <c r="AE571" s="6"/>
    </row>
    <row r="572" spans="31:31">
      <c r="AE572" s="6"/>
    </row>
    <row r="573" spans="31:31">
      <c r="AE573" s="6"/>
    </row>
    <row r="574" spans="31:31">
      <c r="AE574" s="6"/>
    </row>
    <row r="575" spans="31:31">
      <c r="AE575" s="6"/>
    </row>
    <row r="576" spans="31:31">
      <c r="AE576" s="6"/>
    </row>
    <row r="577" spans="31:31">
      <c r="AE577" s="6"/>
    </row>
    <row r="578" spans="31:31">
      <c r="AE578" s="6"/>
    </row>
    <row r="579" spans="31:31">
      <c r="AE579" s="6"/>
    </row>
    <row r="580" spans="31:31">
      <c r="AE580" s="6"/>
    </row>
    <row r="581" spans="31:31">
      <c r="AE581" s="6"/>
    </row>
    <row r="582" spans="31:31">
      <c r="AE582" s="6"/>
    </row>
    <row r="583" spans="31:31">
      <c r="AE583" s="6"/>
    </row>
    <row r="584" spans="31:31">
      <c r="AE584" s="6"/>
    </row>
    <row r="585" spans="31:31">
      <c r="AE585" s="6"/>
    </row>
    <row r="586" spans="31:31">
      <c r="AE586" s="6"/>
    </row>
    <row r="587" spans="31:31">
      <c r="AE587" s="6"/>
    </row>
    <row r="588" spans="31:31">
      <c r="AE588" s="6"/>
    </row>
    <row r="589" spans="31:31">
      <c r="AE589" s="6"/>
    </row>
    <row r="590" spans="31:31">
      <c r="AE590" s="6"/>
    </row>
    <row r="591" spans="31:31">
      <c r="AE591" s="6"/>
    </row>
    <row r="592" spans="31:31">
      <c r="AE592" s="6"/>
    </row>
    <row r="593" spans="31:31">
      <c r="AE593" s="6"/>
    </row>
    <row r="594" spans="31:31">
      <c r="AE594" s="6"/>
    </row>
    <row r="595" spans="31:31">
      <c r="AE595" s="6"/>
    </row>
    <row r="596" spans="31:31">
      <c r="AE596" s="6"/>
    </row>
    <row r="597" spans="31:31">
      <c r="AE597" s="6"/>
    </row>
    <row r="598" spans="31:31">
      <c r="AE598" s="6"/>
    </row>
    <row r="599" spans="31:31">
      <c r="AE599" s="6"/>
    </row>
    <row r="600" spans="31:31">
      <c r="AE600" s="6"/>
    </row>
    <row r="601" spans="31:31">
      <c r="AE601" s="6"/>
    </row>
    <row r="602" spans="31:31">
      <c r="AE602" s="6"/>
    </row>
    <row r="603" spans="31:31">
      <c r="AE603" s="6"/>
    </row>
    <row r="604" spans="31:31">
      <c r="AE604" s="6"/>
    </row>
    <row r="605" spans="31:31">
      <c r="AE605" s="6"/>
    </row>
    <row r="606" spans="31:31">
      <c r="AE606" s="6"/>
    </row>
    <row r="607" spans="31:31">
      <c r="AE607" s="6"/>
    </row>
    <row r="608" spans="31:31">
      <c r="AE608" s="6"/>
    </row>
    <row r="609" spans="31:31">
      <c r="AE609" s="6"/>
    </row>
    <row r="610" spans="31:31">
      <c r="AE610" s="6"/>
    </row>
    <row r="611" spans="31:31">
      <c r="AE611" s="6"/>
    </row>
    <row r="612" spans="31:31">
      <c r="AE612" s="6"/>
    </row>
    <row r="613" spans="31:31">
      <c r="AE613" s="6"/>
    </row>
    <row r="614" spans="31:31">
      <c r="AE614" s="6"/>
    </row>
    <row r="615" spans="31:31">
      <c r="AE615" s="6"/>
    </row>
    <row r="616" spans="31:31">
      <c r="AE616" s="6"/>
    </row>
    <row r="617" spans="31:31">
      <c r="AE617" s="6"/>
    </row>
    <row r="618" spans="31:31">
      <c r="AE618" s="6"/>
    </row>
    <row r="619" spans="31:31">
      <c r="AE619" s="6"/>
    </row>
    <row r="620" spans="31:31">
      <c r="AE620" s="6"/>
    </row>
    <row r="621" spans="31:31">
      <c r="AE621" s="6"/>
    </row>
    <row r="622" spans="31:31">
      <c r="AE622" s="6"/>
    </row>
    <row r="623" spans="31:31">
      <c r="AE623" s="6"/>
    </row>
    <row r="624" spans="31:31">
      <c r="AE624" s="6"/>
    </row>
    <row r="625" spans="31:31">
      <c r="AE625" s="6"/>
    </row>
    <row r="626" spans="31:31">
      <c r="AE626" s="6"/>
    </row>
    <row r="627" spans="31:31">
      <c r="AE627" s="6"/>
    </row>
    <row r="628" spans="31:31">
      <c r="AE628" s="6"/>
    </row>
    <row r="629" spans="31:31">
      <c r="AE629" s="6"/>
    </row>
    <row r="630" spans="31:31">
      <c r="AE630" s="6"/>
    </row>
    <row r="631" spans="31:31">
      <c r="AE631" s="6"/>
    </row>
    <row r="632" spans="31:31">
      <c r="AE632" s="6"/>
    </row>
    <row r="633" spans="31:31">
      <c r="AE633" s="6"/>
    </row>
    <row r="634" spans="31:31">
      <c r="AE634" s="6"/>
    </row>
    <row r="635" spans="31:31">
      <c r="AE635" s="6"/>
    </row>
    <row r="636" spans="31:31">
      <c r="AE636" s="6"/>
    </row>
    <row r="637" spans="31:31">
      <c r="AE637" s="6"/>
    </row>
    <row r="638" spans="31:31">
      <c r="AE638" s="6"/>
    </row>
    <row r="639" spans="31:31">
      <c r="AE639" s="6"/>
    </row>
    <row r="640" spans="31:31">
      <c r="AE640" s="6"/>
    </row>
    <row r="641" spans="31:31">
      <c r="AE641" s="6"/>
    </row>
    <row r="642" spans="31:31">
      <c r="AE642" s="6"/>
    </row>
    <row r="643" spans="31:31">
      <c r="AE643" s="6"/>
    </row>
    <row r="644" spans="31:31">
      <c r="AE644" s="6"/>
    </row>
    <row r="645" spans="31:31">
      <c r="AE645" s="6"/>
    </row>
    <row r="646" spans="31:31">
      <c r="AE646" s="6"/>
    </row>
    <row r="647" spans="31:31">
      <c r="AE647" s="6"/>
    </row>
    <row r="648" spans="31:31">
      <c r="AE648" s="6"/>
    </row>
    <row r="649" spans="31:31">
      <c r="AE649" s="6"/>
    </row>
    <row r="650" spans="31:31">
      <c r="AE650" s="6"/>
    </row>
    <row r="651" spans="31:31">
      <c r="AE651" s="6"/>
    </row>
    <row r="652" spans="31:31">
      <c r="AE652" s="6"/>
    </row>
    <row r="653" spans="31:31">
      <c r="AE653" s="6"/>
    </row>
    <row r="654" spans="31:31">
      <c r="AE654" s="6"/>
    </row>
    <row r="655" spans="31:31">
      <c r="AE655" s="6"/>
    </row>
    <row r="656" spans="31:31">
      <c r="AE656" s="6"/>
    </row>
    <row r="657" spans="31:31">
      <c r="AE657" s="6"/>
    </row>
    <row r="658" spans="31:31">
      <c r="AE658" s="6"/>
    </row>
    <row r="659" spans="31:31">
      <c r="AE659" s="6"/>
    </row>
    <row r="660" spans="31:31">
      <c r="AE660" s="6"/>
    </row>
    <row r="661" spans="31:31">
      <c r="AE661" s="6"/>
    </row>
    <row r="662" spans="31:31">
      <c r="AE662" s="6"/>
    </row>
    <row r="663" spans="31:31">
      <c r="AE663" s="6"/>
    </row>
    <row r="664" spans="31:31">
      <c r="AE664" s="6"/>
    </row>
    <row r="665" spans="31:31">
      <c r="AE665" s="6"/>
    </row>
    <row r="666" spans="31:31">
      <c r="AE666" s="6"/>
    </row>
    <row r="667" spans="31:31">
      <c r="AE667" s="6"/>
    </row>
    <row r="668" spans="31:31">
      <c r="AE668" s="6"/>
    </row>
    <row r="669" spans="31:31">
      <c r="AE669" s="6"/>
    </row>
    <row r="670" spans="31:31">
      <c r="AE670" s="6"/>
    </row>
    <row r="671" spans="31:31">
      <c r="AE671" s="6"/>
    </row>
    <row r="672" spans="31:31">
      <c r="AE672" s="6"/>
    </row>
    <row r="673" spans="31:31">
      <c r="AE673" s="6"/>
    </row>
    <row r="674" spans="31:31">
      <c r="AE674" s="6"/>
    </row>
    <row r="675" spans="31:31">
      <c r="AE675" s="6"/>
    </row>
    <row r="676" spans="31:31">
      <c r="AE676" s="6"/>
    </row>
    <row r="677" spans="31:31">
      <c r="AE677" s="6"/>
    </row>
    <row r="678" spans="31:31">
      <c r="AE678" s="6"/>
    </row>
    <row r="679" spans="31:31">
      <c r="AE679" s="6"/>
    </row>
    <row r="680" spans="31:31">
      <c r="AE680" s="6"/>
    </row>
    <row r="681" spans="31:31">
      <c r="AE681" s="6"/>
    </row>
    <row r="682" spans="31:31">
      <c r="AE682" s="6"/>
    </row>
    <row r="683" spans="31:31">
      <c r="AE683" s="6"/>
    </row>
    <row r="684" spans="31:31">
      <c r="AE684" s="6"/>
    </row>
    <row r="685" spans="31:31">
      <c r="AE685" s="6"/>
    </row>
    <row r="686" spans="31:31">
      <c r="AE686" s="6"/>
    </row>
    <row r="687" spans="31:31">
      <c r="AE687" s="6"/>
    </row>
    <row r="688" spans="31:31">
      <c r="AE688" s="6"/>
    </row>
    <row r="689" spans="31:31">
      <c r="AE689" s="6"/>
    </row>
    <row r="690" spans="31:31">
      <c r="AE690" s="6"/>
    </row>
    <row r="691" spans="31:31">
      <c r="AE691" s="6"/>
    </row>
    <row r="692" spans="31:31">
      <c r="AE692" s="6"/>
    </row>
    <row r="693" spans="31:31">
      <c r="AE693" s="6"/>
    </row>
    <row r="694" spans="31:31">
      <c r="AE694" s="6"/>
    </row>
    <row r="695" spans="31:31">
      <c r="AE695" s="6"/>
    </row>
    <row r="696" spans="31:31">
      <c r="AE696" s="6"/>
    </row>
    <row r="697" spans="31:31">
      <c r="AE697" s="6"/>
    </row>
    <row r="698" spans="31:31">
      <c r="AE698" s="6"/>
    </row>
    <row r="699" spans="31:31">
      <c r="AE699" s="6"/>
    </row>
    <row r="700" spans="31:31">
      <c r="AE700" s="6"/>
    </row>
    <row r="701" spans="31:31">
      <c r="AE701" s="6"/>
    </row>
    <row r="702" spans="31:31">
      <c r="AE702" s="6"/>
    </row>
    <row r="703" spans="31:31">
      <c r="AE703" s="6"/>
    </row>
    <row r="704" spans="31:31">
      <c r="AE704" s="6"/>
    </row>
    <row r="705" spans="31:31">
      <c r="AE705" s="6"/>
    </row>
    <row r="706" spans="31:31">
      <c r="AE706" s="6"/>
    </row>
    <row r="707" spans="31:31">
      <c r="AE707" s="6"/>
    </row>
    <row r="708" spans="31:31">
      <c r="AE708" s="6"/>
    </row>
    <row r="709" spans="31:31">
      <c r="AE709" s="6"/>
    </row>
    <row r="710" spans="31:31">
      <c r="AE710" s="6"/>
    </row>
    <row r="711" spans="31:31">
      <c r="AE711" s="6"/>
    </row>
    <row r="712" spans="31:31">
      <c r="AE712" s="6"/>
    </row>
    <row r="713" spans="31:31">
      <c r="AE713" s="6"/>
    </row>
    <row r="714" spans="31:31">
      <c r="AE714" s="6"/>
    </row>
    <row r="715" spans="31:31">
      <c r="AE715" s="6"/>
    </row>
    <row r="716" spans="31:31">
      <c r="AE716" s="6"/>
    </row>
    <row r="717" spans="31:31">
      <c r="AE717" s="6"/>
    </row>
    <row r="718" spans="31:31">
      <c r="AE718" s="6"/>
    </row>
    <row r="719" spans="31:31">
      <c r="AE719" s="6"/>
    </row>
    <row r="720" spans="31:31">
      <c r="AE720" s="6"/>
    </row>
    <row r="721" spans="31:31">
      <c r="AE721" s="6"/>
    </row>
    <row r="722" spans="31:31">
      <c r="AE722" s="6"/>
    </row>
    <row r="723" spans="31:31">
      <c r="AE723" s="6"/>
    </row>
    <row r="724" spans="31:31">
      <c r="AE724" s="6"/>
    </row>
    <row r="725" spans="31:31">
      <c r="AE725" s="6"/>
    </row>
    <row r="726" spans="31:31">
      <c r="AE726" s="6"/>
    </row>
    <row r="727" spans="31:31">
      <c r="AE727" s="6"/>
    </row>
    <row r="728" spans="31:31">
      <c r="AE728" s="6"/>
    </row>
    <row r="729" spans="31:31">
      <c r="AE729" s="6"/>
    </row>
    <row r="730" spans="31:31">
      <c r="AE730" s="6"/>
    </row>
    <row r="731" spans="31:31">
      <c r="AE731" s="6"/>
    </row>
    <row r="732" spans="31:31">
      <c r="AE732" s="6"/>
    </row>
    <row r="733" spans="31:31">
      <c r="AE733" s="6"/>
    </row>
    <row r="734" spans="31:31">
      <c r="AE734" s="6"/>
    </row>
    <row r="735" spans="31:31">
      <c r="AE735" s="6"/>
    </row>
    <row r="736" spans="31:31">
      <c r="AE736" s="6"/>
    </row>
    <row r="737" spans="31:31">
      <c r="AE737" s="6"/>
    </row>
    <row r="738" spans="31:31">
      <c r="AE738" s="6"/>
    </row>
    <row r="739" spans="31:31">
      <c r="AE739" s="6"/>
    </row>
    <row r="740" spans="31:31">
      <c r="AE740" s="6"/>
    </row>
    <row r="741" spans="31:31">
      <c r="AE741" s="6"/>
    </row>
    <row r="742" spans="31:31">
      <c r="AE742" s="6"/>
    </row>
    <row r="743" spans="31:31">
      <c r="AE743" s="6"/>
    </row>
    <row r="744" spans="31:31">
      <c r="AE744" s="6"/>
    </row>
    <row r="745" spans="31:31">
      <c r="AE745" s="6"/>
    </row>
    <row r="746" spans="31:31">
      <c r="AE746" s="6"/>
    </row>
    <row r="747" spans="31:31">
      <c r="AE747" s="6"/>
    </row>
    <row r="748" spans="31:31">
      <c r="AE748" s="6"/>
    </row>
    <row r="749" spans="31:31">
      <c r="AE749" s="6"/>
    </row>
    <row r="750" spans="31:31">
      <c r="AE750" s="6"/>
    </row>
    <row r="751" spans="31:31">
      <c r="AE751" s="6"/>
    </row>
    <row r="752" spans="31:31">
      <c r="AE752" s="6"/>
    </row>
    <row r="753" spans="31:31">
      <c r="AE753" s="6"/>
    </row>
    <row r="754" spans="31:31">
      <c r="AE754" s="6"/>
    </row>
    <row r="755" spans="31:31">
      <c r="AE755" s="6"/>
    </row>
    <row r="756" spans="31:31">
      <c r="AE756" s="6"/>
    </row>
    <row r="757" spans="31:31">
      <c r="AE757" s="6"/>
    </row>
    <row r="758" spans="31:31">
      <c r="AE758" s="6"/>
    </row>
    <row r="759" spans="31:31">
      <c r="AE759" s="6"/>
    </row>
    <row r="760" spans="31:31">
      <c r="AE760" s="6"/>
    </row>
    <row r="761" spans="31:31">
      <c r="AE761" s="6"/>
    </row>
    <row r="762" spans="31:31">
      <c r="AE762" s="6"/>
    </row>
    <row r="763" spans="31:31">
      <c r="AE763" s="6"/>
    </row>
    <row r="764" spans="31:31">
      <c r="AE764" s="6"/>
    </row>
    <row r="765" spans="31:31">
      <c r="AE765" s="6"/>
    </row>
    <row r="766" spans="31:31">
      <c r="AE766" s="6"/>
    </row>
    <row r="767" spans="31:31">
      <c r="AE767" s="6"/>
    </row>
    <row r="768" spans="31:31">
      <c r="AE768" s="6"/>
    </row>
    <row r="769" spans="31:31">
      <c r="AE769" s="6"/>
    </row>
    <row r="770" spans="31:31">
      <c r="AE770" s="6"/>
    </row>
    <row r="771" spans="31:31">
      <c r="AE771" s="6"/>
    </row>
    <row r="772" spans="31:31">
      <c r="AE772" s="6"/>
    </row>
    <row r="773" spans="31:31">
      <c r="AE773" s="6"/>
    </row>
    <row r="774" spans="31:31">
      <c r="AE774" s="6"/>
    </row>
    <row r="775" spans="31:31">
      <c r="AE775" s="6"/>
    </row>
    <row r="776" spans="31:31">
      <c r="AE776" s="6"/>
    </row>
    <row r="777" spans="31:31">
      <c r="AE777" s="6"/>
    </row>
    <row r="778" spans="31:31">
      <c r="AE778" s="6"/>
    </row>
    <row r="779" spans="31:31">
      <c r="AE779" s="6"/>
    </row>
    <row r="780" spans="31:31">
      <c r="AE780" s="6"/>
    </row>
    <row r="781" spans="31:31">
      <c r="AE781" s="6"/>
    </row>
    <row r="782" spans="31:31">
      <c r="AE782" s="6"/>
    </row>
    <row r="783" spans="31:31">
      <c r="AE783" s="6"/>
    </row>
    <row r="784" spans="31:31">
      <c r="AE784" s="6"/>
    </row>
    <row r="785" spans="31:31">
      <c r="AE785" s="6"/>
    </row>
    <row r="786" spans="31:31">
      <c r="AE786" s="6"/>
    </row>
    <row r="787" spans="31:31">
      <c r="AE787" s="6"/>
    </row>
    <row r="788" spans="31:31">
      <c r="AE788" s="6"/>
    </row>
    <row r="789" spans="31:31">
      <c r="AE789" s="6"/>
    </row>
    <row r="790" spans="31:31">
      <c r="AE790" s="6"/>
    </row>
    <row r="791" spans="31:31">
      <c r="AE791" s="6"/>
    </row>
    <row r="792" spans="31:31">
      <c r="AE792" s="6"/>
    </row>
    <row r="793" spans="31:31">
      <c r="AE793" s="6"/>
    </row>
    <row r="794" spans="31:31">
      <c r="AE794" s="6"/>
    </row>
    <row r="795" spans="31:31">
      <c r="AE795" s="6"/>
    </row>
    <row r="796" spans="31:31">
      <c r="AE796" s="6"/>
    </row>
    <row r="797" spans="31:31">
      <c r="AE797" s="6"/>
    </row>
    <row r="798" spans="31:31">
      <c r="AE798" s="6"/>
    </row>
    <row r="799" spans="31:31">
      <c r="AE799" s="6"/>
    </row>
    <row r="800" spans="31:31">
      <c r="AE800" s="6"/>
    </row>
    <row r="801" spans="31:31">
      <c r="AE801" s="6"/>
    </row>
    <row r="802" spans="31:31">
      <c r="AE802" s="6"/>
    </row>
    <row r="803" spans="31:31">
      <c r="AE803" s="6"/>
    </row>
    <row r="804" spans="31:31">
      <c r="AE804" s="6"/>
    </row>
    <row r="805" spans="31:31">
      <c r="AE805" s="6"/>
    </row>
    <row r="806" spans="31:31">
      <c r="AE806" s="6"/>
    </row>
    <row r="807" spans="31:31">
      <c r="AE807" s="6"/>
    </row>
    <row r="808" spans="31:31">
      <c r="AE808" s="6"/>
    </row>
    <row r="809" spans="31:31">
      <c r="AE809" s="6"/>
    </row>
    <row r="810" spans="31:31">
      <c r="AE810" s="6"/>
    </row>
    <row r="811" spans="31:31">
      <c r="AE811" s="6"/>
    </row>
    <row r="812" spans="31:31">
      <c r="AE812" s="6"/>
    </row>
    <row r="813" spans="31:31">
      <c r="AE813" s="6"/>
    </row>
    <row r="814" spans="31:31">
      <c r="AE814" s="6"/>
    </row>
    <row r="815" spans="31:31">
      <c r="AE815" s="6"/>
    </row>
    <row r="816" spans="31:31">
      <c r="AE816" s="6"/>
    </row>
    <row r="817" spans="31:31">
      <c r="AE817" s="6"/>
    </row>
    <row r="818" spans="31:31">
      <c r="AE818" s="6"/>
    </row>
    <row r="819" spans="31:31">
      <c r="AE819" s="6"/>
    </row>
    <row r="820" spans="31:31">
      <c r="AE820" s="6"/>
    </row>
    <row r="821" spans="31:31">
      <c r="AE821" s="6"/>
    </row>
    <row r="822" spans="31:31">
      <c r="AE822" s="6"/>
    </row>
    <row r="823" spans="31:31">
      <c r="AE823" s="6"/>
    </row>
    <row r="824" spans="31:31">
      <c r="AE824" s="6"/>
    </row>
    <row r="825" spans="31:31">
      <c r="AE825" s="6"/>
    </row>
    <row r="826" spans="31:31">
      <c r="AE826" s="6"/>
    </row>
    <row r="827" spans="31:31">
      <c r="AE827" s="6"/>
    </row>
    <row r="828" spans="31:31">
      <c r="AE828" s="6"/>
    </row>
    <row r="829" spans="31:31">
      <c r="AE829" s="6"/>
    </row>
    <row r="830" spans="31:31">
      <c r="AE830" s="6"/>
    </row>
    <row r="831" spans="31:31">
      <c r="AE831" s="6"/>
    </row>
    <row r="832" spans="31:31">
      <c r="AE832" s="6"/>
    </row>
    <row r="833" spans="31:31">
      <c r="AE833" s="6"/>
    </row>
    <row r="834" spans="31:31">
      <c r="AE834" s="6"/>
    </row>
    <row r="835" spans="31:31">
      <c r="AE835" s="6"/>
    </row>
    <row r="836" spans="31:31">
      <c r="AE836" s="6"/>
    </row>
    <row r="837" spans="31:31">
      <c r="AE837" s="6"/>
    </row>
    <row r="838" spans="31:31">
      <c r="AE838" s="6"/>
    </row>
    <row r="839" spans="31:31">
      <c r="AE839" s="6"/>
    </row>
    <row r="840" spans="31:31">
      <c r="AE840" s="6"/>
    </row>
    <row r="841" spans="31:31">
      <c r="AE841" s="6"/>
    </row>
    <row r="842" spans="31:31">
      <c r="AE842" s="6"/>
    </row>
    <row r="843" spans="31:31">
      <c r="AE843" s="6"/>
    </row>
    <row r="844" spans="31:31">
      <c r="AE844" s="6"/>
    </row>
    <row r="845" spans="31:31">
      <c r="AE845" s="6"/>
    </row>
    <row r="846" spans="31:31">
      <c r="AE846" s="6"/>
    </row>
    <row r="847" spans="31:31">
      <c r="AE847" s="6"/>
    </row>
    <row r="848" spans="31:31">
      <c r="AE848" s="6"/>
    </row>
    <row r="849" spans="31:31">
      <c r="AE849" s="6"/>
    </row>
    <row r="850" spans="31:31">
      <c r="AE850" s="6"/>
    </row>
    <row r="851" spans="31:31">
      <c r="AE851" s="6"/>
    </row>
    <row r="852" spans="31:31">
      <c r="AE852" s="6"/>
    </row>
    <row r="853" spans="31:31">
      <c r="AE853" s="6"/>
    </row>
    <row r="854" spans="31:31">
      <c r="AE854" s="6"/>
    </row>
    <row r="855" spans="31:31">
      <c r="AE855" s="6"/>
    </row>
    <row r="856" spans="31:31">
      <c r="AE856" s="6"/>
    </row>
    <row r="858" spans="31:31">
      <c r="AE858" s="1"/>
    </row>
    <row r="859" spans="31:31">
      <c r="AE859" s="6"/>
    </row>
    <row r="860" spans="31:31">
      <c r="AE860" s="6"/>
    </row>
    <row r="861" spans="31:31">
      <c r="AE861" s="6"/>
    </row>
    <row r="862" spans="31:31">
      <c r="AE862" s="6"/>
    </row>
    <row r="863" spans="31:31">
      <c r="AE863" s="6"/>
    </row>
    <row r="864" spans="31:31">
      <c r="AE864" s="6"/>
    </row>
    <row r="865" spans="31:31">
      <c r="AE865" s="6"/>
    </row>
    <row r="866" spans="31:31">
      <c r="AE866" s="6"/>
    </row>
    <row r="867" spans="31:31">
      <c r="AE867" s="6"/>
    </row>
    <row r="868" spans="31:31">
      <c r="AE868" s="6"/>
    </row>
    <row r="869" spans="31:31">
      <c r="AE869" s="6"/>
    </row>
    <row r="870" spans="31:31">
      <c r="AE870" s="6"/>
    </row>
    <row r="871" spans="31:31">
      <c r="AE871" s="6"/>
    </row>
    <row r="872" spans="31:31">
      <c r="AE872" s="6"/>
    </row>
    <row r="873" spans="31:31">
      <c r="AE873" s="6"/>
    </row>
    <row r="874" spans="31:31">
      <c r="AE874" s="6"/>
    </row>
    <row r="875" spans="31:31">
      <c r="AE875" s="6"/>
    </row>
    <row r="876" spans="31:31">
      <c r="AE876" s="6"/>
    </row>
    <row r="877" spans="31:31">
      <c r="AE877" s="6"/>
    </row>
    <row r="878" spans="31:31">
      <c r="AE878" s="6"/>
    </row>
    <row r="879" spans="31:31">
      <c r="AE879" s="6"/>
    </row>
    <row r="880" spans="31:31">
      <c r="AE880" s="6"/>
    </row>
    <row r="881" spans="31:31">
      <c r="AE881" s="6"/>
    </row>
    <row r="882" spans="31:31">
      <c r="AE882" s="6"/>
    </row>
    <row r="883" spans="31:31">
      <c r="AE883" s="6"/>
    </row>
    <row r="884" spans="31:31">
      <c r="AE884" s="6"/>
    </row>
    <row r="885" spans="31:31">
      <c r="AE885" s="6"/>
    </row>
    <row r="886" spans="31:31">
      <c r="AE886" s="6"/>
    </row>
    <row r="887" spans="31:31">
      <c r="AE887" s="6"/>
    </row>
    <row r="888" spans="31:31">
      <c r="AE888" s="6"/>
    </row>
    <row r="889" spans="31:31">
      <c r="AE889" s="6"/>
    </row>
    <row r="890" spans="31:31">
      <c r="AE890" s="6"/>
    </row>
    <row r="891" spans="31:31">
      <c r="AE891" s="6"/>
    </row>
    <row r="892" spans="31:31">
      <c r="AE892" s="6"/>
    </row>
    <row r="893" spans="31:31">
      <c r="AE893" s="6"/>
    </row>
    <row r="894" spans="31:31">
      <c r="AE894" s="6"/>
    </row>
    <row r="895" spans="31:31">
      <c r="AE895" s="6"/>
    </row>
    <row r="896" spans="31:31">
      <c r="AE896" s="6"/>
    </row>
    <row r="897" spans="31:31">
      <c r="AE897" s="6"/>
    </row>
    <row r="898" spans="31:31">
      <c r="AE898" s="6"/>
    </row>
    <row r="899" spans="31:31">
      <c r="AE899" s="6"/>
    </row>
    <row r="900" spans="31:31">
      <c r="AE900" s="6"/>
    </row>
    <row r="901" spans="31:31">
      <c r="AE901" s="6"/>
    </row>
    <row r="902" spans="31:31">
      <c r="AE902" s="6"/>
    </row>
    <row r="903" spans="31:31">
      <c r="AE903" s="6"/>
    </row>
    <row r="904" spans="31:31">
      <c r="AE904" s="6"/>
    </row>
    <row r="905" spans="31:31">
      <c r="AE905" s="6"/>
    </row>
    <row r="906" spans="31:31">
      <c r="AE906" s="6"/>
    </row>
    <row r="907" spans="31:31">
      <c r="AE907" s="6"/>
    </row>
    <row r="908" spans="31:31">
      <c r="AE908" s="6"/>
    </row>
    <row r="909" spans="31:31">
      <c r="AE909" s="6"/>
    </row>
    <row r="910" spans="31:31">
      <c r="AE910" s="6"/>
    </row>
    <row r="911" spans="31:31">
      <c r="AE911" s="6"/>
    </row>
    <row r="912" spans="31:31">
      <c r="AE912" s="6"/>
    </row>
    <row r="913" spans="31:31">
      <c r="AE913" s="6"/>
    </row>
    <row r="914" spans="31:31">
      <c r="AE914" s="6"/>
    </row>
    <row r="915" spans="31:31">
      <c r="AE915" s="6"/>
    </row>
    <row r="916" spans="31:31">
      <c r="AE916" s="6"/>
    </row>
    <row r="917" spans="31:31">
      <c r="AE917" s="6"/>
    </row>
    <row r="918" spans="31:31">
      <c r="AE918" s="6"/>
    </row>
    <row r="919" spans="31:31">
      <c r="AE919" s="6"/>
    </row>
    <row r="920" spans="31:31">
      <c r="AE920" s="6"/>
    </row>
    <row r="921" spans="31:31">
      <c r="AE921" s="6"/>
    </row>
    <row r="922" spans="31:31">
      <c r="AE922" s="6"/>
    </row>
    <row r="923" spans="31:31">
      <c r="AE923" s="6"/>
    </row>
    <row r="924" spans="31:31">
      <c r="AE924" s="6"/>
    </row>
    <row r="925" spans="31:31">
      <c r="AE925" s="6"/>
    </row>
    <row r="926" spans="31:31">
      <c r="AE926" s="6"/>
    </row>
    <row r="927" spans="31:31">
      <c r="AE927" s="6"/>
    </row>
    <row r="928" spans="31:31">
      <c r="AE928" s="6"/>
    </row>
    <row r="929" spans="31:31">
      <c r="AE929" s="6"/>
    </row>
    <row r="930" spans="31:31">
      <c r="AE930" s="6"/>
    </row>
    <row r="931" spans="31:31">
      <c r="AE931" s="6"/>
    </row>
    <row r="932" spans="31:31">
      <c r="AE932" s="6"/>
    </row>
    <row r="933" spans="31:31">
      <c r="AE933" s="6"/>
    </row>
    <row r="934" spans="31:31">
      <c r="AE934" s="6"/>
    </row>
    <row r="935" spans="31:31">
      <c r="AE935" s="6"/>
    </row>
    <row r="936" spans="31:31">
      <c r="AE936" s="6"/>
    </row>
    <row r="937" spans="31:31">
      <c r="AE937" s="6"/>
    </row>
    <row r="938" spans="31:31">
      <c r="AE938" s="6"/>
    </row>
    <row r="939" spans="31:31">
      <c r="AE939" s="6"/>
    </row>
    <row r="940" spans="31:31">
      <c r="AE940" s="6"/>
    </row>
    <row r="941" spans="31:31">
      <c r="AE941" s="6"/>
    </row>
    <row r="942" spans="31:31">
      <c r="AE942" s="6"/>
    </row>
    <row r="943" spans="31:31">
      <c r="AE943" s="6"/>
    </row>
    <row r="944" spans="31:31">
      <c r="AE944" s="6"/>
    </row>
    <row r="945" spans="31:31">
      <c r="AE945" s="6"/>
    </row>
    <row r="946" spans="31:31">
      <c r="AE946" s="6"/>
    </row>
    <row r="947" spans="31:31">
      <c r="AE947" s="6"/>
    </row>
    <row r="948" spans="31:31">
      <c r="AE948" s="6"/>
    </row>
    <row r="949" spans="31:31">
      <c r="AE949" s="6"/>
    </row>
    <row r="950" spans="31:31">
      <c r="AE950" s="6"/>
    </row>
    <row r="951" spans="31:31">
      <c r="AE951" s="6"/>
    </row>
    <row r="952" spans="31:31">
      <c r="AE952" s="6"/>
    </row>
    <row r="953" spans="31:31">
      <c r="AE953" s="6"/>
    </row>
    <row r="954" spans="31:31">
      <c r="AE954" s="6"/>
    </row>
    <row r="955" spans="31:31">
      <c r="AE955" s="6"/>
    </row>
    <row r="956" spans="31:31">
      <c r="AE956" s="6"/>
    </row>
    <row r="957" spans="31:31">
      <c r="AE957" s="6"/>
    </row>
    <row r="958" spans="31:31">
      <c r="AE958" s="6"/>
    </row>
    <row r="959" spans="31:31">
      <c r="AE959" s="6"/>
    </row>
    <row r="960" spans="31:31">
      <c r="AE960" s="6"/>
    </row>
    <row r="961" spans="31:31">
      <c r="AE961" s="6"/>
    </row>
    <row r="962" spans="31:31">
      <c r="AE962" s="6"/>
    </row>
    <row r="963" spans="31:31">
      <c r="AE963" s="6"/>
    </row>
    <row r="964" spans="31:31">
      <c r="AE964" s="6"/>
    </row>
    <row r="965" spans="31:31">
      <c r="AE965" s="6"/>
    </row>
    <row r="966" spans="31:31">
      <c r="AE966" s="6"/>
    </row>
    <row r="967" spans="31:31">
      <c r="AE967" s="6"/>
    </row>
    <row r="968" spans="31:31">
      <c r="AE968" s="6"/>
    </row>
    <row r="969" spans="31:31">
      <c r="AE969" s="6"/>
    </row>
    <row r="970" spans="31:31">
      <c r="AE970" s="6"/>
    </row>
    <row r="971" spans="31:31">
      <c r="AE971" s="6"/>
    </row>
    <row r="972" spans="31:31">
      <c r="AE972" s="6"/>
    </row>
    <row r="973" spans="31:31">
      <c r="AE973" s="6"/>
    </row>
    <row r="974" spans="31:31">
      <c r="AE974" s="6"/>
    </row>
    <row r="975" spans="31:31">
      <c r="AE975" s="6"/>
    </row>
    <row r="976" spans="31:31">
      <c r="AE976" s="6"/>
    </row>
    <row r="977" spans="31:31">
      <c r="AE977" s="6"/>
    </row>
    <row r="978" spans="31:31">
      <c r="AE978" s="6"/>
    </row>
    <row r="979" spans="31:31">
      <c r="AE979" s="6"/>
    </row>
    <row r="980" spans="31:31">
      <c r="AE980" s="6"/>
    </row>
    <row r="981" spans="31:31">
      <c r="AE981" s="6"/>
    </row>
    <row r="982" spans="31:31">
      <c r="AE982" s="6"/>
    </row>
    <row r="983" spans="31:31">
      <c r="AE983" s="6"/>
    </row>
    <row r="984" spans="31:31">
      <c r="AE984" s="6"/>
    </row>
    <row r="985" spans="31:31">
      <c r="AE985" s="6"/>
    </row>
    <row r="986" spans="31:31">
      <c r="AE986" s="6"/>
    </row>
    <row r="987" spans="31:31">
      <c r="AE987" s="6"/>
    </row>
    <row r="988" spans="31:31">
      <c r="AE988" s="6"/>
    </row>
    <row r="989" spans="31:31">
      <c r="AE989" s="6"/>
    </row>
    <row r="990" spans="31:31">
      <c r="AE990" s="6"/>
    </row>
    <row r="991" spans="31:31">
      <c r="AE991" s="6"/>
    </row>
    <row r="992" spans="31:31">
      <c r="AE992" s="6"/>
    </row>
    <row r="993" spans="31:31">
      <c r="AE993" s="6"/>
    </row>
    <row r="994" spans="31:31">
      <c r="AE994" s="6"/>
    </row>
    <row r="995" spans="31:31">
      <c r="AE995" s="6"/>
    </row>
    <row r="996" spans="31:31">
      <c r="AE996" s="6"/>
    </row>
    <row r="997" spans="31:31">
      <c r="AE997" s="6"/>
    </row>
    <row r="998" spans="31:31">
      <c r="AE998" s="6"/>
    </row>
    <row r="999" spans="31:31">
      <c r="AE999" s="30"/>
    </row>
    <row r="1000" spans="31:31">
      <c r="AE1000" s="6"/>
    </row>
    <row r="1001" spans="31:31">
      <c r="AE1001" s="6"/>
    </row>
    <row r="1002" spans="31:31">
      <c r="AE1002" s="6"/>
    </row>
    <row r="1003" spans="31:31">
      <c r="AE1003" s="6"/>
    </row>
    <row r="1004" spans="31:31">
      <c r="AE1004" s="6"/>
    </row>
    <row r="1005" spans="31:31">
      <c r="AE1005" s="6"/>
    </row>
    <row r="1006" spans="31:31">
      <c r="AE1006" s="6"/>
    </row>
    <row r="1007" spans="31:31">
      <c r="AE1007" s="6"/>
    </row>
    <row r="1008" spans="31:31">
      <c r="AE1008" s="6"/>
    </row>
    <row r="1009" spans="31:31">
      <c r="AE1009" s="6"/>
    </row>
    <row r="1010" spans="31:31">
      <c r="AE1010" s="6"/>
    </row>
    <row r="1011" spans="31:31">
      <c r="AE1011" s="6"/>
    </row>
    <row r="1012" spans="31:31">
      <c r="AE1012" s="6"/>
    </row>
    <row r="1013" spans="31:31">
      <c r="AE1013" s="6"/>
    </row>
    <row r="1014" spans="31:31">
      <c r="AE1014" s="6"/>
    </row>
    <row r="1015" spans="31:31">
      <c r="AE1015" s="6"/>
    </row>
    <row r="1016" spans="31:31">
      <c r="AE1016" s="6"/>
    </row>
    <row r="1017" spans="31:31">
      <c r="AE1017" s="6"/>
    </row>
    <row r="1018" spans="31:31">
      <c r="AE1018" s="6"/>
    </row>
    <row r="1019" spans="31:31">
      <c r="AE1019" s="6"/>
    </row>
    <row r="1020" spans="31:31">
      <c r="AE1020" s="6"/>
    </row>
    <row r="1021" spans="31:31">
      <c r="AE1021" s="6"/>
    </row>
    <row r="1022" spans="31:31">
      <c r="AE1022" s="6"/>
    </row>
    <row r="1023" spans="31:31">
      <c r="AE1023" s="6"/>
    </row>
    <row r="1024" spans="31:31">
      <c r="AE1024" s="6"/>
    </row>
    <row r="1025" spans="31:31">
      <c r="AE1025" s="6"/>
    </row>
    <row r="1026" spans="31:31">
      <c r="AE1026" s="6"/>
    </row>
    <row r="1027" spans="31:31">
      <c r="AE1027" s="6"/>
    </row>
    <row r="1028" spans="31:31">
      <c r="AE1028" s="6"/>
    </row>
    <row r="1029" spans="31:31">
      <c r="AE1029" s="6"/>
    </row>
    <row r="1030" spans="31:31">
      <c r="AE1030" s="6"/>
    </row>
    <row r="1031" spans="31:31">
      <c r="AE1031" s="6"/>
    </row>
    <row r="1032" spans="31:31">
      <c r="AE1032" s="6"/>
    </row>
    <row r="1033" spans="31:31">
      <c r="AE1033" s="6"/>
    </row>
    <row r="1034" spans="31:31">
      <c r="AE1034" s="6"/>
    </row>
    <row r="1035" spans="31:31">
      <c r="AE1035" s="6"/>
    </row>
    <row r="1036" spans="31:31">
      <c r="AE1036" s="6"/>
    </row>
    <row r="1037" spans="31:31">
      <c r="AE1037" s="6"/>
    </row>
    <row r="1038" spans="31:31">
      <c r="AE1038" s="6"/>
    </row>
    <row r="1039" spans="31:31">
      <c r="AE1039" s="6"/>
    </row>
    <row r="1040" spans="31:31">
      <c r="AE1040" s="6"/>
    </row>
    <row r="1041" spans="31:31">
      <c r="AE1041" s="6"/>
    </row>
    <row r="1042" spans="31:31">
      <c r="AE1042" s="6"/>
    </row>
    <row r="1043" spans="31:31">
      <c r="AE1043" s="6"/>
    </row>
    <row r="1044" spans="31:31">
      <c r="AE1044" s="6"/>
    </row>
    <row r="1045" spans="31:31">
      <c r="AE1045" s="6"/>
    </row>
    <row r="1046" spans="31:31">
      <c r="AE1046" s="6"/>
    </row>
    <row r="1047" spans="31:31">
      <c r="AE1047" s="6"/>
    </row>
    <row r="1048" spans="31:31">
      <c r="AE1048" s="6"/>
    </row>
    <row r="1049" spans="31:31">
      <c r="AE1049" s="6"/>
    </row>
    <row r="1050" spans="31:31">
      <c r="AE1050" s="6"/>
    </row>
    <row r="1051" spans="31:31">
      <c r="AE1051" s="6"/>
    </row>
    <row r="1052" spans="31:31">
      <c r="AE1052" s="6"/>
    </row>
    <row r="1053" spans="31:31">
      <c r="AE1053" s="6"/>
    </row>
    <row r="1054" spans="31:31">
      <c r="AE1054" s="6"/>
    </row>
    <row r="1055" spans="31:31">
      <c r="AE1055" s="6"/>
    </row>
    <row r="1056" spans="31:31">
      <c r="AE1056" s="6"/>
    </row>
    <row r="1057" spans="31:31">
      <c r="AE1057" s="6"/>
    </row>
    <row r="1058" spans="31:31">
      <c r="AE1058" s="6"/>
    </row>
    <row r="1059" spans="31:31">
      <c r="AE1059" s="6"/>
    </row>
    <row r="1060" spans="31:31">
      <c r="AE1060" s="6"/>
    </row>
    <row r="1061" spans="31:31">
      <c r="AE1061" s="6"/>
    </row>
    <row r="1062" spans="31:31">
      <c r="AE1062" s="6"/>
    </row>
    <row r="1063" spans="31:31">
      <c r="AE1063" s="6"/>
    </row>
    <row r="1064" spans="31:31">
      <c r="AE1064" s="6"/>
    </row>
    <row r="1065" spans="31:31">
      <c r="AE1065" s="6"/>
    </row>
    <row r="1066" spans="31:31">
      <c r="AE1066" s="6"/>
    </row>
    <row r="1067" spans="31:31">
      <c r="AE1067" s="6"/>
    </row>
    <row r="1068" spans="31:31">
      <c r="AE1068" s="6"/>
    </row>
    <row r="1069" spans="31:31">
      <c r="AE1069" s="6"/>
    </row>
    <row r="1070" spans="31:31">
      <c r="AE1070" s="6"/>
    </row>
    <row r="1071" spans="31:31">
      <c r="AE1071" s="6"/>
    </row>
    <row r="1072" spans="31:31">
      <c r="AE1072" s="6"/>
    </row>
    <row r="1073" spans="31:31">
      <c r="AE1073" s="6"/>
    </row>
    <row r="1074" spans="31:31">
      <c r="AE1074" s="6"/>
    </row>
    <row r="1075" spans="31:31">
      <c r="AE1075" s="6"/>
    </row>
    <row r="1076" spans="31:31">
      <c r="AE1076" s="6"/>
    </row>
    <row r="1077" spans="31:31">
      <c r="AE1077" s="6"/>
    </row>
    <row r="1078" spans="31:31">
      <c r="AE1078" s="6"/>
    </row>
    <row r="1079" spans="31:31">
      <c r="AE1079" s="6"/>
    </row>
    <row r="1080" spans="31:31">
      <c r="AE1080" s="6"/>
    </row>
    <row r="1081" spans="31:31">
      <c r="AE1081" s="6"/>
    </row>
    <row r="1082" spans="31:31">
      <c r="AE1082" s="6"/>
    </row>
    <row r="1083" spans="31:31">
      <c r="AE1083" s="6"/>
    </row>
    <row r="1084" spans="31:31">
      <c r="AE1084" s="6"/>
    </row>
    <row r="1085" spans="31:31">
      <c r="AE1085" s="6"/>
    </row>
    <row r="1086" spans="31:31">
      <c r="AE1086" s="6"/>
    </row>
    <row r="1087" spans="31:31">
      <c r="AE1087" s="6"/>
    </row>
    <row r="1088" spans="31:31">
      <c r="AE1088" s="6"/>
    </row>
    <row r="1089" spans="31:31">
      <c r="AE1089" s="6"/>
    </row>
    <row r="1090" spans="31:31">
      <c r="AE1090" s="6"/>
    </row>
    <row r="1091" spans="31:31">
      <c r="AE1091" s="6"/>
    </row>
    <row r="1092" spans="31:31">
      <c r="AE1092" s="6"/>
    </row>
    <row r="1093" spans="31:31">
      <c r="AE1093" s="6"/>
    </row>
    <row r="1094" spans="31:31">
      <c r="AE1094" s="6"/>
    </row>
    <row r="1095" spans="31:31">
      <c r="AE1095" s="6"/>
    </row>
    <row r="1096" spans="31:31">
      <c r="AE1096" s="6"/>
    </row>
    <row r="1097" spans="31:31">
      <c r="AE1097" s="6"/>
    </row>
    <row r="1098" spans="31:31">
      <c r="AE1098" s="6"/>
    </row>
    <row r="1099" spans="31:31">
      <c r="AE1099" s="6"/>
    </row>
    <row r="1100" spans="31:31">
      <c r="AE1100" s="6"/>
    </row>
    <row r="1101" spans="31:31">
      <c r="AE1101" s="6"/>
    </row>
    <row r="1102" spans="31:31">
      <c r="AE1102" s="6"/>
    </row>
    <row r="1103" spans="31:31">
      <c r="AE1103" s="6"/>
    </row>
    <row r="1104" spans="31:31">
      <c r="AE1104" s="6"/>
    </row>
    <row r="1105" spans="31:31">
      <c r="AE1105" s="6"/>
    </row>
    <row r="1106" spans="31:31">
      <c r="AE1106" s="6"/>
    </row>
    <row r="1107" spans="31:31">
      <c r="AE1107" s="6"/>
    </row>
    <row r="1108" spans="31:31">
      <c r="AE1108" s="6"/>
    </row>
    <row r="1109" spans="31:31">
      <c r="AE1109" s="6"/>
    </row>
    <row r="1110" spans="31:31">
      <c r="AE1110" s="6"/>
    </row>
    <row r="1111" spans="31:31">
      <c r="AE1111" s="6"/>
    </row>
    <row r="1112" spans="31:31">
      <c r="AE1112" s="6"/>
    </row>
    <row r="1113" spans="31:31">
      <c r="AE1113" s="6"/>
    </row>
    <row r="1114" spans="31:31">
      <c r="AE1114" s="6"/>
    </row>
    <row r="1115" spans="31:31">
      <c r="AE1115" s="6"/>
    </row>
    <row r="1116" spans="31:31">
      <c r="AE1116" s="6"/>
    </row>
    <row r="1117" spans="31:31">
      <c r="AE1117" s="6"/>
    </row>
    <row r="1118" spans="31:31">
      <c r="AE1118" s="6"/>
    </row>
    <row r="1119" spans="31:31">
      <c r="AE1119" s="6"/>
    </row>
    <row r="1120" spans="31:31">
      <c r="AE1120" s="6"/>
    </row>
    <row r="1121" spans="31:31">
      <c r="AE1121" s="6"/>
    </row>
    <row r="1122" spans="31:31">
      <c r="AE1122" s="6"/>
    </row>
    <row r="1123" spans="31:31">
      <c r="AE1123" s="6"/>
    </row>
    <row r="1124" spans="31:31">
      <c r="AE1124" s="6"/>
    </row>
    <row r="1125" spans="31:31">
      <c r="AE1125" s="6"/>
    </row>
    <row r="1126" spans="31:31">
      <c r="AE1126" s="6"/>
    </row>
    <row r="1127" spans="31:31">
      <c r="AE1127" s="6"/>
    </row>
    <row r="1128" spans="31:31">
      <c r="AE1128" s="6"/>
    </row>
    <row r="1129" spans="31:31">
      <c r="AE1129" s="6"/>
    </row>
    <row r="1130" spans="31:31">
      <c r="AE1130" s="6"/>
    </row>
    <row r="1131" spans="31:31">
      <c r="AE1131" s="6"/>
    </row>
    <row r="1132" spans="31:31">
      <c r="AE1132" s="6"/>
    </row>
    <row r="1133" spans="31:31">
      <c r="AE1133" s="6"/>
    </row>
    <row r="1134" spans="31:31">
      <c r="AE1134" s="6"/>
    </row>
    <row r="1135" spans="31:31">
      <c r="AE1135" s="6"/>
    </row>
    <row r="1136" spans="31:31">
      <c r="AE1136" s="6"/>
    </row>
    <row r="1137" spans="31:31">
      <c r="AE1137" s="6"/>
    </row>
    <row r="1138" spans="31:31">
      <c r="AE1138" s="6"/>
    </row>
    <row r="1139" spans="31:31">
      <c r="AE1139" s="6"/>
    </row>
    <row r="1140" spans="31:31">
      <c r="AE1140" s="6"/>
    </row>
    <row r="1141" spans="31:31">
      <c r="AE1141" s="6"/>
    </row>
    <row r="1142" spans="31:31">
      <c r="AE1142" s="6"/>
    </row>
    <row r="1143" spans="31:31">
      <c r="AE1143" s="6"/>
    </row>
    <row r="1144" spans="31:31">
      <c r="AE1144" s="6"/>
    </row>
    <row r="1145" spans="31:31">
      <c r="AE1145" s="6"/>
    </row>
    <row r="1146" spans="31:31">
      <c r="AE1146" s="6"/>
    </row>
    <row r="1147" spans="31:31">
      <c r="AE1147" s="6"/>
    </row>
    <row r="1148" spans="31:31">
      <c r="AE1148" s="6"/>
    </row>
    <row r="1149" spans="31:31">
      <c r="AE1149" s="6"/>
    </row>
    <row r="1150" spans="31:31">
      <c r="AE1150" s="6"/>
    </row>
    <row r="1151" spans="31:31">
      <c r="AE1151" s="6"/>
    </row>
    <row r="1152" spans="31:31">
      <c r="AE1152" s="6"/>
    </row>
    <row r="1153" spans="31:31">
      <c r="AE1153" s="6"/>
    </row>
    <row r="1154" spans="31:31">
      <c r="AE1154" s="6"/>
    </row>
    <row r="1155" spans="31:31">
      <c r="AE1155" s="6"/>
    </row>
    <row r="1156" spans="31:31">
      <c r="AE1156" s="6"/>
    </row>
    <row r="1157" spans="31:31">
      <c r="AE1157" s="6"/>
    </row>
    <row r="1158" spans="31:31">
      <c r="AE1158" s="6"/>
    </row>
    <row r="1159" spans="31:31">
      <c r="AE1159" s="6"/>
    </row>
    <row r="1160" spans="31:31">
      <c r="AE1160" s="6"/>
    </row>
    <row r="1161" spans="31:31">
      <c r="AE1161" s="6"/>
    </row>
    <row r="1162" spans="31:31">
      <c r="AE1162" s="6"/>
    </row>
    <row r="1163" spans="31:31">
      <c r="AE1163" s="6"/>
    </row>
    <row r="1164" spans="31:31">
      <c r="AE1164" s="6"/>
    </row>
    <row r="1165" spans="31:31">
      <c r="AE1165" s="6"/>
    </row>
    <row r="1166" spans="31:31">
      <c r="AE1166" s="6"/>
    </row>
    <row r="1167" spans="31:31">
      <c r="AE1167" s="6"/>
    </row>
    <row r="1168" spans="31:31">
      <c r="AE1168" s="6"/>
    </row>
    <row r="1169" spans="31:31">
      <c r="AE1169" s="6"/>
    </row>
    <row r="1170" spans="31:31">
      <c r="AE1170" s="6"/>
    </row>
    <row r="1171" spans="31:31">
      <c r="AE1171" s="6"/>
    </row>
    <row r="1172" spans="31:31">
      <c r="AE1172" s="6"/>
    </row>
    <row r="1173" spans="31:31">
      <c r="AE1173" s="6"/>
    </row>
    <row r="1174" spans="31:31">
      <c r="AE1174" s="6"/>
    </row>
    <row r="1175" spans="31:31">
      <c r="AE1175" s="6"/>
    </row>
    <row r="1176" spans="31:31">
      <c r="AE1176" s="6"/>
    </row>
    <row r="1177" spans="31:31">
      <c r="AE1177" s="6"/>
    </row>
    <row r="1178" spans="31:31">
      <c r="AE1178" s="6"/>
    </row>
    <row r="1179" spans="31:31">
      <c r="AE1179" s="6"/>
    </row>
    <row r="1180" spans="31:31">
      <c r="AE1180" s="6"/>
    </row>
    <row r="1181" spans="31:31">
      <c r="AE1181" s="6"/>
    </row>
    <row r="1182" spans="31:31">
      <c r="AE1182" s="6"/>
    </row>
    <row r="1183" spans="31:31">
      <c r="AE1183" s="6"/>
    </row>
    <row r="1184" spans="31:31">
      <c r="AE1184" s="6"/>
    </row>
    <row r="1185" spans="31:31">
      <c r="AE1185" s="6"/>
    </row>
    <row r="1186" spans="31:31">
      <c r="AE1186" s="6"/>
    </row>
    <row r="1187" spans="31:31">
      <c r="AE1187" s="6"/>
    </row>
    <row r="1188" spans="31:31">
      <c r="AE1188" s="6"/>
    </row>
    <row r="1189" spans="31:31">
      <c r="AE1189" s="6"/>
    </row>
    <row r="1190" spans="31:31">
      <c r="AE1190" s="6"/>
    </row>
    <row r="1191" spans="31:31">
      <c r="AE1191" s="6"/>
    </row>
    <row r="1192" spans="31:31">
      <c r="AE1192" s="6"/>
    </row>
    <row r="1193" spans="31:31">
      <c r="AE1193" s="6"/>
    </row>
    <row r="1194" spans="31:31">
      <c r="AE1194" s="6"/>
    </row>
    <row r="1195" spans="31:31">
      <c r="AE1195" s="6"/>
    </row>
    <row r="1196" spans="31:31">
      <c r="AE1196" s="6"/>
    </row>
    <row r="1197" spans="31:31">
      <c r="AE1197" s="6"/>
    </row>
    <row r="1198" spans="31:31">
      <c r="AE1198" s="6"/>
    </row>
    <row r="1199" spans="31:31">
      <c r="AE1199" s="6"/>
    </row>
    <row r="1200" spans="31:31">
      <c r="AE1200" s="6"/>
    </row>
    <row r="1201" spans="31:31">
      <c r="AE1201" s="6"/>
    </row>
    <row r="1202" spans="31:31">
      <c r="AE1202" s="6"/>
    </row>
    <row r="1203" spans="31:31">
      <c r="AE1203" s="6"/>
    </row>
    <row r="1204" spans="31:31">
      <c r="AE1204" s="6"/>
    </row>
    <row r="1205" spans="31:31">
      <c r="AE1205" s="6"/>
    </row>
    <row r="1206" spans="31:31">
      <c r="AE1206" s="6"/>
    </row>
    <row r="1207" spans="31:31">
      <c r="AE1207" s="6"/>
    </row>
    <row r="1208" spans="31:31">
      <c r="AE1208" s="6"/>
    </row>
    <row r="1209" spans="31:31">
      <c r="AE1209" s="6"/>
    </row>
    <row r="1210" spans="31:31">
      <c r="AE1210" s="6"/>
    </row>
    <row r="1211" spans="31:31">
      <c r="AE1211" s="6"/>
    </row>
    <row r="1212" spans="31:31">
      <c r="AE1212" s="6"/>
    </row>
    <row r="1213" spans="31:31">
      <c r="AE1213" s="6"/>
    </row>
    <row r="1214" spans="31:31">
      <c r="AE1214" s="6"/>
    </row>
    <row r="1215" spans="31:31">
      <c r="AE1215" s="6"/>
    </row>
    <row r="1216" spans="31:31">
      <c r="AE1216" s="6"/>
    </row>
    <row r="1217" spans="31:31">
      <c r="AE1217" s="6"/>
    </row>
    <row r="1218" spans="31:31">
      <c r="AE1218" s="6"/>
    </row>
    <row r="1219" spans="31:31">
      <c r="AE1219" s="6"/>
    </row>
    <row r="1220" spans="31:31">
      <c r="AE1220" s="6"/>
    </row>
    <row r="1221" spans="31:31">
      <c r="AE1221" s="6"/>
    </row>
    <row r="1222" spans="31:31">
      <c r="AE1222" s="6"/>
    </row>
    <row r="1223" spans="31:31">
      <c r="AE1223" s="6"/>
    </row>
    <row r="1224" spans="31:31">
      <c r="AE1224" s="6"/>
    </row>
    <row r="1225" spans="31:31">
      <c r="AE1225" s="6"/>
    </row>
    <row r="1226" spans="31:31">
      <c r="AE1226" s="6"/>
    </row>
    <row r="1227" spans="31:31">
      <c r="AE1227" s="6"/>
    </row>
    <row r="1228" spans="31:31">
      <c r="AE1228" s="6"/>
    </row>
    <row r="1229" spans="31:31">
      <c r="AE1229" s="6"/>
    </row>
    <row r="1230" spans="31:31">
      <c r="AE1230" s="6"/>
    </row>
    <row r="1231" spans="31:31">
      <c r="AE1231" s="6"/>
    </row>
    <row r="1232" spans="31:31">
      <c r="AE1232" s="6"/>
    </row>
    <row r="1233" spans="31:31">
      <c r="AE1233" s="6"/>
    </row>
    <row r="1234" spans="31:31">
      <c r="AE1234" s="6"/>
    </row>
    <row r="1235" spans="31:31">
      <c r="AE1235" s="6"/>
    </row>
    <row r="1236" spans="31:31">
      <c r="AE1236" s="6"/>
    </row>
    <row r="1237" spans="31:31">
      <c r="AE1237" s="6"/>
    </row>
    <row r="1238" spans="31:31">
      <c r="AE1238" s="6"/>
    </row>
    <row r="1239" spans="31:31">
      <c r="AE1239" s="6"/>
    </row>
    <row r="1240" spans="31:31">
      <c r="AE1240" s="6"/>
    </row>
    <row r="1241" spans="31:31">
      <c r="AE1241" s="6"/>
    </row>
    <row r="1242" spans="31:31">
      <c r="AE1242" s="6"/>
    </row>
    <row r="1243" spans="31:31">
      <c r="AE1243" s="6"/>
    </row>
    <row r="1244" spans="31:31">
      <c r="AE1244" s="6"/>
    </row>
    <row r="1245" spans="31:31">
      <c r="AE1245" s="6"/>
    </row>
    <row r="1246" spans="31:31">
      <c r="AE1246" s="6"/>
    </row>
    <row r="1247" spans="31:31">
      <c r="AE1247" s="6"/>
    </row>
    <row r="1248" spans="31:31">
      <c r="AE1248" s="6"/>
    </row>
    <row r="1249" spans="31:31">
      <c r="AE1249" s="6"/>
    </row>
    <row r="1250" spans="31:31">
      <c r="AE1250" s="6"/>
    </row>
    <row r="1251" spans="31:31">
      <c r="AE1251" s="6"/>
    </row>
    <row r="1252" spans="31:31">
      <c r="AE1252" s="6"/>
    </row>
    <row r="1253" spans="31:31">
      <c r="AE1253" s="6"/>
    </row>
    <row r="1254" spans="31:31">
      <c r="AE1254" s="6"/>
    </row>
    <row r="1255" spans="31:31">
      <c r="AE1255" s="6"/>
    </row>
    <row r="1256" spans="31:31">
      <c r="AE1256" s="6"/>
    </row>
    <row r="1257" spans="31:31">
      <c r="AE1257" s="6"/>
    </row>
    <row r="1258" spans="31:31">
      <c r="AE1258" s="6"/>
    </row>
    <row r="1259" spans="31:31">
      <c r="AE1259" s="6"/>
    </row>
    <row r="1260" spans="31:31">
      <c r="AE1260" s="6"/>
    </row>
    <row r="1261" spans="31:31">
      <c r="AE1261" s="6"/>
    </row>
    <row r="1262" spans="31:31">
      <c r="AE1262" s="6"/>
    </row>
    <row r="1263" spans="31:31">
      <c r="AE1263" s="6"/>
    </row>
    <row r="1264" spans="31:31">
      <c r="AE1264" s="6"/>
    </row>
    <row r="1265" spans="31:31">
      <c r="AE1265" s="6"/>
    </row>
    <row r="1266" spans="31:31">
      <c r="AE1266" s="6"/>
    </row>
    <row r="1267" spans="31:31">
      <c r="AE1267" s="6"/>
    </row>
    <row r="1268" spans="31:31">
      <c r="AE1268" s="6"/>
    </row>
    <row r="1269" spans="31:31">
      <c r="AE1269" s="6"/>
    </row>
    <row r="1270" spans="31:31">
      <c r="AE1270" s="6"/>
    </row>
    <row r="1271" spans="31:31">
      <c r="AE1271" s="6"/>
    </row>
    <row r="1272" spans="31:31">
      <c r="AE1272" s="6"/>
    </row>
    <row r="1273" spans="31:31">
      <c r="AE1273" s="6"/>
    </row>
    <row r="1274" spans="31:31">
      <c r="AE1274" s="6"/>
    </row>
    <row r="1275" spans="31:31">
      <c r="AE1275" s="6"/>
    </row>
    <row r="1276" spans="31:31">
      <c r="AE1276" s="6"/>
    </row>
    <row r="1277" spans="31:31">
      <c r="AE1277" s="6"/>
    </row>
    <row r="1278" spans="31:31">
      <c r="AE1278" s="6"/>
    </row>
    <row r="1279" spans="31:31">
      <c r="AE1279" s="6"/>
    </row>
    <row r="1280" spans="31:31">
      <c r="AE1280" s="6"/>
    </row>
    <row r="1281" spans="31:31">
      <c r="AE1281" s="6"/>
    </row>
    <row r="1282" spans="31:31">
      <c r="AE1282" s="6"/>
    </row>
    <row r="1283" spans="31:31">
      <c r="AE1283" s="6"/>
    </row>
    <row r="1284" spans="31:31">
      <c r="AE1284" s="6"/>
    </row>
    <row r="1285" spans="31:31">
      <c r="AE1285" s="6"/>
    </row>
    <row r="1286" spans="31:31">
      <c r="AE1286" s="6"/>
    </row>
    <row r="1287" spans="31:31">
      <c r="AE1287" s="6"/>
    </row>
    <row r="1288" spans="31:31">
      <c r="AE1288" s="6"/>
    </row>
    <row r="1289" spans="31:31">
      <c r="AE1289" s="6"/>
    </row>
    <row r="1290" spans="31:31">
      <c r="AE1290" s="6"/>
    </row>
    <row r="1291" spans="31:31">
      <c r="AE1291" s="6"/>
    </row>
    <row r="1292" spans="31:31">
      <c r="AE1292" s="6"/>
    </row>
    <row r="1293" spans="31:31">
      <c r="AE1293" s="6"/>
    </row>
    <row r="1294" spans="31:31">
      <c r="AE1294" s="6"/>
    </row>
    <row r="1295" spans="31:31">
      <c r="AE1295" s="6"/>
    </row>
    <row r="1296" spans="31:31">
      <c r="AE1296" s="6"/>
    </row>
    <row r="1297" spans="31:31">
      <c r="AE1297" s="6"/>
    </row>
    <row r="1298" spans="31:31">
      <c r="AE1298" s="6"/>
    </row>
    <row r="1299" spans="31:31">
      <c r="AE1299" s="6"/>
    </row>
    <row r="1300" spans="31:31">
      <c r="AE1300" s="6"/>
    </row>
    <row r="1301" spans="31:31">
      <c r="AE1301" s="6"/>
    </row>
    <row r="1302" spans="31:31">
      <c r="AE1302" s="6"/>
    </row>
    <row r="1303" spans="31:31">
      <c r="AE1303" s="6"/>
    </row>
    <row r="1304" spans="31:31">
      <c r="AE1304" s="6"/>
    </row>
    <row r="1305" spans="31:31">
      <c r="AE1305" s="6"/>
    </row>
    <row r="1306" spans="31:31">
      <c r="AE1306" s="6"/>
    </row>
    <row r="1307" spans="31:31">
      <c r="AE1307" s="6"/>
    </row>
    <row r="1308" spans="31:31">
      <c r="AE1308" s="6"/>
    </row>
    <row r="1309" spans="31:31">
      <c r="AE1309" s="6"/>
    </row>
    <row r="1310" spans="31:31">
      <c r="AE1310" s="6"/>
    </row>
    <row r="1311" spans="31:31">
      <c r="AE1311" s="6"/>
    </row>
    <row r="1312" spans="31:31">
      <c r="AE1312" s="6"/>
    </row>
    <row r="1313" spans="31:31">
      <c r="AE1313" s="6"/>
    </row>
    <row r="1314" spans="31:31">
      <c r="AE1314" s="6"/>
    </row>
    <row r="1315" spans="31:31">
      <c r="AE1315" s="6"/>
    </row>
    <row r="1316" spans="31:31">
      <c r="AE1316" s="6"/>
    </row>
    <row r="1317" spans="31:31">
      <c r="AE1317" s="6"/>
    </row>
    <row r="1318" spans="31:31">
      <c r="AE1318" s="6"/>
    </row>
    <row r="1319" spans="31:31">
      <c r="AE1319" s="6"/>
    </row>
    <row r="1320" spans="31:31">
      <c r="AE1320" s="6"/>
    </row>
    <row r="1321" spans="31:31">
      <c r="AE1321" s="6"/>
    </row>
    <row r="1322" spans="31:31">
      <c r="AE1322" s="6"/>
    </row>
    <row r="1323" spans="31:31">
      <c r="AE1323" s="6"/>
    </row>
    <row r="1324" spans="31:31">
      <c r="AE1324" s="6"/>
    </row>
    <row r="1325" spans="31:31">
      <c r="AE1325" s="6"/>
    </row>
    <row r="1326" spans="31:31">
      <c r="AE1326" s="6"/>
    </row>
    <row r="1327" spans="31:31">
      <c r="AE1327" s="6"/>
    </row>
    <row r="1328" spans="31:31">
      <c r="AE1328" s="6"/>
    </row>
    <row r="1329" spans="31:31">
      <c r="AE1329" s="6"/>
    </row>
    <row r="1330" spans="31:31">
      <c r="AE1330" s="6"/>
    </row>
    <row r="1331" spans="31:31">
      <c r="AE1331" s="6"/>
    </row>
    <row r="1332" spans="31:31">
      <c r="AE1332" s="6"/>
    </row>
    <row r="1333" spans="31:31">
      <c r="AE1333" s="6"/>
    </row>
    <row r="1334" spans="31:31">
      <c r="AE1334" s="6"/>
    </row>
    <row r="1335" spans="31:31">
      <c r="AE1335" s="6"/>
    </row>
    <row r="1336" spans="31:31">
      <c r="AE1336" s="6"/>
    </row>
    <row r="1337" spans="31:31">
      <c r="AE1337" s="6"/>
    </row>
    <row r="1338" spans="31:31">
      <c r="AE1338" s="6"/>
    </row>
    <row r="1339" spans="31:31">
      <c r="AE1339" s="6"/>
    </row>
    <row r="1340" spans="31:31">
      <c r="AE1340" s="6"/>
    </row>
    <row r="1341" spans="31:31">
      <c r="AE1341" s="6"/>
    </row>
    <row r="1342" spans="31:31">
      <c r="AE1342" s="6"/>
    </row>
    <row r="1343" spans="31:31">
      <c r="AE1343" s="6"/>
    </row>
    <row r="1344" spans="31:31">
      <c r="AE1344" s="6"/>
    </row>
    <row r="1345" spans="31:31">
      <c r="AE1345" s="6"/>
    </row>
    <row r="1346" spans="31:31">
      <c r="AE1346" s="6"/>
    </row>
    <row r="1347" spans="31:31">
      <c r="AE1347" s="6"/>
    </row>
    <row r="1348" spans="31:31">
      <c r="AE1348" s="6"/>
    </row>
    <row r="1349" spans="31:31">
      <c r="AE1349" s="6"/>
    </row>
    <row r="1350" spans="31:31">
      <c r="AE1350" s="6"/>
    </row>
    <row r="1351" spans="31:31">
      <c r="AE1351" s="6"/>
    </row>
    <row r="1352" spans="31:31">
      <c r="AE1352" s="6"/>
    </row>
    <row r="1353" spans="31:31">
      <c r="AE1353" s="6"/>
    </row>
    <row r="1354" spans="31:31">
      <c r="AE1354" s="6"/>
    </row>
    <row r="1355" spans="31:31">
      <c r="AE1355" s="6"/>
    </row>
    <row r="1356" spans="31:31">
      <c r="AE1356" s="6"/>
    </row>
    <row r="1357" spans="31:31">
      <c r="AE1357" s="6"/>
    </row>
    <row r="1358" spans="31:31">
      <c r="AE1358" s="6"/>
    </row>
    <row r="1359" spans="31:31">
      <c r="AE1359" s="6"/>
    </row>
    <row r="1360" spans="31:31">
      <c r="AE1360" s="6"/>
    </row>
    <row r="1361" spans="31:31">
      <c r="AE1361" s="6"/>
    </row>
    <row r="1362" spans="31:31">
      <c r="AE1362" s="6"/>
    </row>
    <row r="1363" spans="31:31">
      <c r="AE1363" s="6"/>
    </row>
    <row r="1364" spans="31:31">
      <c r="AE1364" s="6"/>
    </row>
    <row r="1365" spans="31:31">
      <c r="AE1365" s="6"/>
    </row>
    <row r="1366" spans="31:31">
      <c r="AE1366" s="6"/>
    </row>
    <row r="1367" spans="31:31">
      <c r="AE1367" s="6"/>
    </row>
    <row r="1368" spans="31:31">
      <c r="AE1368" s="6"/>
    </row>
    <row r="1369" spans="31:31">
      <c r="AE1369" s="6"/>
    </row>
    <row r="1370" spans="31:31">
      <c r="AE1370" s="6"/>
    </row>
    <row r="1371" spans="31:31">
      <c r="AE1371" s="6"/>
    </row>
    <row r="1372" spans="31:31">
      <c r="AE1372" s="6"/>
    </row>
    <row r="1373" spans="31:31">
      <c r="AE1373" s="6"/>
    </row>
    <row r="1374" spans="31:31">
      <c r="AE1374" s="6"/>
    </row>
    <row r="1375" spans="31:31">
      <c r="AE1375" s="6"/>
    </row>
    <row r="1376" spans="31:31">
      <c r="AE1376" s="6"/>
    </row>
    <row r="1377" spans="31:31">
      <c r="AE1377" s="6"/>
    </row>
    <row r="1378" spans="31:31">
      <c r="AE1378" s="6"/>
    </row>
    <row r="1379" spans="31:31">
      <c r="AE1379" s="6"/>
    </row>
    <row r="1380" spans="31:31">
      <c r="AE1380" s="6"/>
    </row>
    <row r="1381" spans="31:31">
      <c r="AE1381" s="6"/>
    </row>
    <row r="1382" spans="31:31">
      <c r="AE1382" s="6"/>
    </row>
    <row r="1383" spans="31:31">
      <c r="AE1383" s="6"/>
    </row>
    <row r="1384" spans="31:31">
      <c r="AE1384" s="6"/>
    </row>
    <row r="1385" spans="31:31">
      <c r="AE1385" s="6"/>
    </row>
    <row r="1386" spans="31:31">
      <c r="AE1386" s="6"/>
    </row>
    <row r="1387" spans="31:31">
      <c r="AE1387" s="6"/>
    </row>
    <row r="1388" spans="31:31">
      <c r="AE1388" s="6"/>
    </row>
    <row r="1389" spans="31:31">
      <c r="AE1389" s="6"/>
    </row>
    <row r="1390" spans="31:31">
      <c r="AE1390" s="6"/>
    </row>
    <row r="1391" spans="31:31">
      <c r="AE1391" s="6"/>
    </row>
    <row r="1392" spans="31:31">
      <c r="AE1392" s="6"/>
    </row>
    <row r="1393" spans="31:31">
      <c r="AE1393" s="6"/>
    </row>
    <row r="1394" spans="31:31">
      <c r="AE1394" s="6"/>
    </row>
    <row r="1395" spans="31:31">
      <c r="AE1395" s="6"/>
    </row>
    <row r="1396" spans="31:31">
      <c r="AE1396" s="6"/>
    </row>
    <row r="1397" spans="31:31">
      <c r="AE1397" s="6"/>
    </row>
    <row r="1398" spans="31:31">
      <c r="AE1398" s="6"/>
    </row>
    <row r="1399" spans="31:31">
      <c r="AE1399" s="6"/>
    </row>
    <row r="1400" spans="31:31">
      <c r="AE1400" s="6"/>
    </row>
    <row r="1401" spans="31:31">
      <c r="AE1401" s="6"/>
    </row>
    <row r="1402" spans="31:31">
      <c r="AE1402" s="6"/>
    </row>
    <row r="1403" spans="31:31">
      <c r="AE1403" s="6"/>
    </row>
    <row r="1404" spans="31:31">
      <c r="AE1404" s="6"/>
    </row>
    <row r="1405" spans="31:31">
      <c r="AE1405" s="6"/>
    </row>
    <row r="1406" spans="31:31">
      <c r="AE1406" s="6"/>
    </row>
    <row r="1407" spans="31:31">
      <c r="AE1407" s="6"/>
    </row>
    <row r="1408" spans="31:31">
      <c r="AE1408" s="6"/>
    </row>
    <row r="1409" spans="31:31">
      <c r="AE1409" s="6"/>
    </row>
    <row r="1410" spans="31:31">
      <c r="AE1410" s="6"/>
    </row>
    <row r="1411" spans="31:31">
      <c r="AE1411" s="6"/>
    </row>
    <row r="1412" spans="31:31">
      <c r="AE1412" s="6"/>
    </row>
    <row r="1413" spans="31:31">
      <c r="AE1413" s="6"/>
    </row>
    <row r="1414" spans="31:31">
      <c r="AE1414" s="6"/>
    </row>
    <row r="1415" spans="31:31">
      <c r="AE1415" s="6"/>
    </row>
    <row r="1416" spans="31:31">
      <c r="AE1416" s="6"/>
    </row>
    <row r="1417" spans="31:31">
      <c r="AE1417" s="6"/>
    </row>
    <row r="1418" spans="31:31">
      <c r="AE1418" s="6"/>
    </row>
    <row r="1419" spans="31:31">
      <c r="AE1419" s="6"/>
    </row>
    <row r="1420" spans="31:31">
      <c r="AE1420" s="6"/>
    </row>
    <row r="1421" spans="31:31">
      <c r="AE1421" s="6"/>
    </row>
    <row r="1422" spans="31:31">
      <c r="AE1422" s="6"/>
    </row>
    <row r="1423" spans="31:31">
      <c r="AE1423" s="6"/>
    </row>
    <row r="1424" spans="31:31">
      <c r="AE1424" s="6"/>
    </row>
    <row r="1425" spans="31:31">
      <c r="AE1425" s="6"/>
    </row>
    <row r="1426" spans="31:31">
      <c r="AE1426" s="6"/>
    </row>
    <row r="1427" spans="31:31">
      <c r="AE1427" s="6"/>
    </row>
    <row r="1428" spans="31:31">
      <c r="AE1428" s="6"/>
    </row>
    <row r="1429" spans="31:31">
      <c r="AE1429" s="6"/>
    </row>
    <row r="1430" spans="31:31">
      <c r="AE1430" s="6"/>
    </row>
    <row r="1431" spans="31:31">
      <c r="AE1431" s="6"/>
    </row>
    <row r="1432" spans="31:31">
      <c r="AE1432" s="6"/>
    </row>
    <row r="1433" spans="31:31">
      <c r="AE1433" s="6"/>
    </row>
    <row r="1434" spans="31:31">
      <c r="AE1434" s="6"/>
    </row>
    <row r="1435" spans="31:31">
      <c r="AE1435" s="6"/>
    </row>
    <row r="1436" spans="31:31">
      <c r="AE1436" s="6"/>
    </row>
    <row r="1437" spans="31:31">
      <c r="AE1437" s="6"/>
    </row>
    <row r="1438" spans="31:31">
      <c r="AE1438" s="6"/>
    </row>
    <row r="1439" spans="31:31">
      <c r="AE1439" s="6"/>
    </row>
    <row r="1440" spans="31:31">
      <c r="AE1440" s="6"/>
    </row>
    <row r="1441" spans="31:31">
      <c r="AE1441" s="6"/>
    </row>
    <row r="1442" spans="31:31">
      <c r="AE1442" s="6"/>
    </row>
    <row r="1443" spans="31:31">
      <c r="AE1443" s="6"/>
    </row>
    <row r="1444" spans="31:31">
      <c r="AE1444" s="6"/>
    </row>
    <row r="1445" spans="31:31">
      <c r="AE1445" s="6"/>
    </row>
    <row r="1446" spans="31:31">
      <c r="AE1446" s="6"/>
    </row>
    <row r="1447" spans="31:31">
      <c r="AE1447" s="6"/>
    </row>
    <row r="1448" spans="31:31">
      <c r="AE1448" s="6"/>
    </row>
    <row r="1449" spans="31:31">
      <c r="AE1449" s="6"/>
    </row>
    <row r="1450" spans="31:31">
      <c r="AE1450" s="6"/>
    </row>
    <row r="1451" spans="31:31">
      <c r="AE1451" s="6"/>
    </row>
    <row r="1452" spans="31:31">
      <c r="AE1452" s="6"/>
    </row>
    <row r="1453" spans="31:31">
      <c r="AE1453" s="6"/>
    </row>
    <row r="1454" spans="31:31">
      <c r="AE1454" s="6"/>
    </row>
    <row r="1455" spans="31:31">
      <c r="AE1455" s="6"/>
    </row>
    <row r="1456" spans="31:31">
      <c r="AE1456" s="6"/>
    </row>
    <row r="1457" spans="31:31">
      <c r="AE1457" s="6"/>
    </row>
    <row r="1458" spans="31:31">
      <c r="AE1458" s="6"/>
    </row>
    <row r="1459" spans="31:31">
      <c r="AE1459" s="6"/>
    </row>
    <row r="1460" spans="31:31">
      <c r="AE1460" s="6"/>
    </row>
    <row r="1461" spans="31:31">
      <c r="AE1461" s="6"/>
    </row>
    <row r="1462" spans="31:31">
      <c r="AE1462" s="6"/>
    </row>
    <row r="1463" spans="31:31">
      <c r="AE1463" s="6"/>
    </row>
    <row r="1464" spans="31:31">
      <c r="AE1464" s="6"/>
    </row>
    <row r="1465" spans="31:31">
      <c r="AE1465" s="6"/>
    </row>
    <row r="1466" spans="31:31">
      <c r="AE1466" s="6"/>
    </row>
    <row r="1467" spans="31:31">
      <c r="AE1467" s="6"/>
    </row>
    <row r="1468" spans="31:31">
      <c r="AE1468" s="6"/>
    </row>
    <row r="1469" spans="31:31">
      <c r="AE1469" s="6"/>
    </row>
    <row r="1470" spans="31:31">
      <c r="AE1470" s="6"/>
    </row>
    <row r="1471" spans="31:31">
      <c r="AE1471" s="6"/>
    </row>
    <row r="1472" spans="31:31">
      <c r="AE1472" s="6"/>
    </row>
    <row r="1473" spans="31:31">
      <c r="AE1473" s="6"/>
    </row>
    <row r="1474" spans="31:31">
      <c r="AE1474" s="6"/>
    </row>
    <row r="1475" spans="31:31">
      <c r="AE1475" s="6"/>
    </row>
    <row r="1476" spans="31:31">
      <c r="AE1476" s="6"/>
    </row>
    <row r="1477" spans="31:31">
      <c r="AE1477" s="6"/>
    </row>
    <row r="1478" spans="31:31">
      <c r="AE1478" s="6"/>
    </row>
    <row r="1479" spans="31:31">
      <c r="AE1479" s="6"/>
    </row>
    <row r="1480" spans="31:31">
      <c r="AE1480" s="6"/>
    </row>
    <row r="1481" spans="31:31">
      <c r="AE1481" s="6"/>
    </row>
    <row r="1482" spans="31:31">
      <c r="AE1482" s="6"/>
    </row>
    <row r="1483" spans="31:31">
      <c r="AE1483" s="6"/>
    </row>
    <row r="1484" spans="31:31">
      <c r="AE1484" s="6"/>
    </row>
    <row r="1485" spans="31:31">
      <c r="AE1485" s="6"/>
    </row>
    <row r="1486" spans="31:31">
      <c r="AE1486" s="6"/>
    </row>
    <row r="1487" spans="31:31">
      <c r="AE1487" s="6"/>
    </row>
    <row r="1488" spans="31:31">
      <c r="AE1488" s="6"/>
    </row>
    <row r="1489" spans="31:31">
      <c r="AE1489" s="6"/>
    </row>
    <row r="1490" spans="31:31">
      <c r="AE1490" s="6"/>
    </row>
    <row r="1491" spans="31:31">
      <c r="AE1491" s="6"/>
    </row>
    <row r="1492" spans="31:31">
      <c r="AE1492" s="6"/>
    </row>
    <row r="1493" spans="31:31">
      <c r="AE1493" s="6"/>
    </row>
    <row r="1494" spans="31:31">
      <c r="AE1494" s="6"/>
    </row>
    <row r="1495" spans="31:31">
      <c r="AE1495" s="6"/>
    </row>
    <row r="1496" spans="31:31">
      <c r="AE1496" s="6"/>
    </row>
    <row r="1497" spans="31:31">
      <c r="AE1497" s="6"/>
    </row>
    <row r="1498" spans="31:31">
      <c r="AE1498" s="6"/>
    </row>
    <row r="1499" spans="31:31">
      <c r="AE1499" s="6"/>
    </row>
    <row r="1500" spans="31:31">
      <c r="AE1500" s="6"/>
    </row>
    <row r="1501" spans="31:31">
      <c r="AE1501" s="6"/>
    </row>
    <row r="1502" spans="31:31">
      <c r="AE1502" s="6"/>
    </row>
    <row r="1503" spans="31:31">
      <c r="AE1503" s="6"/>
    </row>
    <row r="1504" spans="31:31">
      <c r="AE1504" s="6"/>
    </row>
    <row r="1505" spans="31:31">
      <c r="AE1505" s="6"/>
    </row>
    <row r="1506" spans="31:31">
      <c r="AE1506" s="6"/>
    </row>
    <row r="1507" spans="31:31">
      <c r="AE1507" s="6"/>
    </row>
    <row r="1508" spans="31:31">
      <c r="AE1508" s="6"/>
    </row>
    <row r="1509" spans="31:31">
      <c r="AE1509" s="6"/>
    </row>
    <row r="1510" spans="31:31">
      <c r="AE1510" s="6"/>
    </row>
    <row r="1511" spans="31:31">
      <c r="AE1511" s="6"/>
    </row>
    <row r="1512" spans="31:31">
      <c r="AE1512" s="6"/>
    </row>
    <row r="1513" spans="31:31">
      <c r="AE1513" s="6"/>
    </row>
    <row r="1514" spans="31:31">
      <c r="AE1514" s="6"/>
    </row>
    <row r="1515" spans="31:31">
      <c r="AE1515" s="6"/>
    </row>
    <row r="1516" spans="31:31">
      <c r="AE1516" s="6"/>
    </row>
    <row r="1517" spans="31:31">
      <c r="AE1517" s="6"/>
    </row>
    <row r="1518" spans="31:31">
      <c r="AE1518" s="6"/>
    </row>
    <row r="1519" spans="31:31">
      <c r="AE1519" s="6"/>
    </row>
    <row r="1520" spans="31:31">
      <c r="AE1520" s="6"/>
    </row>
    <row r="1521" spans="31:31">
      <c r="AE1521" s="6"/>
    </row>
    <row r="1522" spans="31:31">
      <c r="AE1522" s="6"/>
    </row>
    <row r="1523" spans="31:31">
      <c r="AE1523" s="6"/>
    </row>
    <row r="1524" spans="31:31">
      <c r="AE1524" s="6"/>
    </row>
    <row r="1525" spans="31:31">
      <c r="AE1525" s="6"/>
    </row>
    <row r="1526" spans="31:31">
      <c r="AE1526" s="6"/>
    </row>
    <row r="1527" spans="31:31">
      <c r="AE1527" s="6"/>
    </row>
    <row r="1528" spans="31:31">
      <c r="AE1528" s="6"/>
    </row>
    <row r="1529" spans="31:31">
      <c r="AE1529" s="6"/>
    </row>
    <row r="1530" spans="31:31">
      <c r="AE1530" s="6"/>
    </row>
    <row r="1531" spans="31:31">
      <c r="AE1531" s="6"/>
    </row>
    <row r="1532" spans="31:31">
      <c r="AE1532" s="6"/>
    </row>
    <row r="1533" spans="31:31">
      <c r="AE1533" s="6"/>
    </row>
    <row r="1534" spans="31:31">
      <c r="AE1534" s="6"/>
    </row>
    <row r="1535" spans="31:31">
      <c r="AE1535" s="6"/>
    </row>
    <row r="1536" spans="31:31">
      <c r="AE1536" s="6"/>
    </row>
    <row r="1537" spans="31:31">
      <c r="AE1537" s="6"/>
    </row>
    <row r="1538" spans="31:31">
      <c r="AE1538" s="6"/>
    </row>
    <row r="1539" spans="31:31">
      <c r="AE1539" s="6"/>
    </row>
    <row r="1540" spans="31:31">
      <c r="AE1540" s="6"/>
    </row>
    <row r="1541" spans="31:31">
      <c r="AE1541" s="6"/>
    </row>
    <row r="1542" spans="31:31">
      <c r="AE1542" s="6"/>
    </row>
    <row r="1543" spans="31:31">
      <c r="AE1543" s="6"/>
    </row>
    <row r="1544" spans="31:31">
      <c r="AE1544" s="6"/>
    </row>
    <row r="1545" spans="31:31">
      <c r="AE1545" s="6"/>
    </row>
    <row r="1546" spans="31:31">
      <c r="AE1546" s="6"/>
    </row>
    <row r="1547" spans="31:31">
      <c r="AE1547" s="6"/>
    </row>
    <row r="1548" spans="31:31">
      <c r="AE1548" s="6"/>
    </row>
    <row r="1549" spans="31:31">
      <c r="AE1549" s="6"/>
    </row>
    <row r="1550" spans="31:31">
      <c r="AE1550" s="6"/>
    </row>
    <row r="1551" spans="31:31">
      <c r="AE1551" s="6"/>
    </row>
    <row r="1552" spans="31:31">
      <c r="AE1552" s="6"/>
    </row>
    <row r="1553" spans="31:31">
      <c r="AE1553" s="6"/>
    </row>
    <row r="1554" spans="31:31">
      <c r="AE1554" s="6"/>
    </row>
    <row r="1555" spans="31:31">
      <c r="AE1555" s="6"/>
    </row>
    <row r="1556" spans="31:31">
      <c r="AE1556" s="6"/>
    </row>
    <row r="1557" spans="31:31">
      <c r="AE1557" s="6"/>
    </row>
    <row r="1558" spans="31:31">
      <c r="AE1558" s="6"/>
    </row>
    <row r="1559" spans="31:31">
      <c r="AE1559" s="6"/>
    </row>
    <row r="1560" spans="31:31">
      <c r="AE1560" s="6"/>
    </row>
    <row r="1561" spans="31:31">
      <c r="AE1561" s="6"/>
    </row>
    <row r="1562" spans="31:31">
      <c r="AE1562" s="6"/>
    </row>
    <row r="1563" spans="31:31">
      <c r="AE1563" s="6"/>
    </row>
    <row r="1564" spans="31:31">
      <c r="AE1564" s="6"/>
    </row>
    <row r="1565" spans="31:31">
      <c r="AE1565" s="6"/>
    </row>
    <row r="1566" spans="31:31">
      <c r="AE1566" s="6"/>
    </row>
    <row r="1567" spans="31:31">
      <c r="AE1567" s="6"/>
    </row>
    <row r="1568" spans="31:31">
      <c r="AE1568" s="6"/>
    </row>
    <row r="1569" spans="31:31">
      <c r="AE1569" s="6"/>
    </row>
    <row r="1570" spans="31:31">
      <c r="AE1570" s="6"/>
    </row>
    <row r="1571" spans="31:31">
      <c r="AE1571" s="6"/>
    </row>
    <row r="1572" spans="31:31">
      <c r="AE1572" s="6"/>
    </row>
    <row r="1573" spans="31:31">
      <c r="AE1573" s="6"/>
    </row>
    <row r="1574" spans="31:31">
      <c r="AE1574" s="6"/>
    </row>
    <row r="1575" spans="31:31">
      <c r="AE1575" s="6"/>
    </row>
    <row r="1576" spans="31:31">
      <c r="AE1576" s="6"/>
    </row>
    <row r="1577" spans="31:31">
      <c r="AE1577" s="6"/>
    </row>
    <row r="1578" spans="31:31">
      <c r="AE1578" s="6"/>
    </row>
    <row r="1579" spans="31:31">
      <c r="AE1579" s="6"/>
    </row>
    <row r="1580" spans="31:31">
      <c r="AE1580" s="6"/>
    </row>
    <row r="1581" spans="31:31">
      <c r="AE1581" s="6"/>
    </row>
    <row r="1582" spans="31:31">
      <c r="AE1582" s="6"/>
    </row>
    <row r="1583" spans="31:31">
      <c r="AE1583" s="6"/>
    </row>
    <row r="1584" spans="31:31">
      <c r="AE1584" s="6"/>
    </row>
    <row r="1585" spans="31:31">
      <c r="AE1585" s="6"/>
    </row>
    <row r="1586" spans="31:31">
      <c r="AE1586" s="6"/>
    </row>
    <row r="1587" spans="31:31">
      <c r="AE1587" s="6"/>
    </row>
    <row r="1588" spans="31:31">
      <c r="AE1588" s="6"/>
    </row>
    <row r="1589" spans="31:31">
      <c r="AE1589" s="6"/>
    </row>
    <row r="1590" spans="31:31">
      <c r="AE1590" s="6"/>
    </row>
    <row r="1591" spans="31:31">
      <c r="AE1591" s="6"/>
    </row>
    <row r="1592" spans="31:31">
      <c r="AE1592" s="6"/>
    </row>
    <row r="1593" spans="31:31">
      <c r="AE1593" s="6"/>
    </row>
    <row r="1594" spans="31:31">
      <c r="AE1594" s="6"/>
    </row>
    <row r="1595" spans="31:31">
      <c r="AE1595" s="6"/>
    </row>
    <row r="1596" spans="31:31">
      <c r="AE1596" s="6"/>
    </row>
    <row r="1597" spans="31:31">
      <c r="AE1597" s="6"/>
    </row>
    <row r="1598" spans="31:31">
      <c r="AE1598" s="6"/>
    </row>
    <row r="1599" spans="31:31">
      <c r="AE1599" s="6"/>
    </row>
    <row r="1600" spans="31:31">
      <c r="AE1600" s="6"/>
    </row>
    <row r="1601" spans="31:31">
      <c r="AE1601" s="6"/>
    </row>
    <row r="1602" spans="31:31">
      <c r="AE1602" s="6"/>
    </row>
    <row r="1603" spans="31:31">
      <c r="AE1603" s="6"/>
    </row>
    <row r="1604" spans="31:31">
      <c r="AE1604" s="6"/>
    </row>
    <row r="1605" spans="31:31">
      <c r="AE1605" s="6"/>
    </row>
    <row r="1606" spans="31:31">
      <c r="AE1606" s="6"/>
    </row>
    <row r="1607" spans="31:31">
      <c r="AE1607" s="6"/>
    </row>
    <row r="1608" spans="31:31">
      <c r="AE1608" s="6"/>
    </row>
    <row r="1609" spans="31:31">
      <c r="AE1609" s="6"/>
    </row>
    <row r="1610" spans="31:31">
      <c r="AE1610" s="6"/>
    </row>
    <row r="1611" spans="31:31">
      <c r="AE1611" s="6"/>
    </row>
    <row r="1612" spans="31:31">
      <c r="AE1612" s="6"/>
    </row>
    <row r="1613" spans="31:31">
      <c r="AE1613" s="6"/>
    </row>
    <row r="1614" spans="31:31">
      <c r="AE1614" s="6"/>
    </row>
    <row r="1615" spans="31:31">
      <c r="AE1615" s="6"/>
    </row>
    <row r="1616" spans="31:31">
      <c r="AE1616" s="6"/>
    </row>
    <row r="1617" spans="31:31">
      <c r="AE1617" s="6"/>
    </row>
    <row r="1618" spans="31:31">
      <c r="AE1618" s="6"/>
    </row>
    <row r="1619" spans="31:31">
      <c r="AE1619" s="6"/>
    </row>
    <row r="1620" spans="31:31">
      <c r="AE1620" s="6"/>
    </row>
    <row r="1621" spans="31:31">
      <c r="AE1621" s="6"/>
    </row>
    <row r="1622" spans="31:31">
      <c r="AE1622" s="6"/>
    </row>
    <row r="1623" spans="31:31">
      <c r="AE1623" s="6"/>
    </row>
    <row r="1624" spans="31:31">
      <c r="AE1624" s="6"/>
    </row>
    <row r="1625" spans="31:31">
      <c r="AE1625" s="6"/>
    </row>
    <row r="1626" spans="31:31">
      <c r="AE1626" s="6"/>
    </row>
    <row r="1627" spans="31:31">
      <c r="AE1627" s="6"/>
    </row>
    <row r="1628" spans="31:31">
      <c r="AE1628" s="6"/>
    </row>
    <row r="1629" spans="31:31">
      <c r="AE1629" s="6"/>
    </row>
    <row r="1630" spans="31:31">
      <c r="AE1630" s="6"/>
    </row>
    <row r="1631" spans="31:31">
      <c r="AE1631" s="6"/>
    </row>
    <row r="1632" spans="31:31">
      <c r="AE1632" s="6"/>
    </row>
    <row r="1633" spans="31:31">
      <c r="AE1633" s="6"/>
    </row>
    <row r="1634" spans="31:31">
      <c r="AE1634" s="6"/>
    </row>
    <row r="1635" spans="31:31">
      <c r="AE1635" s="6"/>
    </row>
    <row r="1636" spans="31:31">
      <c r="AE1636" s="6"/>
    </row>
    <row r="1637" spans="31:31">
      <c r="AE1637" s="6"/>
    </row>
    <row r="1638" spans="31:31">
      <c r="AE1638" s="6"/>
    </row>
    <row r="1639" spans="31:31">
      <c r="AE1639" s="6"/>
    </row>
    <row r="1640" spans="31:31">
      <c r="AE1640" s="6"/>
    </row>
    <row r="1641" spans="31:31">
      <c r="AE1641" s="6"/>
    </row>
    <row r="1642" spans="31:31">
      <c r="AE1642" s="6"/>
    </row>
    <row r="1643" spans="31:31">
      <c r="AE1643" s="6"/>
    </row>
    <row r="1644" spans="31:31">
      <c r="AE1644" s="6"/>
    </row>
    <row r="1645" spans="31:31">
      <c r="AE1645" s="6"/>
    </row>
    <row r="1646" spans="31:31">
      <c r="AE1646" s="6"/>
    </row>
    <row r="1647" spans="31:31">
      <c r="AE1647" s="6"/>
    </row>
    <row r="1648" spans="31:31">
      <c r="AE1648" s="6"/>
    </row>
    <row r="1649" spans="31:31">
      <c r="AE1649" s="6"/>
    </row>
    <row r="1650" spans="31:31">
      <c r="AE1650" s="6"/>
    </row>
    <row r="1651" spans="31:31">
      <c r="AE1651" s="6"/>
    </row>
    <row r="1652" spans="31:31">
      <c r="AE1652" s="6"/>
    </row>
    <row r="1653" spans="31:31">
      <c r="AE1653" s="6"/>
    </row>
    <row r="1654" spans="31:31">
      <c r="AE1654" s="6"/>
    </row>
    <row r="1655" spans="31:31">
      <c r="AE1655" s="6"/>
    </row>
    <row r="1656" spans="31:31">
      <c r="AE1656" s="6"/>
    </row>
    <row r="1657" spans="31:31">
      <c r="AE1657" s="6"/>
    </row>
    <row r="1658" spans="31:31">
      <c r="AE1658" s="6"/>
    </row>
    <row r="1659" spans="31:31">
      <c r="AE1659" s="6"/>
    </row>
    <row r="1660" spans="31:31">
      <c r="AE1660" s="6"/>
    </row>
    <row r="1661" spans="31:31">
      <c r="AE1661" s="6"/>
    </row>
    <row r="1662" spans="31:31">
      <c r="AE1662" s="6"/>
    </row>
    <row r="1663" spans="31:31">
      <c r="AE1663" s="6"/>
    </row>
    <row r="1664" spans="31:31">
      <c r="AE1664" s="6"/>
    </row>
    <row r="1665" spans="31:31">
      <c r="AE1665" s="6"/>
    </row>
    <row r="1666" spans="31:31">
      <c r="AE1666" s="6"/>
    </row>
    <row r="1667" spans="31:31">
      <c r="AE1667" s="6"/>
    </row>
    <row r="1668" spans="31:31">
      <c r="AE1668" s="6"/>
    </row>
    <row r="1669" spans="31:31">
      <c r="AE1669" s="6"/>
    </row>
    <row r="1670" spans="31:31">
      <c r="AE1670" s="6"/>
    </row>
    <row r="1671" spans="31:31">
      <c r="AE1671" s="6"/>
    </row>
    <row r="1672" spans="31:31">
      <c r="AE1672" s="6"/>
    </row>
    <row r="1673" spans="31:31">
      <c r="AE1673" s="6"/>
    </row>
    <row r="1674" spans="31:31">
      <c r="AE1674" s="6"/>
    </row>
    <row r="1675" spans="31:31">
      <c r="AE1675" s="6"/>
    </row>
    <row r="1676" spans="31:31">
      <c r="AE1676" s="6"/>
    </row>
    <row r="1677" spans="31:31">
      <c r="AE1677" s="6"/>
    </row>
    <row r="1678" spans="31:31">
      <c r="AE1678" s="6"/>
    </row>
    <row r="1679" spans="31:31">
      <c r="AE1679" s="6"/>
    </row>
    <row r="1680" spans="31:31">
      <c r="AE1680" s="6"/>
    </row>
    <row r="1681" spans="31:31">
      <c r="AE1681" s="6"/>
    </row>
    <row r="1682" spans="31:31">
      <c r="AE1682" s="6"/>
    </row>
    <row r="1683" spans="31:31">
      <c r="AE1683" s="6"/>
    </row>
    <row r="1684" spans="31:31">
      <c r="AE1684" s="6"/>
    </row>
    <row r="1685" spans="31:31">
      <c r="AE1685" s="6"/>
    </row>
    <row r="1686" spans="31:31">
      <c r="AE1686" s="6"/>
    </row>
    <row r="1687" spans="31:31">
      <c r="AE1687" s="6"/>
    </row>
    <row r="1688" spans="31:31">
      <c r="AE1688" s="6"/>
    </row>
    <row r="1689" spans="31:31">
      <c r="AE1689" s="6"/>
    </row>
    <row r="1690" spans="31:31">
      <c r="AE1690" s="6"/>
    </row>
    <row r="1691" spans="31:31">
      <c r="AE1691" s="6"/>
    </row>
    <row r="1692" spans="31:31">
      <c r="AE1692" s="6"/>
    </row>
    <row r="1693" spans="31:31">
      <c r="AE1693" s="6"/>
    </row>
    <row r="1694" spans="31:31">
      <c r="AE1694" s="6"/>
    </row>
    <row r="1695" spans="31:31">
      <c r="AE1695" s="6"/>
    </row>
    <row r="1696" spans="31:31">
      <c r="AE1696" s="6"/>
    </row>
    <row r="1697" spans="31:31">
      <c r="AE1697" s="6"/>
    </row>
    <row r="1698" spans="31:31">
      <c r="AE1698" s="6"/>
    </row>
    <row r="1699" spans="31:31">
      <c r="AE1699" s="6"/>
    </row>
    <row r="1700" spans="31:31">
      <c r="AE1700" s="6"/>
    </row>
    <row r="1701" spans="31:31">
      <c r="AE1701" s="6"/>
    </row>
    <row r="1702" spans="31:31">
      <c r="AE1702" s="6"/>
    </row>
    <row r="1703" spans="31:31">
      <c r="AE1703" s="6"/>
    </row>
    <row r="1704" spans="31:31">
      <c r="AE1704" s="6"/>
    </row>
    <row r="1705" spans="31:31">
      <c r="AE1705" s="6"/>
    </row>
    <row r="1706" spans="31:31">
      <c r="AE1706" s="6"/>
    </row>
    <row r="1707" spans="31:31">
      <c r="AE1707" s="6"/>
    </row>
    <row r="1708" spans="31:31">
      <c r="AE1708" s="6"/>
    </row>
    <row r="1709" spans="31:31">
      <c r="AE1709" s="6"/>
    </row>
    <row r="1710" spans="31:31">
      <c r="AE1710" s="6"/>
    </row>
    <row r="1711" spans="31:31">
      <c r="AE17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 data</vt:lpstr>
      <vt:lpstr>Figure 2 data</vt:lpstr>
      <vt:lpstr>Figure 3 data</vt:lpstr>
      <vt:lpstr>Figure 4 data</vt:lpstr>
      <vt:lpstr>Figure 5 data</vt:lpstr>
      <vt:lpstr>Figure 6 data</vt:lpstr>
      <vt:lpstr>Figure 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</dc:creator>
  <cp:lastModifiedBy>Ofer</cp:lastModifiedBy>
  <dcterms:created xsi:type="dcterms:W3CDTF">2021-03-07T00:36:54Z</dcterms:created>
  <dcterms:modified xsi:type="dcterms:W3CDTF">2021-03-07T01:44:41Z</dcterms:modified>
</cp:coreProperties>
</file>