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13_ncr:1_{08EBD155-681B-45A6-B8BE-278DD7AB5A70}" xr6:coauthVersionLast="47" xr6:coauthVersionMax="47" xr10:uidLastSave="{00000000-0000-0000-0000-000000000000}"/>
  <bookViews>
    <workbookView xWindow="-120" yWindow="-120" windowWidth="29040" windowHeight="15840" xr2:uid="{5F5EFDB4-6960-4EC7-B0EF-E71F6321B040}"/>
  </bookViews>
  <sheets>
    <sheet name="Gantt_Start" sheetId="2" r:id="rId1"/>
  </sheets>
  <externalReferences>
    <externalReference r:id="rId2"/>
  </externalReferences>
  <definedNames>
    <definedName name="_1__xlcn.WorksheetConnection_consumercomplaintsvis.xlsxConsumer_Complaints1" hidden="1">[1]!Consumer_Complaints[#Data]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gave_Slut" localSheetId="0">Gantt_Start!$E1</definedName>
    <definedName name="Opgave_Start" localSheetId="0">Gantt_Start!$C1</definedName>
    <definedName name="Projekt_Start">Gantt_Start!$C$4</definedName>
    <definedName name="Projekt_UgeNr">Gantt_Start!$C$5</definedName>
    <definedName name="Projekt_Weekend">Gantt_Start!$C$6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 s="1"/>
  <c r="C10" i="2"/>
  <c r="E10" i="2" s="1"/>
  <c r="C11" i="2" s="1"/>
  <c r="E11" i="2" s="1"/>
  <c r="F8" i="2" l="1"/>
  <c r="G7" i="2"/>
  <c r="C12" i="2"/>
  <c r="E12" i="2" s="1"/>
  <c r="H7" i="2" l="1"/>
  <c r="G8" i="2"/>
  <c r="I7" i="2" l="1"/>
  <c r="H8" i="2"/>
  <c r="J7" i="2" l="1"/>
  <c r="I8" i="2"/>
  <c r="K7" i="2" l="1"/>
  <c r="J8" i="2"/>
  <c r="L7" i="2" l="1"/>
  <c r="K8" i="2"/>
  <c r="M7" i="2" l="1"/>
  <c r="L8" i="2"/>
  <c r="M8" i="2" l="1"/>
  <c r="N7" i="2"/>
  <c r="M6" i="2"/>
  <c r="O7" i="2" l="1"/>
  <c r="N8" i="2"/>
  <c r="P7" i="2" l="1"/>
  <c r="O8" i="2"/>
  <c r="Q7" i="2" l="1"/>
  <c r="P8" i="2"/>
  <c r="R7" i="2" l="1"/>
  <c r="Q8" i="2"/>
  <c r="S7" i="2" l="1"/>
  <c r="R8" i="2"/>
  <c r="T7" i="2" l="1"/>
  <c r="S8" i="2"/>
  <c r="T8" i="2" l="1"/>
  <c r="U7" i="2"/>
  <c r="T6" i="2"/>
  <c r="V7" i="2" l="1"/>
  <c r="U8" i="2"/>
  <c r="W7" i="2" l="1"/>
  <c r="V8" i="2"/>
  <c r="X7" i="2" l="1"/>
  <c r="W8" i="2"/>
  <c r="Y7" i="2" l="1"/>
  <c r="X8" i="2"/>
  <c r="Z7" i="2" l="1"/>
  <c r="Y8" i="2"/>
  <c r="AA7" i="2" l="1"/>
  <c r="Z8" i="2"/>
  <c r="AA8" i="2" l="1"/>
  <c r="AB7" i="2"/>
  <c r="AA6" i="2"/>
  <c r="AC7" i="2" l="1"/>
  <c r="AB8" i="2"/>
  <c r="AD7" i="2" l="1"/>
  <c r="AC8" i="2"/>
  <c r="AE7" i="2" l="1"/>
  <c r="AD8" i="2"/>
  <c r="AF7" i="2" l="1"/>
  <c r="AE8" i="2"/>
  <c r="AG7" i="2" l="1"/>
  <c r="AG8" i="2" s="1"/>
  <c r="AF8" i="2"/>
</calcChain>
</file>

<file path=xl/sharedStrings.xml><?xml version="1.0" encoding="utf-8"?>
<sst xmlns="http://schemas.openxmlformats.org/spreadsheetml/2006/main" count="18" uniqueCount="18">
  <si>
    <t>Min store projektplan</t>
  </si>
  <si>
    <t>Projekt start dato:</t>
  </si>
  <si>
    <t>Vis uge "nr.":</t>
  </si>
  <si>
    <t>Arbejd i weekend:</t>
  </si>
  <si>
    <t>Opgave</t>
  </si>
  <si>
    <t>Start</t>
  </si>
  <si>
    <t>Varighed i dage</t>
  </si>
  <si>
    <t>Slut</t>
  </si>
  <si>
    <t>Fase 1</t>
  </si>
  <si>
    <t>Min opgave 1</t>
  </si>
  <si>
    <t>Min opgave 2</t>
  </si>
  <si>
    <t>Min opgave 3</t>
  </si>
  <si>
    <t>Min opgave 4</t>
  </si>
  <si>
    <t>Min opgave 5</t>
  </si>
  <si>
    <t>Min opgave 6</t>
  </si>
  <si>
    <t>Min opgave 7</t>
  </si>
  <si>
    <t>Min opgave 8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</si>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</sst>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quotePrefix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/>
    <xf numFmtId="14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1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3" fillId="2" borderId="0" xfId="0" applyFont="1" applyFill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lightUp"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 patternType="lightUp"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fgColor rgb="FFFF0000"/>
          <bgColor rgb="FFFEBFB8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211F-C8A5-4EF6-B449-05B5B224AF0B}">
  <sheetPr>
    <tabColor rgb="FF00B050"/>
  </sheetPr>
  <dimension ref="B2:AG20"/>
  <sheetViews>
    <sheetView showGridLines="0" tabSelected="1" zoomScale="90" zoomScaleNormal="90" workbookViewId="0">
      <selection activeCell="S23" sqref="S23"/>
    </sheetView>
  </sheetViews>
  <sheetFormatPr defaultRowHeight="15" x14ac:dyDescent="0.25"/>
  <cols>
    <col min="1" max="1" width="4.5703125" customWidth="1"/>
    <col min="2" max="2" width="17.140625" customWidth="1"/>
    <col min="3" max="3" width="13.85546875" customWidth="1"/>
    <col min="4" max="4" width="13.85546875" style="1" customWidth="1"/>
    <col min="5" max="5" width="13.85546875" customWidth="1"/>
    <col min="6" max="33" width="3.42578125" customWidth="1"/>
  </cols>
  <sheetData>
    <row r="2" spans="2:33" ht="23.25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3" x14ac:dyDescent="0.25">
      <c r="H3" s="2"/>
      <c r="K3" s="2"/>
    </row>
    <row r="4" spans="2:33" x14ac:dyDescent="0.25">
      <c r="B4" s="3" t="s">
        <v>1</v>
      </c>
      <c r="C4" s="4">
        <v>44566</v>
      </c>
      <c r="E4" s="5"/>
    </row>
    <row r="5" spans="2:33" x14ac:dyDescent="0.25">
      <c r="B5" s="3" t="s">
        <v>2</v>
      </c>
      <c r="C5" s="6">
        <v>1</v>
      </c>
      <c r="K5" s="2"/>
    </row>
    <row r="6" spans="2:33" x14ac:dyDescent="0.25">
      <c r="B6" s="3" t="s">
        <v>3</v>
      </c>
      <c r="C6" s="6" t="s">
        <v>17</v>
      </c>
      <c r="F6" s="23" t="str">
        <f>"Uge "&amp;WEEKNUM((F7))</f>
        <v>Uge 2</v>
      </c>
      <c r="G6" s="24"/>
      <c r="H6" s="24"/>
      <c r="I6" s="24"/>
      <c r="J6" s="24"/>
      <c r="K6" s="24"/>
      <c r="L6" s="25"/>
      <c r="M6" s="23" t="str">
        <f>"Uge "&amp;WEEKNUM((M7))</f>
        <v>Uge 3</v>
      </c>
      <c r="N6" s="24"/>
      <c r="O6" s="24"/>
      <c r="P6" s="24"/>
      <c r="Q6" s="24"/>
      <c r="R6" s="24"/>
      <c r="S6" s="25"/>
      <c r="T6" s="23" t="str">
        <f t="shared" ref="T6" si="0">"Uge "&amp;WEEKNUM((T7))</f>
        <v>Uge 4</v>
      </c>
      <c r="U6" s="24"/>
      <c r="V6" s="24"/>
      <c r="W6" s="24"/>
      <c r="X6" s="24"/>
      <c r="Y6" s="24"/>
      <c r="Z6" s="25"/>
      <c r="AA6" s="23" t="str">
        <f t="shared" ref="AA6" si="1">"Uge "&amp;WEEKNUM((AA7))</f>
        <v>Uge 5</v>
      </c>
      <c r="AB6" s="24"/>
      <c r="AC6" s="24"/>
      <c r="AD6" s="24"/>
      <c r="AE6" s="24"/>
      <c r="AF6" s="24"/>
      <c r="AG6" s="25"/>
    </row>
    <row r="7" spans="2:33" s="7" customFormat="1" x14ac:dyDescent="0.25">
      <c r="D7" s="1"/>
      <c r="F7" s="8">
        <f>Projekt_Start-WEEKDAY(Projekt_Start,2)+1+7*(Projekt_UgeNr-1)</f>
        <v>44564</v>
      </c>
      <c r="G7" s="8">
        <f>F7+1</f>
        <v>44565</v>
      </c>
      <c r="H7" s="8">
        <f t="shared" ref="H7:AG7" si="2">G7+1</f>
        <v>44566</v>
      </c>
      <c r="I7" s="8">
        <f t="shared" si="2"/>
        <v>44567</v>
      </c>
      <c r="J7" s="8">
        <f t="shared" si="2"/>
        <v>44568</v>
      </c>
      <c r="K7" s="8">
        <f t="shared" si="2"/>
        <v>44569</v>
      </c>
      <c r="L7" s="8">
        <f t="shared" si="2"/>
        <v>44570</v>
      </c>
      <c r="M7" s="8">
        <f t="shared" si="2"/>
        <v>44571</v>
      </c>
      <c r="N7" s="8">
        <f t="shared" si="2"/>
        <v>44572</v>
      </c>
      <c r="O7" s="8">
        <f t="shared" si="2"/>
        <v>44573</v>
      </c>
      <c r="P7" s="8">
        <f t="shared" si="2"/>
        <v>44574</v>
      </c>
      <c r="Q7" s="8">
        <f t="shared" si="2"/>
        <v>44575</v>
      </c>
      <c r="R7" s="8">
        <f t="shared" si="2"/>
        <v>44576</v>
      </c>
      <c r="S7" s="8">
        <f t="shared" si="2"/>
        <v>44577</v>
      </c>
      <c r="T7" s="8">
        <f t="shared" si="2"/>
        <v>44578</v>
      </c>
      <c r="U7" s="8">
        <f t="shared" si="2"/>
        <v>44579</v>
      </c>
      <c r="V7" s="8">
        <f t="shared" si="2"/>
        <v>44580</v>
      </c>
      <c r="W7" s="8">
        <f t="shared" si="2"/>
        <v>44581</v>
      </c>
      <c r="X7" s="8">
        <f t="shared" si="2"/>
        <v>44582</v>
      </c>
      <c r="Y7" s="8">
        <f t="shared" si="2"/>
        <v>44583</v>
      </c>
      <c r="Z7" s="8">
        <f t="shared" si="2"/>
        <v>44584</v>
      </c>
      <c r="AA7" s="8">
        <f t="shared" si="2"/>
        <v>44585</v>
      </c>
      <c r="AB7" s="8">
        <f t="shared" si="2"/>
        <v>44586</v>
      </c>
      <c r="AC7" s="8">
        <f t="shared" si="2"/>
        <v>44587</v>
      </c>
      <c r="AD7" s="8">
        <f t="shared" si="2"/>
        <v>44588</v>
      </c>
      <c r="AE7" s="8">
        <f t="shared" si="2"/>
        <v>44589</v>
      </c>
      <c r="AF7" s="8">
        <f t="shared" si="2"/>
        <v>44590</v>
      </c>
      <c r="AG7" s="8">
        <f t="shared" si="2"/>
        <v>44591</v>
      </c>
    </row>
    <row r="8" spans="2:33" s="13" customFormat="1" ht="32.1" customHeight="1" x14ac:dyDescent="0.25">
      <c r="B8" s="9" t="s">
        <v>4</v>
      </c>
      <c r="C8" s="10" t="s">
        <v>5</v>
      </c>
      <c r="D8" s="11" t="s">
        <v>6</v>
      </c>
      <c r="E8" s="10" t="s">
        <v>7</v>
      </c>
      <c r="F8" s="12" t="str">
        <f>LEFT(TEXT(F7,"ddd"),1)</f>
        <v>m</v>
      </c>
      <c r="G8" s="12" t="str">
        <f t="shared" ref="G8:AG8" si="3">LEFT(TEXT(G7,"ddd"),1)</f>
        <v>t</v>
      </c>
      <c r="H8" s="12" t="str">
        <f t="shared" si="3"/>
        <v>o</v>
      </c>
      <c r="I8" s="12" t="str">
        <f t="shared" si="3"/>
        <v>t</v>
      </c>
      <c r="J8" s="12" t="str">
        <f t="shared" si="3"/>
        <v>f</v>
      </c>
      <c r="K8" s="12" t="str">
        <f t="shared" si="3"/>
        <v>l</v>
      </c>
      <c r="L8" s="12" t="str">
        <f t="shared" si="3"/>
        <v>s</v>
      </c>
      <c r="M8" s="12" t="str">
        <f t="shared" si="3"/>
        <v>m</v>
      </c>
      <c r="N8" s="12" t="str">
        <f t="shared" si="3"/>
        <v>t</v>
      </c>
      <c r="O8" s="12" t="str">
        <f t="shared" si="3"/>
        <v>o</v>
      </c>
      <c r="P8" s="12" t="str">
        <f t="shared" si="3"/>
        <v>t</v>
      </c>
      <c r="Q8" s="12" t="str">
        <f t="shared" si="3"/>
        <v>f</v>
      </c>
      <c r="R8" s="12" t="str">
        <f t="shared" si="3"/>
        <v>l</v>
      </c>
      <c r="S8" s="12" t="str">
        <f t="shared" si="3"/>
        <v>s</v>
      </c>
      <c r="T8" s="12" t="str">
        <f t="shared" si="3"/>
        <v>m</v>
      </c>
      <c r="U8" s="12" t="str">
        <f t="shared" si="3"/>
        <v>t</v>
      </c>
      <c r="V8" s="12" t="str">
        <f t="shared" si="3"/>
        <v>o</v>
      </c>
      <c r="W8" s="12" t="str">
        <f t="shared" si="3"/>
        <v>t</v>
      </c>
      <c r="X8" s="12" t="str">
        <f t="shared" si="3"/>
        <v>f</v>
      </c>
      <c r="Y8" s="12" t="str">
        <f t="shared" si="3"/>
        <v>l</v>
      </c>
      <c r="Z8" s="12" t="str">
        <f t="shared" si="3"/>
        <v>s</v>
      </c>
      <c r="AA8" s="12" t="str">
        <f t="shared" si="3"/>
        <v>m</v>
      </c>
      <c r="AB8" s="12" t="str">
        <f t="shared" si="3"/>
        <v>t</v>
      </c>
      <c r="AC8" s="12" t="str">
        <f t="shared" si="3"/>
        <v>o</v>
      </c>
      <c r="AD8" s="12" t="str">
        <f t="shared" si="3"/>
        <v>t</v>
      </c>
      <c r="AE8" s="12" t="str">
        <f t="shared" si="3"/>
        <v>f</v>
      </c>
      <c r="AF8" s="12" t="str">
        <f t="shared" si="3"/>
        <v>l</v>
      </c>
      <c r="AG8" s="12" t="str">
        <f t="shared" si="3"/>
        <v>s</v>
      </c>
    </row>
    <row r="9" spans="2:33" ht="18.75" x14ac:dyDescent="0.3">
      <c r="B9" s="14" t="s">
        <v>8</v>
      </c>
      <c r="C9" s="15"/>
      <c r="D9" s="16"/>
      <c r="E9" s="15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2:33" x14ac:dyDescent="0.25">
      <c r="B10" s="18" t="s">
        <v>9</v>
      </c>
      <c r="C10" s="19">
        <f>Projekt_Start</f>
        <v>44566</v>
      </c>
      <c r="D10" s="20">
        <v>7</v>
      </c>
      <c r="E10" s="21">
        <f>IF(Projekt_Weekend="Ja",IF(C10&lt;&gt;"",C10+(D10-1),""),IF(C10&lt;&gt;"",WORKDAY(C10,D10-1),""))</f>
        <v>44574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2:33" x14ac:dyDescent="0.25">
      <c r="B11" s="18" t="s">
        <v>10</v>
      </c>
      <c r="C11" s="19">
        <f>E10+1</f>
        <v>44575</v>
      </c>
      <c r="D11" s="20">
        <v>2</v>
      </c>
      <c r="E11" s="21">
        <f>IF(Projekt_Weekend="Ja",IF(C11&lt;&gt;"",C11+(D11-1),""),IF(C11&lt;&gt;"",WORKDAY(C11,D11-1),""))</f>
        <v>44578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2:33" x14ac:dyDescent="0.25">
      <c r="B12" s="18" t="s">
        <v>11</v>
      </c>
      <c r="C12" s="19">
        <f>E11+1</f>
        <v>44579</v>
      </c>
      <c r="D12" s="20">
        <v>5</v>
      </c>
      <c r="E12" s="21">
        <f>IF(Projekt_Weekend="Ja",IF(C12&lt;&gt;"",C12+(D12-1),""),IF(C12&lt;&gt;"",WORKDAY(C12,D12-1),""))</f>
        <v>44585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2:33" x14ac:dyDescent="0.25">
      <c r="B13" s="18" t="s">
        <v>12</v>
      </c>
      <c r="C13" s="19"/>
      <c r="D13" s="20"/>
      <c r="E13" s="2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2:33" x14ac:dyDescent="0.25">
      <c r="B14" s="18" t="s">
        <v>13</v>
      </c>
      <c r="C14" s="19"/>
      <c r="D14" s="20"/>
      <c r="E14" s="2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2:33" x14ac:dyDescent="0.25">
      <c r="B15" s="18" t="s">
        <v>14</v>
      </c>
      <c r="C15" s="19"/>
      <c r="D15" s="20"/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2:33" x14ac:dyDescent="0.25">
      <c r="B16" s="18" t="s">
        <v>15</v>
      </c>
      <c r="C16" s="19"/>
      <c r="D16" s="20"/>
      <c r="E16" s="2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33" x14ac:dyDescent="0.25">
      <c r="B17" s="18" t="s">
        <v>16</v>
      </c>
      <c r="C17" s="19"/>
      <c r="D17" s="20"/>
      <c r="E17" s="2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20" spans="2:33" x14ac:dyDescent="0.25">
      <c r="B20" s="2"/>
    </row>
  </sheetData>
  <mergeCells count="5">
    <mergeCell ref="B2:AG2"/>
    <mergeCell ref="F6:L6"/>
    <mergeCell ref="M6:S6"/>
    <mergeCell ref="T6:Z6"/>
    <mergeCell ref="AA6:AG6"/>
  </mergeCells>
  <conditionalFormatting sqref="F10:AG17">
    <cfRule type="expression" dxfId="3" priority="1">
      <formula>IF(Opgave_Slut&lt;&gt;"",IF(Projekt_Weekend="Ja",AND(Opgave_Slut&gt;=F$7,Opgave_Start&lt;G$7),AND(Opgave_Slut&gt;=F$7,Opgave_Start&lt;G$7, WEEKDAY(F$7,2)&lt;&gt;6,WEEKDAY(F$7,2)&lt;&gt;7)))</formula>
    </cfRule>
  </conditionalFormatting>
  <conditionalFormatting sqref="F7:AG17">
    <cfRule type="expression" dxfId="2" priority="2">
      <formula>AND(TODAY()&gt;=F$7,TODAY()&lt;G$7)</formula>
    </cfRule>
  </conditionalFormatting>
  <dataValidations count="1">
    <dataValidation type="list" allowBlank="1" showInputMessage="1" showErrorMessage="1" sqref="C6" xr:uid="{0B3B4BD2-AD4B-451A-97AC-F45EE253BE4C}">
      <formula1>"Ja,Nej"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Gantt_Start</vt:lpstr>
      <vt:lpstr>Gantt_Start!Opgave_Slut</vt:lpstr>
      <vt:lpstr>Gantt_Start!Opgave_Start</vt:lpstr>
      <vt:lpstr>Projekt_Start</vt:lpstr>
      <vt:lpstr>Projekt_UgeNr</vt:lpstr>
      <vt:lpstr>Projekt_Weekend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2022-02-09T10:57:13Z</dcterms:created>
  <dcterms:modified xsi:type="dcterms:W3CDTF">2022-02-16T10:13:34Z</dcterms:modified>
</cp:coreProperties>
</file>