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uehe\Documents\GitHub\dtu\filer\"/>
    </mc:Choice>
  </mc:AlternateContent>
  <xr:revisionPtr revIDLastSave="0" documentId="8_{1C95AA34-F8E4-439A-A314-3373BE37CE51}" xr6:coauthVersionLast="47" xr6:coauthVersionMax="47" xr10:uidLastSave="{00000000-0000-0000-0000-000000000000}"/>
  <bookViews>
    <workbookView xWindow="-120" yWindow="-120" windowWidth="29040" windowHeight="15840" tabRatio="622" activeTab="8" xr2:uid="{00000000-000D-0000-FFFF-FFFF00000000}"/>
  </bookViews>
  <sheets>
    <sheet name="Sales data 2019" sheetId="12" r:id="rId1"/>
    <sheet name="Lookup" sheetId="14" r:id="rId2"/>
    <sheet name="Bestået" sheetId="1" r:id="rId3"/>
    <sheet name="Tolerance" sheetId="2" r:id="rId4"/>
    <sheet name="Karakter" sheetId="3" r:id="rId5"/>
    <sheet name="Oms_Afdeling" sheetId="4" r:id="rId6"/>
    <sheet name="SalesOrders" sheetId="7" r:id="rId7"/>
    <sheet name="Pareto" sheetId="10" r:id="rId8"/>
    <sheet name="BetingetFormatering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__xlcn.WorksheetConnection_consumercomplaintsvis.xlsxConsumer_Complaints1" hidden="1">[1]!Consumer_Complaints[#Data]</definedName>
    <definedName name="_xlnm._FilterDatabase" localSheetId="0" hidden="1">'Sales data 2019'!$A$3:$E$273</definedName>
    <definedName name="Base_Data_Input_Page" localSheetId="1">#REF!</definedName>
    <definedName name="Base_Data_Input_Page">#REF!</definedName>
    <definedName name="Benefits_Realized" localSheetId="1">#REF!</definedName>
    <definedName name="Benefits_Realized">'[2]Inventory Analysis'!#REF!</definedName>
    <definedName name="Cash___ROI_Statement" localSheetId="1">#REF!</definedName>
    <definedName name="Cash___ROI_Statement">'[2]Inventory Analysis'!#REF!</definedName>
    <definedName name="cht.header">[3]Calc!$G$4</definedName>
    <definedName name="Compensation_Revenue" localSheetId="1">#REF!</definedName>
    <definedName name="Compensation_Revenue">#REF!</definedName>
    <definedName name="Cost_of_Vacancy_of_Sales_and_Service_Employees" localSheetId="1">#REF!</definedName>
    <definedName name="Cost_of_Vacancy_of_Sales_and_Service_Employees">#REF!</definedName>
    <definedName name="Direct_Savings_from_ASP_strategy">#REF!</definedName>
    <definedName name="Discounted_Cash_Flow" localSheetId="1">#REF!</definedName>
    <definedName name="Discounted_Cash_Flow">'[2]Inventory Analysis'!#REF!</definedName>
    <definedName name="Do_you_wish_to_include_timeliness_and_adequacy_calculation?" localSheetId="1">#REF!</definedName>
    <definedName name="Do_you_wish_to_include_timeliness_and_adequacy_calculation?">#REF!</definedName>
    <definedName name="Enter_number" localSheetId="1">#REF!</definedName>
    <definedName name="Enter_number">#REF!</definedName>
    <definedName name="External_Time_to_Start__Total" localSheetId="1">#REF!</definedName>
    <definedName name="External_Time_to_Start__Total">#REF!</definedName>
    <definedName name="FeatureCriteria">#REF!</definedName>
    <definedName name="Forespørgsel2" localSheetId="1">#REF!</definedName>
    <definedName name="Forespørgsel2">#REF!</definedName>
    <definedName name="Gross_Margin">#REF!</definedName>
    <definedName name="Human_Capital_Income_Statement" localSheetId="1">#REF!</definedName>
    <definedName name="Human_Capital_Income_Statement">#REF!</definedName>
    <definedName name="Human_Capital_Return_On_Investment" localSheetId="1">#REF!</definedName>
    <definedName name="Human_Capital_Return_On_Investment">#REF!</definedName>
    <definedName name="Intangible_Benefits_Summary">#REF!</definedName>
    <definedName name="issueCloseDates">'[4]Issue Log'!$F$6:$F$305</definedName>
    <definedName name="issueOpenDates">'[4]Issue Log'!$E$6:$E$305</definedName>
    <definedName name="issuePriorities">'[4]Issue Log'!$D$6:$D$305</definedName>
    <definedName name="Lande">[5]Fruit!#REF!</definedName>
    <definedName name="List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nthlyGoal">#REF!</definedName>
    <definedName name="MyCri" localSheetId="1">#REF!</definedName>
    <definedName name="MyCri">'[2]SPC Data'!#REF!</definedName>
    <definedName name="NPV" localSheetId="1">#REF!</definedName>
    <definedName name="NPV">'[2]Inventory Analysis'!#REF!</definedName>
    <definedName name="ny" localSheetId="1">[6]Data!#REF!</definedName>
    <definedName name="ny">[6]Data!#REF!</definedName>
    <definedName name="Operating_Expense_Factor" localSheetId="1">#REF!</definedName>
    <definedName name="Operating_Expense_Factor">#REF!</definedName>
    <definedName name="Payback__years" localSheetId="1">#REF!</definedName>
    <definedName name="Payback__years">'[2]Inventory Analysis'!#REF!</definedName>
    <definedName name="Reduce_Turnover_of_Top_Performers" localSheetId="1">#REF!</definedName>
    <definedName name="Reduce_Turnover_of_Top_Performers">#REF!</definedName>
    <definedName name="Reduce_Turnover_Timely_Compensation_Review_Increase_Utilization" localSheetId="1">#REF!</definedName>
    <definedName name="Reduce_Turnover_Timely_Compensation_Review_Increase_Utilization">#REF!</definedName>
    <definedName name="ROI" localSheetId="1">#REF!</definedName>
    <definedName name="ROI">'[2]Inventory Analysis'!#REF!</definedName>
    <definedName name="Separation_Rate" localSheetId="1">#REF!</definedName>
    <definedName name="Separation_Rate">#REF!</definedName>
    <definedName name="Shorten_Compensation_Planning_Cycle_time_for_Compensation_Group" localSheetId="1">#REF!</definedName>
    <definedName name="Shorten_Compensation_Planning_Cycle_time_for_Compensation_Group">#REF!</definedName>
    <definedName name="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imeline_Date_received">#N/A</definedName>
    <definedName name="Total_Compensation_Expense" localSheetId="1">#REF!</definedName>
    <definedName name="Total_Compensation_Expense">#REF!</definedName>
    <definedName name="Total_Labor_Cost_Revenue" localSheetId="1">#REF!</definedName>
    <definedName name="Total_Labor_Cost_Revenu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73" i="12" l="1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5" i="10" l="1"/>
  <c r="D6" i="10" l="1"/>
  <c r="D7" i="10" l="1"/>
  <c r="D8" i="10" l="1"/>
  <c r="D9" i="10" l="1"/>
  <c r="D10" i="10" l="1"/>
  <c r="D11" i="10" l="1"/>
  <c r="D12" i="10" l="1"/>
  <c r="D13" i="10" l="1"/>
  <c r="D14" i="10" l="1"/>
  <c r="E14" i="10" l="1"/>
  <c r="E5" i="10"/>
  <c r="E6" i="10"/>
  <c r="E7" i="10"/>
  <c r="E8" i="10"/>
  <c r="E9" i="10"/>
  <c r="E10" i="10"/>
  <c r="E11" i="10"/>
  <c r="E12" i="10"/>
  <c r="E13" i="10"/>
</calcChain>
</file>

<file path=xl/sharedStrings.xml><?xml version="1.0" encoding="utf-8"?>
<sst xmlns="http://schemas.openxmlformats.org/spreadsheetml/2006/main" count="786" uniqueCount="120">
  <si>
    <t>Navn</t>
  </si>
  <si>
    <t>Karakter</t>
  </si>
  <si>
    <t>Bestået</t>
  </si>
  <si>
    <t>Ole Hansen</t>
  </si>
  <si>
    <t>Pia Petersen</t>
  </si>
  <si>
    <t>Lise Olsen</t>
  </si>
  <si>
    <t>Kim Rasmussen</t>
  </si>
  <si>
    <t>Hans Larsen</t>
  </si>
  <si>
    <t>Værdi indenfor tolerancen</t>
  </si>
  <si>
    <t>Aktuel</t>
  </si>
  <si>
    <t>Forventet</t>
  </si>
  <si>
    <t>Tolerance</t>
  </si>
  <si>
    <t>Resultat</t>
  </si>
  <si>
    <t>Eksamen</t>
  </si>
  <si>
    <t>1. semester</t>
  </si>
  <si>
    <t>2. semester</t>
  </si>
  <si>
    <t>3 semester</t>
  </si>
  <si>
    <t>4. semester</t>
  </si>
  <si>
    <t>Karakter snit</t>
  </si>
  <si>
    <t>Jan</t>
  </si>
  <si>
    <t>Feb</t>
  </si>
  <si>
    <t>Mar</t>
  </si>
  <si>
    <t>Afdeling 1</t>
  </si>
  <si>
    <t>Afdeling 2</t>
  </si>
  <si>
    <t>Afdeling 3</t>
  </si>
  <si>
    <t>Afdeling 4</t>
  </si>
  <si>
    <t>Afdeling 5</t>
  </si>
  <si>
    <t>Afdeling</t>
  </si>
  <si>
    <t>Måned</t>
  </si>
  <si>
    <t>Omsætning</t>
  </si>
  <si>
    <t>Omsætning fordelt på måneder</t>
  </si>
  <si>
    <t>OrderDate</t>
  </si>
  <si>
    <t>Region</t>
  </si>
  <si>
    <t>Rep</t>
  </si>
  <si>
    <t>Item</t>
  </si>
  <si>
    <t>Units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</si>
  <si>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</si>
  <si>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</si>
  <si>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</si>
  <si>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</si>
  <si>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</si>
  <si>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</si>
  <si>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</si>
  <si>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</si>
  <si>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</si>
  <si>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</si>
  <si>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</si>
  <si>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</si>
  <si>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</si>
  <si>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</si>
  <si>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</si>
  <si>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</si>
  <si>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</si>
  <si>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</si>
  <si>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</si>
  <si>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</si>
  <si>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</si>
  <si>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????</t>
  </si>
  <si>
    <t>Restaurant klager</t>
  </si>
  <si>
    <t>Klage type</t>
  </si>
  <si>
    <t>Antal</t>
  </si>
  <si>
    <t>Kumulative</t>
  </si>
  <si>
    <t>Kumulative %</t>
  </si>
  <si>
    <t>Prisen - for høj</t>
  </si>
  <si>
    <t>Portions størrelse - for små</t>
  </si>
  <si>
    <t>Ventetid</t>
  </si>
  <si>
    <t>Maden smager ikke af noget</t>
  </si>
  <si>
    <t>Atmosfæren - dårlig</t>
  </si>
  <si>
    <t>Rengøring</t>
  </si>
  <si>
    <t>For meget støj i restauranten</t>
  </si>
  <si>
    <t>For meget salt i maden</t>
  </si>
  <si>
    <t>Uvenligt personale</t>
  </si>
  <si>
    <t>Madens friskhed</t>
  </si>
  <si>
    <t>Dato</t>
  </si>
  <si>
    <t>Month</t>
  </si>
  <si>
    <t>Store_No</t>
  </si>
  <si>
    <t>SKU_No</t>
  </si>
  <si>
    <t>Sales</t>
  </si>
  <si>
    <t>Total Units</t>
  </si>
  <si>
    <t>Total Sales</t>
  </si>
  <si>
    <t>JAN</t>
  </si>
  <si>
    <t>E0028M</t>
  </si>
  <si>
    <t>E0030M</t>
  </si>
  <si>
    <t>E0032M</t>
  </si>
  <si>
    <t>E0034M</t>
  </si>
  <si>
    <t>E0036M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</si>
  <si>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</si>
  <si>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</si>
  <si>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</si>
  <si>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</si>
  <si>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</si>
  <si>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</si>
  <si>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</si>
  <si>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</si>
  <si>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</si>
  <si>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</si>
  <si>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FEB</t>
  </si>
  <si>
    <t>MAR</t>
  </si>
  <si>
    <t>00</t>
  </si>
  <si>
    <t>02</t>
  </si>
  <si>
    <t>Kunde ID</t>
  </si>
  <si>
    <t>Kunde</t>
  </si>
  <si>
    <t>Adresse</t>
  </si>
  <si>
    <t>PostNr</t>
  </si>
  <si>
    <t>By</t>
  </si>
  <si>
    <t>Dansk Vin import</t>
  </si>
  <si>
    <t>Vin vej 2</t>
  </si>
  <si>
    <t>Roskilde</t>
  </si>
  <si>
    <t>Cykel importen</t>
  </si>
  <si>
    <t>Cykelvej 5</t>
  </si>
  <si>
    <t>Helsingør</t>
  </si>
  <si>
    <t>Auto Hjælpen</t>
  </si>
  <si>
    <t>Auto vej 8</t>
  </si>
  <si>
    <t>Odense</t>
  </si>
  <si>
    <t>Fusk &amp; Svindel A/S</t>
  </si>
  <si>
    <t>Vej 6</t>
  </si>
  <si>
    <t>Snekkersten</t>
  </si>
  <si>
    <t>Byliv</t>
  </si>
  <si>
    <t>Stranden 5</t>
  </si>
  <si>
    <t>Sales data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</si>
</sst>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_ * #,##0.00_ ;_ * \-#,##0.00_ ;_ * \-??_ ;_ @_ "/>
    <numFmt numFmtId="166" formatCode="_ * #,##0.000_ ;_ * \-#,##0.000_ ;_ * \-??_ ;_ @_ "/>
    <numFmt numFmtId="167" formatCode="_ * #,##0.000_ ;_ * \-#,##0.000_ ;_ * \-???_ ;_ @_ "/>
    <numFmt numFmtId="168" formatCode="_ * #,##0_ ;_ * \-#,##0_ ;_ * \-??_ ;_ @_ "/>
    <numFmt numFmtId="169" formatCode="_(* #,##0.00_);_(* \(#,##0.00\);_(* &quot;-&quot;??_);_(@_)"/>
    <numFmt numFmtId="170" formatCode="_ * #,##0_ ;_ * \-#,##0_ ;_ * &quot;-&quot;??_ ;_ @_ "/>
    <numFmt numFmtId="171" formatCode="_ * #,##0.0_ ;_ * \-#,##0.0_ ;_ * &quot;-&quot;??_ ;_ @_ "/>
    <numFmt numFmtId="172" formatCode="_-* #,##0_-;\-* #,##0_-;_-* &quot;-&quot;??_-;_-@_-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20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6"/>
      <color theme="0"/>
      <name val="Calibri"/>
      <family val="2"/>
      <charset val="1"/>
    </font>
    <font>
      <sz val="16"/>
      <color theme="1"/>
      <name val="Calibri"/>
      <family val="2"/>
      <charset val="1"/>
    </font>
    <font>
      <b/>
      <sz val="22"/>
      <color theme="0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scheme val="minor"/>
    </font>
    <font>
      <sz val="12"/>
      <name val="Arial Narrow"/>
      <family val="2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  <fill>
      <patternFill patternType="solid">
        <fgColor rgb="FFB4C7E7"/>
        <bgColor rgb="FF99CCFF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/>
      </right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8" fillId="0" borderId="0" applyBorder="0" applyProtection="0"/>
    <xf numFmtId="0" fontId="12" fillId="0" borderId="0"/>
    <xf numFmtId="169" fontId="1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" fillId="0" borderId="0"/>
  </cellStyleXfs>
  <cellXfs count="101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3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166" fontId="7" fillId="3" borderId="1" xfId="1" applyNumberFormat="1" applyFont="1" applyFill="1" applyBorder="1" applyProtection="1"/>
    <xf numFmtId="166" fontId="7" fillId="3" borderId="2" xfId="1" applyNumberFormat="1" applyFont="1" applyFill="1" applyBorder="1" applyProtection="1"/>
    <xf numFmtId="0" fontId="7" fillId="3" borderId="3" xfId="0" applyFont="1" applyFill="1" applyBorder="1" applyAlignment="1">
      <alignment horizontal="center"/>
    </xf>
    <xf numFmtId="167" fontId="0" fillId="0" borderId="0" xfId="0" applyNumberFormat="1"/>
    <xf numFmtId="166" fontId="7" fillId="0" borderId="1" xfId="1" applyNumberFormat="1" applyFont="1" applyBorder="1" applyProtection="1"/>
    <xf numFmtId="166" fontId="7" fillId="0" borderId="2" xfId="1" applyNumberFormat="1" applyFont="1" applyBorder="1" applyProtection="1"/>
    <xf numFmtId="0" fontId="7" fillId="0" borderId="3" xfId="0" applyFont="1" applyBorder="1" applyAlignment="1">
      <alignment horizontal="center"/>
    </xf>
    <xf numFmtId="166" fontId="7" fillId="3" borderId="4" xfId="1" applyNumberFormat="1" applyFont="1" applyFill="1" applyBorder="1" applyProtection="1"/>
    <xf numFmtId="166" fontId="7" fillId="3" borderId="5" xfId="1" applyNumberFormat="1" applyFont="1" applyFill="1" applyBorder="1" applyProtection="1"/>
    <xf numFmtId="0" fontId="7" fillId="3" borderId="6" xfId="0" applyFont="1" applyFill="1" applyBorder="1" applyAlignment="1">
      <alignment horizontal="center"/>
    </xf>
    <xf numFmtId="0" fontId="7" fillId="0" borderId="0" xfId="0" applyFont="1"/>
    <xf numFmtId="0" fontId="6" fillId="2" borderId="1" xfId="0" applyFont="1" applyFill="1" applyBorder="1"/>
    <xf numFmtId="0" fontId="7" fillId="4" borderId="0" xfId="0" applyFont="1" applyFill="1"/>
    <xf numFmtId="0" fontId="10" fillId="6" borderId="7" xfId="0" applyFont="1" applyFill="1" applyBorder="1"/>
    <xf numFmtId="168" fontId="10" fillId="6" borderId="8" xfId="1" applyNumberFormat="1" applyFont="1" applyFill="1" applyBorder="1"/>
    <xf numFmtId="168" fontId="10" fillId="6" borderId="9" xfId="1" applyNumberFormat="1" applyFont="1" applyFill="1" applyBorder="1"/>
    <xf numFmtId="0" fontId="10" fillId="6" borderId="10" xfId="0" applyFont="1" applyFill="1" applyBorder="1"/>
    <xf numFmtId="168" fontId="10" fillId="6" borderId="11" xfId="1" applyNumberFormat="1" applyFont="1" applyFill="1" applyBorder="1"/>
    <xf numFmtId="168" fontId="10" fillId="6" borderId="12" xfId="1" applyNumberFormat="1" applyFont="1" applyFill="1" applyBorder="1"/>
    <xf numFmtId="0" fontId="10" fillId="0" borderId="10" xfId="0" applyFont="1" applyBorder="1"/>
    <xf numFmtId="168" fontId="10" fillId="0" borderId="11" xfId="1" applyNumberFormat="1" applyFont="1" applyBorder="1"/>
    <xf numFmtId="168" fontId="10" fillId="0" borderId="12" xfId="1" applyNumberFormat="1" applyFont="1" applyBorder="1"/>
    <xf numFmtId="0" fontId="7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10" fillId="6" borderId="10" xfId="0" applyFont="1" applyFill="1" applyBorder="1" applyAlignment="1">
      <alignment vertical="center"/>
    </xf>
    <xf numFmtId="168" fontId="10" fillId="6" borderId="11" xfId="1" applyNumberFormat="1" applyFont="1" applyFill="1" applyBorder="1" applyAlignment="1">
      <alignment vertical="center"/>
    </xf>
    <xf numFmtId="168" fontId="10" fillId="6" borderId="12" xfId="1" applyNumberFormat="1" applyFont="1" applyFill="1" applyBorder="1" applyAlignment="1">
      <alignment vertical="center"/>
    </xf>
    <xf numFmtId="168" fontId="10" fillId="6" borderId="11" xfId="1" applyNumberFormat="1" applyFont="1" applyFill="1" applyBorder="1" applyAlignment="1">
      <alignment horizontal="right" vertical="center"/>
    </xf>
    <xf numFmtId="0" fontId="13" fillId="0" borderId="0" xfId="2" applyFont="1" applyAlignment="1">
      <alignment vertical="center"/>
    </xf>
    <xf numFmtId="0" fontId="16" fillId="0" borderId="0" xfId="4" applyFont="1"/>
    <xf numFmtId="0" fontId="17" fillId="5" borderId="10" xfId="4" applyFont="1" applyFill="1" applyBorder="1"/>
    <xf numFmtId="0" fontId="17" fillId="5" borderId="11" xfId="4" applyFont="1" applyFill="1" applyBorder="1" applyAlignment="1">
      <alignment horizontal="right"/>
    </xf>
    <xf numFmtId="170" fontId="16" fillId="0" borderId="0" xfId="5" applyNumberFormat="1" applyFont="1"/>
    <xf numFmtId="171" fontId="16" fillId="0" borderId="0" xfId="5" applyNumberFormat="1" applyFont="1"/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8" fillId="0" borderId="0" xfId="6"/>
    <xf numFmtId="0" fontId="18" fillId="0" borderId="0" xfId="6" applyAlignment="1">
      <alignment horizontal="center"/>
    </xf>
    <xf numFmtId="172" fontId="18" fillId="0" borderId="0" xfId="7" applyNumberFormat="1" applyFont="1"/>
    <xf numFmtId="0" fontId="20" fillId="5" borderId="10" xfId="6" applyFont="1" applyFill="1" applyBorder="1" applyAlignment="1">
      <alignment horizontal="center"/>
    </xf>
    <xf numFmtId="0" fontId="20" fillId="5" borderId="11" xfId="6" applyFont="1" applyFill="1" applyBorder="1" applyAlignment="1">
      <alignment horizontal="center"/>
    </xf>
    <xf numFmtId="0" fontId="20" fillId="5" borderId="12" xfId="6" applyFont="1" applyFill="1" applyBorder="1" applyAlignment="1">
      <alignment horizontal="center"/>
    </xf>
    <xf numFmtId="0" fontId="20" fillId="5" borderId="14" xfId="6" applyFont="1" applyFill="1" applyBorder="1" applyAlignment="1">
      <alignment horizontal="center"/>
    </xf>
    <xf numFmtId="0" fontId="21" fillId="6" borderId="10" xfId="6" applyFont="1" applyFill="1" applyBorder="1" applyAlignment="1">
      <alignment horizontal="center"/>
    </xf>
    <xf numFmtId="172" fontId="21" fillId="6" borderId="11" xfId="7" applyNumberFormat="1" applyFont="1" applyFill="1" applyBorder="1" applyAlignment="1"/>
    <xf numFmtId="0" fontId="21" fillId="0" borderId="15" xfId="6" applyFont="1" applyBorder="1" applyAlignment="1">
      <alignment horizontal="center"/>
    </xf>
    <xf numFmtId="172" fontId="21" fillId="6" borderId="12" xfId="7" applyNumberFormat="1" applyFont="1" applyFill="1" applyBorder="1" applyAlignment="1"/>
    <xf numFmtId="0" fontId="21" fillId="0" borderId="16" xfId="6" applyFont="1" applyBorder="1" applyAlignment="1">
      <alignment horizontal="center"/>
    </xf>
    <xf numFmtId="0" fontId="18" fillId="0" borderId="0" xfId="8"/>
    <xf numFmtId="0" fontId="18" fillId="0" borderId="0" xfId="8" applyAlignment="1">
      <alignment horizontal="center"/>
    </xf>
    <xf numFmtId="0" fontId="20" fillId="5" borderId="13" xfId="6" applyFont="1" applyFill="1" applyBorder="1" applyAlignment="1">
      <alignment horizontal="center"/>
    </xf>
    <xf numFmtId="0" fontId="20" fillId="5" borderId="0" xfId="6" applyFont="1" applyFill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0" fontId="25" fillId="0" borderId="0" xfId="2" applyFont="1" applyAlignment="1">
      <alignment horizontal="center" vertical="center"/>
    </xf>
    <xf numFmtId="0" fontId="1" fillId="0" borderId="0" xfId="9"/>
    <xf numFmtId="0" fontId="1" fillId="6" borderId="10" xfId="9" applyFill="1" applyBorder="1"/>
    <xf numFmtId="0" fontId="1" fillId="6" borderId="11" xfId="9" applyFill="1" applyBorder="1"/>
    <xf numFmtId="0" fontId="1" fillId="6" borderId="12" xfId="9" applyFill="1" applyBorder="1"/>
    <xf numFmtId="0" fontId="23" fillId="7" borderId="0" xfId="9" applyFont="1" applyFill="1"/>
    <xf numFmtId="0" fontId="1" fillId="0" borderId="10" xfId="9" applyBorder="1"/>
    <xf numFmtId="0" fontId="1" fillId="0" borderId="11" xfId="9" applyBorder="1"/>
    <xf numFmtId="0" fontId="1" fillId="0" borderId="12" xfId="9" applyBorder="1"/>
    <xf numFmtId="0" fontId="23" fillId="7" borderId="0" xfId="9" applyFont="1" applyFill="1" applyAlignment="1">
      <alignment horizontal="right"/>
    </xf>
    <xf numFmtId="0" fontId="1" fillId="6" borderId="7" xfId="9" applyFill="1" applyBorder="1"/>
    <xf numFmtId="0" fontId="1" fillId="6" borderId="8" xfId="9" applyFill="1" applyBorder="1"/>
    <xf numFmtId="0" fontId="1" fillId="6" borderId="9" xfId="9" applyFill="1" applyBorder="1"/>
    <xf numFmtId="0" fontId="22" fillId="5" borderId="11" xfId="9" applyFont="1" applyFill="1" applyBorder="1" applyAlignment="1">
      <alignment horizontal="center"/>
    </xf>
    <xf numFmtId="0" fontId="22" fillId="5" borderId="10" xfId="9" applyFont="1" applyFill="1" applyBorder="1" applyAlignment="1">
      <alignment horizontal="center"/>
    </xf>
    <xf numFmtId="0" fontId="22" fillId="5" borderId="12" xfId="9" applyFont="1" applyFill="1" applyBorder="1" applyAlignment="1">
      <alignment horizontal="center"/>
    </xf>
    <xf numFmtId="0" fontId="1" fillId="0" borderId="0" xfId="9" applyAlignment="1">
      <alignment horizontal="center"/>
    </xf>
    <xf numFmtId="0" fontId="22" fillId="7" borderId="0" xfId="9" applyFont="1" applyFill="1" applyAlignment="1">
      <alignment horizontal="center"/>
    </xf>
    <xf numFmtId="0" fontId="24" fillId="0" borderId="17" xfId="0" applyFont="1" applyBorder="1" applyAlignment="1">
      <alignment horizontal="center"/>
    </xf>
    <xf numFmtId="14" fontId="0" fillId="0" borderId="17" xfId="0" applyNumberFormat="1" applyBorder="1"/>
    <xf numFmtId="0" fontId="1" fillId="6" borderId="11" xfId="9" applyFill="1" applyBorder="1" applyAlignment="1">
      <alignment horizontal="center"/>
    </xf>
    <xf numFmtId="0" fontId="1" fillId="0" borderId="11" xfId="9" applyBorder="1" applyAlignment="1">
      <alignment horizontal="center"/>
    </xf>
    <xf numFmtId="0" fontId="1" fillId="6" borderId="8" xfId="9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9" fillId="5" borderId="10" xfId="6" applyFont="1" applyFill="1" applyBorder="1" applyAlignment="1">
      <alignment horizontal="center"/>
    </xf>
    <xf numFmtId="0" fontId="19" fillId="5" borderId="11" xfId="6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5" fillId="5" borderId="13" xfId="4" applyFont="1" applyFill="1" applyBorder="1" applyAlignment="1">
      <alignment horizontal="center"/>
    </xf>
    <xf numFmtId="0" fontId="15" fillId="5" borderId="0" xfId="4" applyFont="1" applyFill="1" applyAlignment="1">
      <alignment horizontal="center"/>
    </xf>
  </cellXfs>
  <cellStyles count="10">
    <cellStyle name="Comma" xfId="1" builtinId="3"/>
    <cellStyle name="Komma 2" xfId="3" xr:uid="{00000000-0005-0000-0000-000001000000}"/>
    <cellStyle name="Komma 3" xfId="5" xr:uid="{00000000-0005-0000-0000-000002000000}"/>
    <cellStyle name="Komma 4" xfId="7" xr:uid="{00000000-0005-0000-0000-000003000000}"/>
    <cellStyle name="Normal" xfId="0" builtinId="0"/>
    <cellStyle name="Normal 2" xfId="2" xr:uid="{00000000-0005-0000-0000-000005000000}"/>
    <cellStyle name="Normal 3" xfId="4" xr:uid="{00000000-0005-0000-0000-000006000000}"/>
    <cellStyle name="Normal 4" xfId="8" xr:uid="{00000000-0005-0000-0000-000007000000}"/>
    <cellStyle name="Normal 5" xfId="9" xr:uid="{4389AC1E-D7C9-472B-A2A8-364882832F2B}"/>
    <cellStyle name="Normal_Book1" xfId="6" xr:uid="{00000000-0005-0000-0000-000008000000}"/>
  </cellStyles>
  <dxfs count="6">
    <dxf>
      <numFmt numFmtId="172" formatCode="_-* #,##0_-;\-* #,##0_-;_-* &quot;-&quot;??_-;_-@_-"/>
    </dxf>
    <dxf>
      <numFmt numFmtId="172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627184</xdr:colOff>
      <xdr:row>9</xdr:row>
      <xdr:rowOff>152400</xdr:rowOff>
    </xdr:from>
    <xdr:to>
      <xdr:col>8</xdr:col>
      <xdr:colOff>814753</xdr:colOff>
      <xdr:row>17</xdr:row>
      <xdr:rowOff>82062</xdr:rowOff>
    </xdr:to>
    <xdr:sp macro="" textlink="">
      <xdr:nvSpPr>
        <xdr:cNvPr id="2" name="Stregbilledforklaring 1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79244" y="1767840"/>
          <a:ext cx="1993509" cy="1270782"/>
        </a:xfrm>
        <a:prstGeom prst="borderCallout1">
          <a:avLst>
            <a:gd name="adj1" fmla="val 52944"/>
            <a:gd name="adj2" fmla="val 162"/>
            <a:gd name="adj3" fmla="val -46195"/>
            <a:gd name="adj4" fmla="val -2720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Indsæt dropdown med henholdsvis Store_No og SKU_No. Brug data</a:t>
          </a:r>
          <a:r>
            <a:rPr lang="da-DK" sz="1100" baseline="0"/>
            <a:t> fra L og N.</a:t>
          </a:r>
          <a:endParaRPr lang="da-DK" sz="1100"/>
        </a:p>
        <a:p>
          <a:pPr algn="l"/>
          <a:endParaRPr lang="da-DK" sz="1100"/>
        </a:p>
        <a:p>
          <a:pPr algn="l"/>
          <a:r>
            <a:rPr lang="da-DK" sz="1100"/>
            <a:t>Indsæt</a:t>
          </a:r>
          <a:r>
            <a:rPr lang="da-DK" sz="1100" baseline="0"/>
            <a:t> formler der viser/udregner henholdsvis Total Units og Total Sales</a:t>
          </a:r>
        </a:p>
      </xdr:txBody>
    </xdr:sp>
    <xdr:clientData/>
  </xdr:twoCellAnchor>
  <xdr:twoCellAnchor editAs="oneCell">
    <xdr:from>
      <xdr:col>6</xdr:col>
      <xdr:colOff>580293</xdr:colOff>
      <xdr:row>18</xdr:row>
      <xdr:rowOff>82061</xdr:rowOff>
    </xdr:from>
    <xdr:to>
      <xdr:col>8</xdr:col>
      <xdr:colOff>824416</xdr:colOff>
      <xdr:row>23</xdr:row>
      <xdr:rowOff>11724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2353" y="3206261"/>
          <a:ext cx="2050063" cy="76786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809624</xdr:colOff>
      <xdr:row>8</xdr:row>
      <xdr:rowOff>47624</xdr:rowOff>
    </xdr:from>
    <xdr:to>
      <xdr:col>11</xdr:col>
      <xdr:colOff>85725</xdr:colOff>
      <xdr:row>19</xdr:row>
      <xdr:rowOff>133349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513710A4-3BA2-49C3-B38A-562ED27A4A94}"/>
            </a:ext>
          </a:extLst>
        </xdr:cNvPr>
        <xdr:cNvSpPr/>
      </xdr:nvSpPr>
      <xdr:spPr>
        <a:xfrm>
          <a:off x="4772024" y="1571624"/>
          <a:ext cx="4429126" cy="2181225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bruge en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lookup funktion til at finde kundeoplysninger ud fra "</a:t>
          </a:r>
          <a:r>
            <a:rPr lang="da-DK" sz="1600" b="1" strike="noStrike" spc="-1" baseline="0">
              <a:solidFill>
                <a:srgbClr val="FFFFFF"/>
              </a:solidFill>
              <a:latin typeface="Calibri"/>
            </a:rPr>
            <a:t>Kunde ID"</a:t>
          </a:r>
        </a:p>
        <a:p>
          <a:endParaRPr lang="da-DK" sz="1600" b="1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Hvis brugeren skriver et Kunde ID der </a:t>
          </a:r>
          <a:r>
            <a:rPr lang="da-DK" sz="1600" b="0" u="sng" strike="noStrike" spc="-1" baseline="0">
              <a:solidFill>
                <a:srgbClr val="FFFFFF"/>
              </a:solidFill>
              <a:latin typeface="Calibri"/>
            </a:rPr>
            <a:t>ikke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findes skal lookup funktionen retunere: "</a:t>
          </a:r>
          <a:r>
            <a:rPr lang="da-DK" sz="1600" b="1" strike="noStrike" spc="-1" baseline="0">
              <a:solidFill>
                <a:srgbClr val="FFFFFF"/>
              </a:solidFill>
              <a:latin typeface="Calibri"/>
            </a:rPr>
            <a:t>Findes ikke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"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Husk: Der findes flere forskellige mulige Lookup funktioner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7920</xdr:colOff>
      <xdr:row>7</xdr:row>
      <xdr:rowOff>262800</xdr:rowOff>
    </xdr:from>
    <xdr:to>
      <xdr:col>4</xdr:col>
      <xdr:colOff>7200</xdr:colOff>
      <xdr:row>13</xdr:row>
      <xdr:rowOff>34200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07840" y="2257200"/>
          <a:ext cx="4958640" cy="145152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i kolonnen "Bestået" skrive om kursisten har bestået faget eller ej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- 02 eller der over.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Desuden skal teksten være Rød hvis kursisten er dumpet.</a:t>
          </a:r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83880</xdr:rowOff>
    </xdr:from>
    <xdr:to>
      <xdr:col>5</xdr:col>
      <xdr:colOff>37800</xdr:colOff>
      <xdr:row>21</xdr:row>
      <xdr:rowOff>75960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58520" y="2651760"/>
          <a:ext cx="5135760" cy="218664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i Resultat bruge en HVIS funktion til at skrive om værdien er inden for tolerancen.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Hvis værdien er indefor skal du skrive "Ok" ellers "Fejl"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bruge en ekstra Excel Funktion - ABS - da tolerancen både kan være + og -.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209610</xdr:colOff>
      <xdr:row>10</xdr:row>
      <xdr:rowOff>155360</xdr:rowOff>
    </xdr:from>
    <xdr:to>
      <xdr:col>12</xdr:col>
      <xdr:colOff>36590</xdr:colOff>
      <xdr:row>19</xdr:row>
      <xdr:rowOff>112520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19710" y="2904910"/>
          <a:ext cx="4005280" cy="161451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541080</xdr:colOff>
      <xdr:row>0</xdr:row>
      <xdr:rowOff>259200</xdr:rowOff>
    </xdr:from>
    <xdr:to>
      <xdr:col>9</xdr:col>
      <xdr:colOff>106560</xdr:colOff>
      <xdr:row>8</xdr:row>
      <xdr:rowOff>15120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878000" y="259200"/>
          <a:ext cx="4305240" cy="188928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vil gerne opnå et snit på 7 efter 4. semester.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Hvilken karakter skal du have på 4. semester?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u="sng" strike="noStrike" spc="-1">
              <a:solidFill>
                <a:srgbClr val="FFFFFF"/>
              </a:solidFill>
              <a:uFillTx/>
              <a:latin typeface="Calibri"/>
            </a:rPr>
            <a:t>Brug What-If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610870</xdr:colOff>
      <xdr:row>7</xdr:row>
      <xdr:rowOff>246380</xdr:rowOff>
    </xdr:from>
    <xdr:to>
      <xdr:col>10</xdr:col>
      <xdr:colOff>184150</xdr:colOff>
      <xdr:row>15</xdr:row>
      <xdr:rowOff>179917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29537" y="2521797"/>
          <a:ext cx="4695613" cy="2050203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finde omsætningen for  en given afdeling i en given månede. 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Der er altså 2 inputværdier; Afdeling og Måned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Du skal bruge 2 Excel funktioner sammen</a:t>
          </a:r>
          <a:r>
            <a:rPr lang="da-DK" sz="1600" b="0" strike="noStrike" spc="-1" baseline="0">
              <a:solidFill>
                <a:srgbClr val="FFFFFF"/>
              </a:solidFill>
              <a:latin typeface="+mn-lt"/>
            </a:rPr>
            <a:t> for at opnå dette.</a:t>
          </a:r>
          <a:endParaRPr lang="da-DK" sz="1600" b="0" strike="noStrike" spc="-1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 editAs="oneCell">
    <xdr:from>
      <xdr:col>3</xdr:col>
      <xdr:colOff>13970</xdr:colOff>
      <xdr:row>7</xdr:row>
      <xdr:rowOff>259080</xdr:rowOff>
    </xdr:from>
    <xdr:to>
      <xdr:col>5</xdr:col>
      <xdr:colOff>242570</xdr:colOff>
      <xdr:row>15</xdr:row>
      <xdr:rowOff>139700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303270" y="2545080"/>
          <a:ext cx="2590800" cy="201422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indsætte Minidiagrammer der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viser udviklingen i </a:t>
          </a:r>
          <a:r>
            <a:rPr lang="da-DK" sz="1600" b="0" strike="noStrike" spc="-1">
              <a:solidFill>
                <a:srgbClr val="FFFFFF"/>
              </a:solidFill>
              <a:latin typeface="Calibri"/>
            </a:rPr>
            <a:t> omsærningen som søjler.</a:t>
          </a:r>
        </a:p>
        <a:p>
          <a:endParaRPr lang="da-DK" sz="1600" b="0" strike="noStrike" spc="-1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Største punkt skal markeres med Grønt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374650</xdr:colOff>
      <xdr:row>8</xdr:row>
      <xdr:rowOff>260350</xdr:rowOff>
    </xdr:from>
    <xdr:to>
      <xdr:col>2</xdr:col>
      <xdr:colOff>692221</xdr:colOff>
      <xdr:row>14</xdr:row>
      <xdr:rowOff>139776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650" y="2813050"/>
          <a:ext cx="1390721" cy="14796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537634</xdr:colOff>
      <xdr:row>0</xdr:row>
      <xdr:rowOff>115147</xdr:rowOff>
    </xdr:from>
    <xdr:to>
      <xdr:col>13</xdr:col>
      <xdr:colOff>209974</xdr:colOff>
      <xdr:row>6</xdr:row>
      <xdr:rowOff>107527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982884" y="115147"/>
          <a:ext cx="3355340" cy="113538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oprette nedstående </a:t>
          </a: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4 Pivot tabeller</a:t>
          </a: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1 Diagram</a:t>
          </a: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1 Udvælgesværktøj (skal vises År)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7</xdr:col>
      <xdr:colOff>434341</xdr:colOff>
      <xdr:row>9</xdr:row>
      <xdr:rowOff>114300</xdr:rowOff>
    </xdr:from>
    <xdr:to>
      <xdr:col>10</xdr:col>
      <xdr:colOff>320041</xdr:colOff>
      <xdr:row>14</xdr:row>
      <xdr:rowOff>127135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90"/>
        <a:stretch/>
      </xdr:blipFill>
      <xdr:spPr>
        <a:xfrm>
          <a:off x="8054341" y="1760220"/>
          <a:ext cx="1760220" cy="92723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556260</xdr:colOff>
      <xdr:row>9</xdr:row>
      <xdr:rowOff>91440</xdr:rowOff>
    </xdr:from>
    <xdr:to>
      <xdr:col>13</xdr:col>
      <xdr:colOff>425486</xdr:colOff>
      <xdr:row>30</xdr:row>
      <xdr:rowOff>16549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0780" y="1737360"/>
          <a:ext cx="1743746" cy="376558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14</xdr:col>
      <xdr:colOff>118170</xdr:colOff>
      <xdr:row>9</xdr:row>
      <xdr:rowOff>121920</xdr:rowOff>
    </xdr:from>
    <xdr:to>
      <xdr:col>17</xdr:col>
      <xdr:colOff>81625</xdr:colOff>
      <xdr:row>22</xdr:row>
      <xdr:rowOff>96785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12050" y="1767840"/>
          <a:ext cx="1837975" cy="23523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17</xdr:col>
      <xdr:colOff>320040</xdr:colOff>
      <xdr:row>9</xdr:row>
      <xdr:rowOff>111112</xdr:rowOff>
    </xdr:from>
    <xdr:to>
      <xdr:col>26</xdr:col>
      <xdr:colOff>429713</xdr:colOff>
      <xdr:row>25</xdr:row>
      <xdr:rowOff>1504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88440" y="1757032"/>
          <a:ext cx="5733233" cy="281647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406595</xdr:colOff>
      <xdr:row>31</xdr:row>
      <xdr:rowOff>160020</xdr:rowOff>
    </xdr:from>
    <xdr:to>
      <xdr:col>12</xdr:col>
      <xdr:colOff>492691</xdr:colOff>
      <xdr:row>42</xdr:row>
      <xdr:rowOff>131010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26595" y="5829300"/>
          <a:ext cx="3210296" cy="198267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13</xdr:col>
      <xdr:colOff>426720</xdr:colOff>
      <xdr:row>31</xdr:row>
      <xdr:rowOff>137160</xdr:rowOff>
    </xdr:from>
    <xdr:to>
      <xdr:col>17</xdr:col>
      <xdr:colOff>155931</xdr:colOff>
      <xdr:row>38</xdr:row>
      <xdr:rowOff>28429</xdr:rowOff>
    </xdr:to>
    <xdr:pic>
      <xdr:nvPicPr>
        <xdr:cNvPr id="9" name="Billed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95760" y="5806440"/>
          <a:ext cx="2228571" cy="117142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79095</xdr:colOff>
      <xdr:row>1</xdr:row>
      <xdr:rowOff>48957</xdr:rowOff>
    </xdr:from>
    <xdr:to>
      <xdr:col>14</xdr:col>
      <xdr:colOff>301301</xdr:colOff>
      <xdr:row>13</xdr:row>
      <xdr:rowOff>222579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0473" y="311380"/>
          <a:ext cx="4508456" cy="34587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584199</xdr:colOff>
      <xdr:row>14</xdr:row>
      <xdr:rowOff>245534</xdr:rowOff>
    </xdr:from>
    <xdr:to>
      <xdr:col>6</xdr:col>
      <xdr:colOff>110065</xdr:colOff>
      <xdr:row>18</xdr:row>
      <xdr:rowOff>194388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84199" y="4055534"/>
          <a:ext cx="7524922" cy="998548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oprette dette diagram over "Resturant Klager"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Den grønne linje ved 80 skal du også selv oprette "data" for at få vist.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92075</xdr:colOff>
      <xdr:row>1</xdr:row>
      <xdr:rowOff>158750</xdr:rowOff>
    </xdr:from>
    <xdr:to>
      <xdr:col>7</xdr:col>
      <xdr:colOff>530284</xdr:colOff>
      <xdr:row>25</xdr:row>
      <xdr:rowOff>120880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2128"/>
        <a:stretch/>
      </xdr:blipFill>
      <xdr:spPr>
        <a:xfrm>
          <a:off x="4140200" y="349250"/>
          <a:ext cx="1047809" cy="453413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228600</xdr:colOff>
      <xdr:row>1</xdr:row>
      <xdr:rowOff>136525</xdr:rowOff>
    </xdr:from>
    <xdr:to>
      <xdr:col>5</xdr:col>
      <xdr:colOff>565150</xdr:colOff>
      <xdr:row>6</xdr:row>
      <xdr:rowOff>104775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28725" y="327025"/>
          <a:ext cx="2774950" cy="92075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bruge Conditional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Formating til at farvelægge weekends med grønt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he/Dropbox/DTU/Div/OperationsManagement%20V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Seminar/Nyt%20materiale/Kopi%20af%20consumer-complaints-v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663e096d6c08c74/Public/projman/issue-tracker-templ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Bank%20Seminar/Materiale/Module%204/Module%2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he/Dropbox/Lone/OperationsManagement/Control%20Chart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ntt_1 Start"/>
      <sheetName val="Gantt_1 Slut"/>
      <sheetName val="Gantt_2 Start"/>
      <sheetName val="Gantt_2 Slut"/>
      <sheetName val="Pareto Start"/>
      <sheetName val="Pareto Slut"/>
      <sheetName val="Histogram Start"/>
      <sheetName val="Histogram Slut"/>
      <sheetName val="SPC Data"/>
      <sheetName val="Features"/>
      <sheetName val="Bugs"/>
      <sheetName val="FORECAST og TREND Start"/>
      <sheetName val="FORECAST og TREND Slut"/>
      <sheetName val="Value Stream Mapping"/>
      <sheetName val="ABC Start"/>
      <sheetName val="ABC Slut"/>
      <sheetName val="Ark8"/>
      <sheetName val="Diagram Start"/>
      <sheetName val="Diagram Slut"/>
      <sheetName val="NorthwindData"/>
      <sheetName val="Diagram"/>
      <sheetName val="Bubble diagram"/>
      <sheetName val="Waterfall diagram 1"/>
      <sheetName val="Waterfall diagram 2"/>
      <sheetName val="Burn down diagram"/>
      <sheetName val="Inventory Analysis"/>
      <sheetName val="Issue Log data"/>
      <sheetName val="Issue log"/>
      <sheetName val="K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Log"/>
      <sheetName val="Issue Tracker Chart"/>
      <sheetName val="Issue Log 2"/>
    </sheetNames>
    <sheetDataSet>
      <sheetData sheetId="0">
        <row r="6">
          <cell r="D6" t="str">
            <v>Low</v>
          </cell>
          <cell r="E6">
            <v>40006</v>
          </cell>
          <cell r="F6">
            <v>40009</v>
          </cell>
        </row>
        <row r="7">
          <cell r="D7" t="str">
            <v>Medium</v>
          </cell>
          <cell r="E7">
            <v>40006</v>
          </cell>
          <cell r="F7">
            <v>40007</v>
          </cell>
        </row>
        <row r="8">
          <cell r="D8" t="str">
            <v>High</v>
          </cell>
          <cell r="E8">
            <v>40008</v>
          </cell>
          <cell r="F8">
            <v>40013</v>
          </cell>
        </row>
        <row r="9">
          <cell r="D9" t="str">
            <v>Low</v>
          </cell>
          <cell r="E9">
            <v>40009</v>
          </cell>
          <cell r="F9">
            <v>40010</v>
          </cell>
        </row>
        <row r="10">
          <cell r="D10" t="str">
            <v>Medium</v>
          </cell>
          <cell r="E10">
            <v>40009</v>
          </cell>
          <cell r="F10">
            <v>40012</v>
          </cell>
        </row>
        <row r="11">
          <cell r="D11" t="str">
            <v>Medium</v>
          </cell>
          <cell r="E11">
            <v>40009</v>
          </cell>
          <cell r="F11">
            <v>40014</v>
          </cell>
        </row>
        <row r="12">
          <cell r="D12" t="str">
            <v>Low</v>
          </cell>
          <cell r="E12">
            <v>40009</v>
          </cell>
          <cell r="F12">
            <v>40016</v>
          </cell>
        </row>
        <row r="13">
          <cell r="D13" t="str">
            <v>High</v>
          </cell>
          <cell r="E13">
            <v>40010</v>
          </cell>
          <cell r="F13">
            <v>40014</v>
          </cell>
        </row>
        <row r="14">
          <cell r="D14" t="str">
            <v>Low</v>
          </cell>
          <cell r="E14">
            <v>40010</v>
          </cell>
          <cell r="F14">
            <v>40011</v>
          </cell>
        </row>
        <row r="15">
          <cell r="D15" t="str">
            <v>Medium</v>
          </cell>
          <cell r="E15">
            <v>40012</v>
          </cell>
          <cell r="F15">
            <v>40019</v>
          </cell>
        </row>
        <row r="16">
          <cell r="D16" t="str">
            <v>High</v>
          </cell>
          <cell r="E16">
            <v>40012</v>
          </cell>
          <cell r="F16">
            <v>40018</v>
          </cell>
        </row>
        <row r="17">
          <cell r="D17" t="str">
            <v>Low</v>
          </cell>
          <cell r="E17">
            <v>40012</v>
          </cell>
          <cell r="F17">
            <v>40019</v>
          </cell>
        </row>
        <row r="18">
          <cell r="D18" t="str">
            <v>Medium</v>
          </cell>
          <cell r="E18">
            <v>40016</v>
          </cell>
          <cell r="F18">
            <v>40018</v>
          </cell>
        </row>
        <row r="19">
          <cell r="D19" t="str">
            <v>Medium</v>
          </cell>
          <cell r="E19">
            <v>40017</v>
          </cell>
          <cell r="F19">
            <v>40022</v>
          </cell>
        </row>
        <row r="20">
          <cell r="D20" t="str">
            <v>Low</v>
          </cell>
          <cell r="E20">
            <v>40017</v>
          </cell>
          <cell r="F20">
            <v>40021</v>
          </cell>
        </row>
        <row r="21">
          <cell r="D21" t="str">
            <v>High</v>
          </cell>
          <cell r="E21">
            <v>40017</v>
          </cell>
          <cell r="F21">
            <v>40024</v>
          </cell>
        </row>
        <row r="22">
          <cell r="D22" t="str">
            <v>Medium</v>
          </cell>
          <cell r="E22">
            <v>40017</v>
          </cell>
          <cell r="F22">
            <v>40019</v>
          </cell>
        </row>
        <row r="23">
          <cell r="D23" t="str">
            <v>High</v>
          </cell>
          <cell r="E23">
            <v>40017</v>
          </cell>
          <cell r="F23">
            <v>40022</v>
          </cell>
        </row>
        <row r="24">
          <cell r="D24" t="str">
            <v>Low</v>
          </cell>
          <cell r="E24">
            <v>40018</v>
          </cell>
          <cell r="F24">
            <v>40025</v>
          </cell>
        </row>
        <row r="25">
          <cell r="D25" t="str">
            <v>Medium</v>
          </cell>
          <cell r="E25">
            <v>40018</v>
          </cell>
          <cell r="F25">
            <v>40024</v>
          </cell>
        </row>
        <row r="26">
          <cell r="D26" t="str">
            <v>Medium</v>
          </cell>
          <cell r="E26">
            <v>40018</v>
          </cell>
          <cell r="F26">
            <v>40024</v>
          </cell>
        </row>
        <row r="27">
          <cell r="D27" t="str">
            <v>Low</v>
          </cell>
          <cell r="E27">
            <v>40021</v>
          </cell>
          <cell r="F27">
            <v>40027</v>
          </cell>
        </row>
        <row r="28">
          <cell r="D28" t="str">
            <v>High</v>
          </cell>
          <cell r="E28">
            <v>40022</v>
          </cell>
          <cell r="F28">
            <v>40023</v>
          </cell>
        </row>
        <row r="29">
          <cell r="D29" t="str">
            <v>Low</v>
          </cell>
          <cell r="E29">
            <v>40023</v>
          </cell>
          <cell r="F29">
            <v>40027</v>
          </cell>
        </row>
        <row r="30">
          <cell r="D30" t="str">
            <v>Medium</v>
          </cell>
          <cell r="E30">
            <v>40025</v>
          </cell>
          <cell r="F30">
            <v>40032</v>
          </cell>
        </row>
        <row r="31">
          <cell r="D31" t="str">
            <v>High</v>
          </cell>
          <cell r="E31">
            <v>40026</v>
          </cell>
          <cell r="F31">
            <v>40029</v>
          </cell>
        </row>
        <row r="32">
          <cell r="D32" t="str">
            <v>Low</v>
          </cell>
          <cell r="E32">
            <v>40026</v>
          </cell>
          <cell r="F32">
            <v>40030</v>
          </cell>
        </row>
        <row r="33">
          <cell r="D33" t="str">
            <v>Medium</v>
          </cell>
          <cell r="E33">
            <v>40027</v>
          </cell>
          <cell r="F33">
            <v>40034</v>
          </cell>
        </row>
        <row r="34">
          <cell r="D34" t="str">
            <v>Medium</v>
          </cell>
          <cell r="E34">
            <v>40029</v>
          </cell>
          <cell r="F34">
            <v>40030</v>
          </cell>
        </row>
        <row r="35">
          <cell r="D35" t="str">
            <v>Medium</v>
          </cell>
          <cell r="E35">
            <v>40030</v>
          </cell>
          <cell r="F35">
            <v>40037</v>
          </cell>
        </row>
        <row r="36">
          <cell r="D36" t="str">
            <v>High</v>
          </cell>
          <cell r="E36">
            <v>40030</v>
          </cell>
          <cell r="F36">
            <v>40032</v>
          </cell>
        </row>
        <row r="37">
          <cell r="D37" t="str">
            <v>Low</v>
          </cell>
          <cell r="E37">
            <v>40031</v>
          </cell>
          <cell r="F37">
            <v>40034</v>
          </cell>
        </row>
        <row r="38">
          <cell r="D38" t="str">
            <v>Medium</v>
          </cell>
          <cell r="E38">
            <v>40032</v>
          </cell>
          <cell r="F38">
            <v>40034</v>
          </cell>
        </row>
        <row r="39">
          <cell r="D39" t="str">
            <v>Medium</v>
          </cell>
          <cell r="E39">
            <v>40032</v>
          </cell>
          <cell r="F39">
            <v>40033</v>
          </cell>
        </row>
        <row r="40">
          <cell r="D40" t="str">
            <v>Low</v>
          </cell>
          <cell r="E40">
            <v>40035</v>
          </cell>
          <cell r="F40">
            <v>40041</v>
          </cell>
        </row>
        <row r="41">
          <cell r="D41" t="str">
            <v>High</v>
          </cell>
          <cell r="E41">
            <v>40037</v>
          </cell>
          <cell r="F41">
            <v>40044</v>
          </cell>
        </row>
        <row r="42">
          <cell r="D42" t="str">
            <v>Low</v>
          </cell>
          <cell r="E42">
            <v>40039</v>
          </cell>
          <cell r="F42">
            <v>40042</v>
          </cell>
        </row>
        <row r="43">
          <cell r="D43" t="str">
            <v>Medium</v>
          </cell>
          <cell r="E43">
            <v>40040</v>
          </cell>
          <cell r="F43">
            <v>40046</v>
          </cell>
        </row>
        <row r="44">
          <cell r="D44" t="str">
            <v>High</v>
          </cell>
          <cell r="E44">
            <v>40042</v>
          </cell>
          <cell r="F44">
            <v>40049</v>
          </cell>
        </row>
        <row r="45">
          <cell r="D45" t="str">
            <v>Low</v>
          </cell>
          <cell r="E45">
            <v>40043</v>
          </cell>
          <cell r="F45">
            <v>40050</v>
          </cell>
        </row>
        <row r="46">
          <cell r="D46" t="str">
            <v>Medium</v>
          </cell>
          <cell r="E46">
            <v>40046</v>
          </cell>
          <cell r="F46">
            <v>40050</v>
          </cell>
        </row>
        <row r="47">
          <cell r="D47" t="str">
            <v>Medium</v>
          </cell>
          <cell r="E47">
            <v>40047</v>
          </cell>
          <cell r="F47">
            <v>40052</v>
          </cell>
        </row>
        <row r="48">
          <cell r="D48" t="str">
            <v>High</v>
          </cell>
          <cell r="E48">
            <v>40047</v>
          </cell>
          <cell r="F48">
            <v>40050</v>
          </cell>
        </row>
        <row r="49">
          <cell r="D49" t="str">
            <v>Low</v>
          </cell>
          <cell r="E49">
            <v>40047</v>
          </cell>
          <cell r="F49">
            <v>40053</v>
          </cell>
        </row>
        <row r="50">
          <cell r="D50" t="str">
            <v>Medium</v>
          </cell>
          <cell r="E50">
            <v>40047</v>
          </cell>
          <cell r="F50">
            <v>40049</v>
          </cell>
        </row>
        <row r="51">
          <cell r="D51" t="str">
            <v>High</v>
          </cell>
          <cell r="E51">
            <v>40049</v>
          </cell>
          <cell r="F51">
            <v>40055</v>
          </cell>
        </row>
        <row r="52">
          <cell r="D52" t="str">
            <v>Low</v>
          </cell>
          <cell r="E52">
            <v>40049</v>
          </cell>
          <cell r="F52">
            <v>40052</v>
          </cell>
        </row>
        <row r="53">
          <cell r="D53" t="str">
            <v>Medium</v>
          </cell>
          <cell r="E53">
            <v>40052</v>
          </cell>
        </row>
        <row r="54">
          <cell r="D54" t="str">
            <v>Medium</v>
          </cell>
          <cell r="E54">
            <v>40052</v>
          </cell>
        </row>
        <row r="55">
          <cell r="D55" t="str">
            <v>Medium</v>
          </cell>
          <cell r="E55">
            <v>40054</v>
          </cell>
        </row>
        <row r="56">
          <cell r="D56" t="str">
            <v>High</v>
          </cell>
          <cell r="E56">
            <v>40054</v>
          </cell>
        </row>
        <row r="57">
          <cell r="D57" t="str">
            <v>Low</v>
          </cell>
          <cell r="E57">
            <v>40054</v>
          </cell>
        </row>
        <row r="58">
          <cell r="D58" t="str">
            <v>Medium</v>
          </cell>
          <cell r="E58">
            <v>40056</v>
          </cell>
        </row>
        <row r="59">
          <cell r="D59" t="str">
            <v>Medium</v>
          </cell>
          <cell r="E59">
            <v>40057</v>
          </cell>
        </row>
        <row r="60">
          <cell r="D60" t="str">
            <v>Low</v>
          </cell>
          <cell r="E60">
            <v>40059</v>
          </cell>
        </row>
        <row r="61">
          <cell r="D61" t="str">
            <v>High</v>
          </cell>
          <cell r="E61">
            <v>40060</v>
          </cell>
        </row>
        <row r="62">
          <cell r="D62" t="str">
            <v>Low</v>
          </cell>
          <cell r="E62">
            <v>40061</v>
          </cell>
        </row>
        <row r="63">
          <cell r="D63" t="str">
            <v>Medium</v>
          </cell>
          <cell r="E63">
            <v>40062</v>
          </cell>
        </row>
        <row r="64">
          <cell r="D64" t="str">
            <v>High</v>
          </cell>
          <cell r="E64">
            <v>40063</v>
          </cell>
        </row>
        <row r="65">
          <cell r="D65" t="str">
            <v>Low</v>
          </cell>
          <cell r="E65">
            <v>40063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ui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Criterias"/>
      <sheetName val="Features"/>
      <sheetName val="Bugs"/>
      <sheetName val="FeaturesControlChart"/>
      <sheetName val="BugsControlChart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2019" displayName="SalesData2019" ref="A3:E273" totalsRowShown="0" headerRowDxfId="5" headerRowCellStyle="Normal_Book1" dataCellStyle="Normal_Book1">
  <autoFilter ref="A3:E27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Month" dataDxfId="4" dataCellStyle="Normal_Book1"/>
    <tableColumn id="2" xr3:uid="{00000000-0010-0000-0000-000002000000}" name="Store_No" dataDxfId="3" dataCellStyle="Normal_Book1"/>
    <tableColumn id="3" xr3:uid="{00000000-0010-0000-0000-000003000000}" name="SKU_No" dataDxfId="2" dataCellStyle="Normal_Book1"/>
    <tableColumn id="4" xr3:uid="{00000000-0010-0000-0000-000004000000}" name="Sales" dataDxfId="1">
      <calculatedColumnFormula>E4*28</calculatedColumnFormula>
    </tableColumn>
    <tableColumn id="5" xr3:uid="{00000000-0010-0000-0000-000005000000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2:N273"/>
  <sheetViews>
    <sheetView showGridLines="0" zoomScaleNormal="100" workbookViewId="0"/>
  </sheetViews>
  <sheetFormatPr defaultColWidth="9.140625" defaultRowHeight="12.75" x14ac:dyDescent="0.2"/>
  <cols>
    <col min="1" max="1" width="13.42578125" style="53" bestFit="1" customWidth="1"/>
    <col min="2" max="2" width="14.5703125" style="53" bestFit="1" customWidth="1"/>
    <col min="3" max="3" width="12" style="53" customWidth="1"/>
    <col min="4" max="4" width="12.5703125" style="54" bestFit="1" customWidth="1"/>
    <col min="5" max="5" width="12.140625" style="54" bestFit="1" customWidth="1"/>
    <col min="6" max="6" width="9.140625" style="52"/>
    <col min="7" max="7" width="13.5703125" style="52" customWidth="1"/>
    <col min="8" max="9" width="12.5703125" style="52" bestFit="1" customWidth="1"/>
    <col min="10" max="11" width="9.140625" style="52"/>
    <col min="12" max="12" width="9.85546875" style="53" customWidth="1"/>
    <col min="13" max="16384" width="9.140625" style="52"/>
  </cols>
  <sheetData>
    <row r="2" spans="1:14" ht="20.25" x14ac:dyDescent="0.3">
      <c r="A2" s="94" t="s">
        <v>119</v>
      </c>
      <c r="B2" s="95"/>
      <c r="C2" s="95"/>
      <c r="D2" s="95"/>
      <c r="E2" s="95"/>
    </row>
    <row r="3" spans="1:14" x14ac:dyDescent="0.2">
      <c r="A3" s="66" t="s">
        <v>74</v>
      </c>
      <c r="B3" s="67" t="s">
        <v>75</v>
      </c>
      <c r="C3" s="67" t="s">
        <v>76</v>
      </c>
      <c r="D3" s="67" t="s">
        <v>77</v>
      </c>
      <c r="E3" s="67" t="s">
        <v>35</v>
      </c>
      <c r="G3" s="55" t="s">
        <v>75</v>
      </c>
      <c r="H3" s="56" t="s">
        <v>78</v>
      </c>
      <c r="I3" s="57" t="s">
        <v>79</v>
      </c>
      <c r="L3" s="58" t="s">
        <v>76</v>
      </c>
      <c r="N3" s="58" t="s">
        <v>75</v>
      </c>
    </row>
    <row r="4" spans="1:14" x14ac:dyDescent="0.2">
      <c r="A4" s="53" t="s">
        <v>80</v>
      </c>
      <c r="B4" s="53">
        <v>1000</v>
      </c>
      <c r="C4" s="53" t="s">
        <v>81</v>
      </c>
      <c r="D4" s="54">
        <f t="shared" ref="D4:D67" si="0">E4*28</f>
        <v>9660</v>
      </c>
      <c r="E4" s="54">
        <v>345</v>
      </c>
      <c r="G4" s="59"/>
      <c r="H4" s="60"/>
      <c r="I4" s="60"/>
      <c r="L4" s="61" t="s">
        <v>81</v>
      </c>
      <c r="N4" s="61">
        <v>1000</v>
      </c>
    </row>
    <row r="5" spans="1:14" x14ac:dyDescent="0.2">
      <c r="A5" s="53" t="s">
        <v>80</v>
      </c>
      <c r="B5" s="53">
        <v>1050</v>
      </c>
      <c r="C5" s="53" t="s">
        <v>81</v>
      </c>
      <c r="D5" s="54">
        <f t="shared" si="0"/>
        <v>5936</v>
      </c>
      <c r="E5" s="54">
        <v>212</v>
      </c>
      <c r="L5" s="61" t="s">
        <v>82</v>
      </c>
      <c r="N5" s="61">
        <v>1050</v>
      </c>
    </row>
    <row r="6" spans="1:14" x14ac:dyDescent="0.2">
      <c r="A6" s="53" t="s">
        <v>80</v>
      </c>
      <c r="B6" s="53">
        <v>2000</v>
      </c>
      <c r="C6" s="53" t="s">
        <v>81</v>
      </c>
      <c r="D6" s="54">
        <f t="shared" si="0"/>
        <v>10136</v>
      </c>
      <c r="E6" s="54">
        <v>362</v>
      </c>
      <c r="G6" s="55" t="s">
        <v>76</v>
      </c>
      <c r="H6" s="55" t="s">
        <v>78</v>
      </c>
      <c r="I6" s="55" t="s">
        <v>79</v>
      </c>
      <c r="L6" s="61" t="s">
        <v>83</v>
      </c>
      <c r="N6" s="61">
        <v>2000</v>
      </c>
    </row>
    <row r="7" spans="1:14" x14ac:dyDescent="0.2">
      <c r="A7" s="53" t="s">
        <v>80</v>
      </c>
      <c r="B7" s="53">
        <v>2050</v>
      </c>
      <c r="C7" s="53" t="s">
        <v>81</v>
      </c>
      <c r="D7" s="54">
        <f t="shared" si="0"/>
        <v>3388</v>
      </c>
      <c r="E7" s="54">
        <v>121</v>
      </c>
      <c r="G7" s="59"/>
      <c r="H7" s="60"/>
      <c r="I7" s="62"/>
      <c r="L7" s="61" t="s">
        <v>84</v>
      </c>
      <c r="N7" s="61">
        <v>2050</v>
      </c>
    </row>
    <row r="8" spans="1:14" ht="14.25" customHeight="1" x14ac:dyDescent="0.2">
      <c r="A8" s="53" t="s">
        <v>80</v>
      </c>
      <c r="B8" s="53">
        <v>3000</v>
      </c>
      <c r="C8" s="53" t="s">
        <v>81</v>
      </c>
      <c r="D8" s="54">
        <f t="shared" si="0"/>
        <v>14056</v>
      </c>
      <c r="E8" s="54">
        <v>502</v>
      </c>
      <c r="L8" s="61" t="s">
        <v>85</v>
      </c>
      <c r="N8" s="61">
        <v>3000</v>
      </c>
    </row>
    <row r="9" spans="1:14" x14ac:dyDescent="0.2">
      <c r="A9" s="53" t="s">
        <v>80</v>
      </c>
      <c r="B9" s="53">
        <v>3050</v>
      </c>
      <c r="C9" s="53" t="s">
        <v>81</v>
      </c>
      <c r="D9" s="54">
        <f t="shared" si="0"/>
        <v>10136</v>
      </c>
      <c r="E9" s="54">
        <v>362</v>
      </c>
      <c r="L9" s="61" t="s">
        <v>86</v>
      </c>
      <c r="N9" s="63">
        <v>3050</v>
      </c>
    </row>
    <row r="10" spans="1:14" x14ac:dyDescent="0.2">
      <c r="A10" s="53" t="s">
        <v>80</v>
      </c>
      <c r="B10" s="53">
        <v>1000</v>
      </c>
      <c r="C10" s="53" t="s">
        <v>82</v>
      </c>
      <c r="D10" s="54">
        <f t="shared" si="0"/>
        <v>14588</v>
      </c>
      <c r="E10" s="54">
        <v>521</v>
      </c>
      <c r="L10" s="61" t="s">
        <v>87</v>
      </c>
      <c r="N10" s="64"/>
    </row>
    <row r="11" spans="1:14" x14ac:dyDescent="0.2">
      <c r="A11" s="53" t="s">
        <v>80</v>
      </c>
      <c r="B11" s="53">
        <v>1050</v>
      </c>
      <c r="C11" s="53" t="s">
        <v>82</v>
      </c>
      <c r="D11" s="54">
        <f t="shared" si="0"/>
        <v>6552</v>
      </c>
      <c r="E11" s="54">
        <v>234</v>
      </c>
      <c r="L11" s="61" t="s">
        <v>88</v>
      </c>
      <c r="N11" s="64"/>
    </row>
    <row r="12" spans="1:14" x14ac:dyDescent="0.2">
      <c r="A12" s="53" t="s">
        <v>80</v>
      </c>
      <c r="B12" s="53">
        <v>2000</v>
      </c>
      <c r="C12" s="53" t="s">
        <v>82</v>
      </c>
      <c r="D12" s="54">
        <f t="shared" si="0"/>
        <v>11788</v>
      </c>
      <c r="E12" s="54">
        <v>421</v>
      </c>
      <c r="L12" s="61" t="s">
        <v>89</v>
      </c>
      <c r="N12" s="64"/>
    </row>
    <row r="13" spans="1:14" x14ac:dyDescent="0.2">
      <c r="A13" s="53" t="s">
        <v>80</v>
      </c>
      <c r="B13" s="53">
        <v>2050</v>
      </c>
      <c r="C13" s="53" t="s">
        <v>82</v>
      </c>
      <c r="D13" s="54">
        <f t="shared" si="0"/>
        <v>9072</v>
      </c>
      <c r="E13" s="54">
        <v>324</v>
      </c>
      <c r="L13" s="61" t="s">
        <v>90</v>
      </c>
      <c r="N13" s="64"/>
    </row>
    <row r="14" spans="1:14" x14ac:dyDescent="0.2">
      <c r="A14" s="53" t="s">
        <v>80</v>
      </c>
      <c r="B14" s="53">
        <v>3000</v>
      </c>
      <c r="C14" s="53" t="s">
        <v>82</v>
      </c>
      <c r="D14" s="54">
        <f t="shared" si="0"/>
        <v>3388</v>
      </c>
      <c r="E14" s="54">
        <v>121</v>
      </c>
      <c r="L14" s="61" t="s">
        <v>91</v>
      </c>
      <c r="N14" s="64"/>
    </row>
    <row r="15" spans="1:14" x14ac:dyDescent="0.2">
      <c r="A15" s="53" t="s">
        <v>80</v>
      </c>
      <c r="B15" s="53">
        <v>3050</v>
      </c>
      <c r="C15" s="53" t="s">
        <v>82</v>
      </c>
      <c r="D15" s="54">
        <f t="shared" si="0"/>
        <v>15176</v>
      </c>
      <c r="E15" s="54">
        <v>542</v>
      </c>
      <c r="L15" s="61" t="s">
        <v>92</v>
      </c>
      <c r="N15" s="64"/>
    </row>
    <row r="16" spans="1:14" x14ac:dyDescent="0.2">
      <c r="A16" s="53" t="s">
        <v>80</v>
      </c>
      <c r="B16" s="53">
        <v>1000</v>
      </c>
      <c r="C16" s="53" t="s">
        <v>83</v>
      </c>
      <c r="D16" s="54">
        <f t="shared" si="0"/>
        <v>5964</v>
      </c>
      <c r="E16" s="54">
        <v>213</v>
      </c>
      <c r="L16" s="61" t="s">
        <v>93</v>
      </c>
      <c r="N16" s="64"/>
    </row>
    <row r="17" spans="1:14" x14ac:dyDescent="0.2">
      <c r="A17" s="53" t="s">
        <v>80</v>
      </c>
      <c r="B17" s="53">
        <v>1050</v>
      </c>
      <c r="C17" s="53" t="s">
        <v>83</v>
      </c>
      <c r="D17" s="54">
        <f t="shared" si="0"/>
        <v>6748</v>
      </c>
      <c r="E17" s="54">
        <v>241</v>
      </c>
      <c r="L17" s="61" t="s">
        <v>94</v>
      </c>
      <c r="N17" s="64"/>
    </row>
    <row r="18" spans="1:14" x14ac:dyDescent="0.2">
      <c r="A18" s="53" t="s">
        <v>80</v>
      </c>
      <c r="B18" s="53">
        <v>2000</v>
      </c>
      <c r="C18" s="53" t="s">
        <v>83</v>
      </c>
      <c r="D18" s="54">
        <f t="shared" si="0"/>
        <v>11508</v>
      </c>
      <c r="E18" s="54">
        <v>411</v>
      </c>
      <c r="L18" s="63" t="s">
        <v>95</v>
      </c>
      <c r="N18" s="64"/>
    </row>
    <row r="19" spans="1:14" x14ac:dyDescent="0.2">
      <c r="A19" s="53" t="s">
        <v>80</v>
      </c>
      <c r="B19" s="53">
        <v>2050</v>
      </c>
      <c r="C19" s="53" t="s">
        <v>83</v>
      </c>
      <c r="D19" s="54">
        <f t="shared" si="0"/>
        <v>3416</v>
      </c>
      <c r="E19" s="54">
        <v>122</v>
      </c>
      <c r="L19" s="65"/>
      <c r="N19" s="64"/>
    </row>
    <row r="20" spans="1:14" x14ac:dyDescent="0.2">
      <c r="A20" s="53" t="s">
        <v>80</v>
      </c>
      <c r="B20" s="53">
        <v>3000</v>
      </c>
      <c r="C20" s="53" t="s">
        <v>83</v>
      </c>
      <c r="D20" s="54">
        <f t="shared" si="0"/>
        <v>14588</v>
      </c>
      <c r="E20" s="54">
        <v>521</v>
      </c>
      <c r="L20" s="65"/>
      <c r="N20" s="64"/>
    </row>
    <row r="21" spans="1:14" x14ac:dyDescent="0.2">
      <c r="A21" s="53" t="s">
        <v>80</v>
      </c>
      <c r="B21" s="53">
        <v>3050</v>
      </c>
      <c r="C21" s="53" t="s">
        <v>83</v>
      </c>
      <c r="D21" s="54">
        <f t="shared" si="0"/>
        <v>17640</v>
      </c>
      <c r="E21" s="54">
        <v>630</v>
      </c>
      <c r="L21" s="65"/>
      <c r="N21" s="64"/>
    </row>
    <row r="22" spans="1:14" x14ac:dyDescent="0.2">
      <c r="A22" s="53" t="s">
        <v>80</v>
      </c>
      <c r="B22" s="53">
        <v>1000</v>
      </c>
      <c r="C22" s="53" t="s">
        <v>84</v>
      </c>
      <c r="D22" s="54">
        <f t="shared" si="0"/>
        <v>9856</v>
      </c>
      <c r="E22" s="54">
        <v>352</v>
      </c>
      <c r="L22" s="65"/>
      <c r="N22" s="64"/>
    </row>
    <row r="23" spans="1:14" x14ac:dyDescent="0.2">
      <c r="A23" s="53" t="s">
        <v>80</v>
      </c>
      <c r="B23" s="53">
        <v>1050</v>
      </c>
      <c r="C23" s="53" t="s">
        <v>84</v>
      </c>
      <c r="D23" s="54">
        <f t="shared" si="0"/>
        <v>9016</v>
      </c>
      <c r="E23" s="54">
        <v>322</v>
      </c>
      <c r="L23" s="65"/>
      <c r="N23" s="64"/>
    </row>
    <row r="24" spans="1:14" x14ac:dyDescent="0.2">
      <c r="A24" s="53" t="s">
        <v>80</v>
      </c>
      <c r="B24" s="53">
        <v>2000</v>
      </c>
      <c r="C24" s="53" t="s">
        <v>84</v>
      </c>
      <c r="D24" s="54">
        <f t="shared" si="0"/>
        <v>17976</v>
      </c>
      <c r="E24" s="54">
        <v>642</v>
      </c>
      <c r="L24" s="65"/>
      <c r="N24" s="64"/>
    </row>
    <row r="25" spans="1:14" x14ac:dyDescent="0.2">
      <c r="A25" s="53" t="s">
        <v>80</v>
      </c>
      <c r="B25" s="53">
        <v>2050</v>
      </c>
      <c r="C25" s="53" t="s">
        <v>84</v>
      </c>
      <c r="D25" s="54">
        <f t="shared" si="0"/>
        <v>14616</v>
      </c>
      <c r="E25" s="54">
        <v>522</v>
      </c>
      <c r="L25" s="65"/>
      <c r="N25" s="64"/>
    </row>
    <row r="26" spans="1:14" x14ac:dyDescent="0.2">
      <c r="A26" s="53" t="s">
        <v>80</v>
      </c>
      <c r="B26" s="53">
        <v>3000</v>
      </c>
      <c r="C26" s="53" t="s">
        <v>84</v>
      </c>
      <c r="D26" s="54">
        <f t="shared" si="0"/>
        <v>3724</v>
      </c>
      <c r="E26" s="54">
        <v>133</v>
      </c>
      <c r="L26" s="65"/>
      <c r="N26" s="64"/>
    </row>
    <row r="27" spans="1:14" x14ac:dyDescent="0.2">
      <c r="A27" s="53" t="s">
        <v>80</v>
      </c>
      <c r="B27" s="53">
        <v>3050</v>
      </c>
      <c r="C27" s="53" t="s">
        <v>84</v>
      </c>
      <c r="D27" s="54">
        <f t="shared" si="0"/>
        <v>12712</v>
      </c>
      <c r="E27" s="54">
        <v>454</v>
      </c>
      <c r="L27" s="65"/>
      <c r="N27" s="64"/>
    </row>
    <row r="28" spans="1:14" x14ac:dyDescent="0.2">
      <c r="A28" s="53" t="s">
        <v>80</v>
      </c>
      <c r="B28" s="53">
        <v>1000</v>
      </c>
      <c r="C28" s="53" t="s">
        <v>85</v>
      </c>
      <c r="D28" s="54">
        <f t="shared" si="0"/>
        <v>16828</v>
      </c>
      <c r="E28" s="54">
        <v>601</v>
      </c>
      <c r="L28" s="65"/>
      <c r="N28" s="64"/>
    </row>
    <row r="29" spans="1:14" x14ac:dyDescent="0.2">
      <c r="A29" s="53" t="s">
        <v>80</v>
      </c>
      <c r="B29" s="53">
        <v>1050</v>
      </c>
      <c r="C29" s="53" t="s">
        <v>85</v>
      </c>
      <c r="D29" s="54">
        <f t="shared" si="0"/>
        <v>14056</v>
      </c>
      <c r="E29" s="54">
        <v>502</v>
      </c>
      <c r="L29" s="65"/>
      <c r="N29" s="64"/>
    </row>
    <row r="30" spans="1:14" x14ac:dyDescent="0.2">
      <c r="A30" s="53" t="s">
        <v>80</v>
      </c>
      <c r="B30" s="53">
        <v>2000</v>
      </c>
      <c r="C30" s="53" t="s">
        <v>85</v>
      </c>
      <c r="D30" s="54">
        <f t="shared" si="0"/>
        <v>8456</v>
      </c>
      <c r="E30" s="54">
        <v>302</v>
      </c>
      <c r="L30" s="65"/>
      <c r="N30" s="64"/>
    </row>
    <row r="31" spans="1:14" x14ac:dyDescent="0.2">
      <c r="A31" s="53" t="s">
        <v>80</v>
      </c>
      <c r="B31" s="53">
        <v>2050</v>
      </c>
      <c r="C31" s="53" t="s">
        <v>85</v>
      </c>
      <c r="D31" s="54">
        <f t="shared" si="0"/>
        <v>17808</v>
      </c>
      <c r="E31" s="54">
        <v>636</v>
      </c>
      <c r="L31" s="65"/>
      <c r="N31" s="64"/>
    </row>
    <row r="32" spans="1:14" x14ac:dyDescent="0.2">
      <c r="A32" s="53" t="s">
        <v>80</v>
      </c>
      <c r="B32" s="53">
        <v>3000</v>
      </c>
      <c r="C32" s="53" t="s">
        <v>85</v>
      </c>
      <c r="D32" s="54">
        <f t="shared" si="0"/>
        <v>3416</v>
      </c>
      <c r="E32" s="54">
        <v>122</v>
      </c>
      <c r="L32" s="65"/>
      <c r="N32" s="64"/>
    </row>
    <row r="33" spans="1:14" x14ac:dyDescent="0.2">
      <c r="A33" s="53" t="s">
        <v>80</v>
      </c>
      <c r="B33" s="53">
        <v>3050</v>
      </c>
      <c r="C33" s="53" t="s">
        <v>85</v>
      </c>
      <c r="D33" s="54">
        <f t="shared" si="0"/>
        <v>13020</v>
      </c>
      <c r="E33" s="54">
        <v>465</v>
      </c>
      <c r="L33" s="65"/>
      <c r="N33" s="64"/>
    </row>
    <row r="34" spans="1:14" x14ac:dyDescent="0.2">
      <c r="A34" s="53" t="s">
        <v>96</v>
      </c>
      <c r="B34" s="53">
        <v>1000</v>
      </c>
      <c r="C34" s="53" t="s">
        <v>81</v>
      </c>
      <c r="D34" s="54">
        <f t="shared" si="0"/>
        <v>17780</v>
      </c>
      <c r="E34" s="54">
        <v>635</v>
      </c>
      <c r="L34" s="65"/>
      <c r="N34" s="64"/>
    </row>
    <row r="35" spans="1:14" x14ac:dyDescent="0.2">
      <c r="A35" s="53" t="s">
        <v>96</v>
      </c>
      <c r="B35" s="53">
        <v>1050</v>
      </c>
      <c r="C35" s="53" t="s">
        <v>81</v>
      </c>
      <c r="D35" s="54">
        <f t="shared" si="0"/>
        <v>7140</v>
      </c>
      <c r="E35" s="54">
        <v>255</v>
      </c>
      <c r="L35" s="65"/>
      <c r="N35" s="64"/>
    </row>
    <row r="36" spans="1:14" x14ac:dyDescent="0.2">
      <c r="A36" s="53" t="s">
        <v>96</v>
      </c>
      <c r="B36" s="53">
        <v>2000</v>
      </c>
      <c r="C36" s="53" t="s">
        <v>81</v>
      </c>
      <c r="D36" s="54">
        <f t="shared" si="0"/>
        <v>7448</v>
      </c>
      <c r="E36" s="54">
        <v>266</v>
      </c>
      <c r="L36" s="65"/>
      <c r="N36" s="64"/>
    </row>
    <row r="37" spans="1:14" x14ac:dyDescent="0.2">
      <c r="A37" s="53" t="s">
        <v>96</v>
      </c>
      <c r="B37" s="53">
        <v>2050</v>
      </c>
      <c r="C37" s="53" t="s">
        <v>81</v>
      </c>
      <c r="D37" s="54">
        <f t="shared" si="0"/>
        <v>6608</v>
      </c>
      <c r="E37" s="54">
        <v>236</v>
      </c>
      <c r="L37" s="65"/>
      <c r="N37" s="64"/>
    </row>
    <row r="38" spans="1:14" x14ac:dyDescent="0.2">
      <c r="A38" s="53" t="s">
        <v>96</v>
      </c>
      <c r="B38" s="53">
        <v>3000</v>
      </c>
      <c r="C38" s="53" t="s">
        <v>81</v>
      </c>
      <c r="D38" s="54">
        <f t="shared" si="0"/>
        <v>9856</v>
      </c>
      <c r="E38" s="54">
        <v>352</v>
      </c>
      <c r="L38" s="65"/>
      <c r="N38" s="64"/>
    </row>
    <row r="39" spans="1:14" x14ac:dyDescent="0.2">
      <c r="A39" s="53" t="s">
        <v>96</v>
      </c>
      <c r="B39" s="53">
        <v>3050</v>
      </c>
      <c r="C39" s="53" t="s">
        <v>81</v>
      </c>
      <c r="D39" s="54">
        <f t="shared" si="0"/>
        <v>10248</v>
      </c>
      <c r="E39" s="54">
        <v>366</v>
      </c>
      <c r="L39" s="65"/>
      <c r="N39" s="64"/>
    </row>
    <row r="40" spans="1:14" x14ac:dyDescent="0.2">
      <c r="A40" s="53" t="s">
        <v>96</v>
      </c>
      <c r="B40" s="53">
        <v>1000</v>
      </c>
      <c r="C40" s="53" t="s">
        <v>82</v>
      </c>
      <c r="D40" s="54">
        <f t="shared" si="0"/>
        <v>14616</v>
      </c>
      <c r="E40" s="54">
        <v>522</v>
      </c>
      <c r="L40" s="65"/>
      <c r="N40" s="64"/>
    </row>
    <row r="41" spans="1:14" x14ac:dyDescent="0.2">
      <c r="A41" s="53" t="s">
        <v>96</v>
      </c>
      <c r="B41" s="53">
        <v>1050</v>
      </c>
      <c r="C41" s="53" t="s">
        <v>82</v>
      </c>
      <c r="D41" s="54">
        <f t="shared" si="0"/>
        <v>11816</v>
      </c>
      <c r="E41" s="54">
        <v>422</v>
      </c>
      <c r="L41" s="65"/>
      <c r="N41" s="64"/>
    </row>
    <row r="42" spans="1:14" x14ac:dyDescent="0.2">
      <c r="A42" s="53" t="s">
        <v>96</v>
      </c>
      <c r="B42" s="53">
        <v>2000</v>
      </c>
      <c r="C42" s="53" t="s">
        <v>82</v>
      </c>
      <c r="D42" s="54">
        <f t="shared" si="0"/>
        <v>14896</v>
      </c>
      <c r="E42" s="54">
        <v>532</v>
      </c>
      <c r="L42" s="65"/>
      <c r="N42" s="64"/>
    </row>
    <row r="43" spans="1:14" x14ac:dyDescent="0.2">
      <c r="A43" s="53" t="s">
        <v>96</v>
      </c>
      <c r="B43" s="53">
        <v>2050</v>
      </c>
      <c r="C43" s="53" t="s">
        <v>82</v>
      </c>
      <c r="D43" s="54">
        <f t="shared" si="0"/>
        <v>3724</v>
      </c>
      <c r="E43" s="54">
        <v>133</v>
      </c>
      <c r="L43" s="65"/>
      <c r="N43" s="64"/>
    </row>
    <row r="44" spans="1:14" x14ac:dyDescent="0.2">
      <c r="A44" s="53" t="s">
        <v>96</v>
      </c>
      <c r="B44" s="53">
        <v>3000</v>
      </c>
      <c r="C44" s="53" t="s">
        <v>82</v>
      </c>
      <c r="D44" s="54">
        <f t="shared" si="0"/>
        <v>14616</v>
      </c>
      <c r="E44" s="54">
        <v>522</v>
      </c>
      <c r="L44" s="65"/>
      <c r="N44" s="64"/>
    </row>
    <row r="45" spans="1:14" x14ac:dyDescent="0.2">
      <c r="A45" s="53" t="s">
        <v>96</v>
      </c>
      <c r="B45" s="53">
        <v>3050</v>
      </c>
      <c r="C45" s="53" t="s">
        <v>82</v>
      </c>
      <c r="D45" s="54">
        <f t="shared" si="0"/>
        <v>9016</v>
      </c>
      <c r="E45" s="54">
        <v>322</v>
      </c>
      <c r="L45" s="65"/>
      <c r="N45" s="64"/>
    </row>
    <row r="46" spans="1:14" x14ac:dyDescent="0.2">
      <c r="A46" s="53" t="s">
        <v>96</v>
      </c>
      <c r="B46" s="53">
        <v>1000</v>
      </c>
      <c r="C46" s="53" t="s">
        <v>83</v>
      </c>
      <c r="D46" s="54">
        <f t="shared" si="0"/>
        <v>11928</v>
      </c>
      <c r="E46" s="54">
        <v>426</v>
      </c>
      <c r="L46" s="65"/>
      <c r="N46" s="64"/>
    </row>
    <row r="47" spans="1:14" x14ac:dyDescent="0.2">
      <c r="A47" s="53" t="s">
        <v>96</v>
      </c>
      <c r="B47" s="53">
        <v>1050</v>
      </c>
      <c r="C47" s="53" t="s">
        <v>83</v>
      </c>
      <c r="D47" s="54">
        <f t="shared" si="0"/>
        <v>11480</v>
      </c>
      <c r="E47" s="54">
        <v>410</v>
      </c>
      <c r="L47" s="65"/>
      <c r="N47" s="64"/>
    </row>
    <row r="48" spans="1:14" x14ac:dyDescent="0.2">
      <c r="A48" s="53" t="s">
        <v>96</v>
      </c>
      <c r="B48" s="53">
        <v>2000</v>
      </c>
      <c r="C48" s="53" t="s">
        <v>83</v>
      </c>
      <c r="D48" s="54">
        <f t="shared" si="0"/>
        <v>8960</v>
      </c>
      <c r="E48" s="54">
        <v>320</v>
      </c>
      <c r="L48" s="65"/>
      <c r="N48" s="64"/>
    </row>
    <row r="49" spans="1:14" x14ac:dyDescent="0.2">
      <c r="A49" s="53" t="s">
        <v>96</v>
      </c>
      <c r="B49" s="53">
        <v>2050</v>
      </c>
      <c r="C49" s="53" t="s">
        <v>83</v>
      </c>
      <c r="D49" s="54">
        <f t="shared" si="0"/>
        <v>18284</v>
      </c>
      <c r="E49" s="54">
        <v>653</v>
      </c>
      <c r="L49" s="65"/>
      <c r="N49" s="64"/>
    </row>
    <row r="50" spans="1:14" x14ac:dyDescent="0.2">
      <c r="A50" s="53" t="s">
        <v>96</v>
      </c>
      <c r="B50" s="53">
        <v>3000</v>
      </c>
      <c r="C50" s="53" t="s">
        <v>83</v>
      </c>
      <c r="D50" s="54">
        <f t="shared" si="0"/>
        <v>14028</v>
      </c>
      <c r="E50" s="54">
        <v>501</v>
      </c>
      <c r="L50" s="65"/>
      <c r="N50" s="64"/>
    </row>
    <row r="51" spans="1:14" x14ac:dyDescent="0.2">
      <c r="A51" s="53" t="s">
        <v>96</v>
      </c>
      <c r="B51" s="53">
        <v>3050</v>
      </c>
      <c r="C51" s="53" t="s">
        <v>83</v>
      </c>
      <c r="D51" s="54">
        <f t="shared" si="0"/>
        <v>11256</v>
      </c>
      <c r="E51" s="54">
        <v>402</v>
      </c>
      <c r="L51" s="65"/>
      <c r="N51" s="64"/>
    </row>
    <row r="52" spans="1:14" x14ac:dyDescent="0.2">
      <c r="A52" s="53" t="s">
        <v>96</v>
      </c>
      <c r="B52" s="53">
        <v>1000</v>
      </c>
      <c r="C52" s="53" t="s">
        <v>84</v>
      </c>
      <c r="D52" s="54">
        <f t="shared" si="0"/>
        <v>11760</v>
      </c>
      <c r="E52" s="54">
        <v>420</v>
      </c>
      <c r="L52" s="65"/>
      <c r="N52" s="64"/>
    </row>
    <row r="53" spans="1:14" x14ac:dyDescent="0.2">
      <c r="A53" s="53" t="s">
        <v>96</v>
      </c>
      <c r="B53" s="53">
        <v>1050</v>
      </c>
      <c r="C53" s="53" t="s">
        <v>84</v>
      </c>
      <c r="D53" s="54">
        <f t="shared" si="0"/>
        <v>10080</v>
      </c>
      <c r="E53" s="54">
        <v>360</v>
      </c>
      <c r="L53" s="65"/>
      <c r="N53" s="64"/>
    </row>
    <row r="54" spans="1:14" x14ac:dyDescent="0.2">
      <c r="A54" s="53" t="s">
        <v>96</v>
      </c>
      <c r="B54" s="53">
        <v>2000</v>
      </c>
      <c r="C54" s="53" t="s">
        <v>84</v>
      </c>
      <c r="D54" s="54">
        <f t="shared" si="0"/>
        <v>11760</v>
      </c>
      <c r="E54" s="54">
        <v>420</v>
      </c>
      <c r="L54" s="65"/>
      <c r="N54" s="64"/>
    </row>
    <row r="55" spans="1:14" x14ac:dyDescent="0.2">
      <c r="A55" s="53" t="s">
        <v>96</v>
      </c>
      <c r="B55" s="53">
        <v>2050</v>
      </c>
      <c r="C55" s="53" t="s">
        <v>84</v>
      </c>
      <c r="D55" s="54">
        <f t="shared" si="0"/>
        <v>8484</v>
      </c>
      <c r="E55" s="54">
        <v>303</v>
      </c>
      <c r="L55" s="65"/>
      <c r="N55" s="64"/>
    </row>
    <row r="56" spans="1:14" x14ac:dyDescent="0.2">
      <c r="A56" s="53" t="s">
        <v>96</v>
      </c>
      <c r="B56" s="53">
        <v>3000</v>
      </c>
      <c r="C56" s="53" t="s">
        <v>84</v>
      </c>
      <c r="D56" s="54">
        <f t="shared" si="0"/>
        <v>16856</v>
      </c>
      <c r="E56" s="54">
        <v>602</v>
      </c>
      <c r="L56" s="65"/>
      <c r="N56" s="64"/>
    </row>
    <row r="57" spans="1:14" x14ac:dyDescent="0.2">
      <c r="A57" s="53" t="s">
        <v>96</v>
      </c>
      <c r="B57" s="53">
        <v>3050</v>
      </c>
      <c r="C57" s="53" t="s">
        <v>84</v>
      </c>
      <c r="D57" s="54">
        <f t="shared" si="0"/>
        <v>14560</v>
      </c>
      <c r="E57" s="54">
        <v>520</v>
      </c>
      <c r="L57" s="65"/>
      <c r="N57" s="64"/>
    </row>
    <row r="58" spans="1:14" x14ac:dyDescent="0.2">
      <c r="A58" s="53" t="s">
        <v>96</v>
      </c>
      <c r="B58" s="53">
        <v>1000</v>
      </c>
      <c r="C58" s="53" t="s">
        <v>85</v>
      </c>
      <c r="D58" s="54">
        <f t="shared" si="0"/>
        <v>8456</v>
      </c>
      <c r="E58" s="54">
        <v>302</v>
      </c>
      <c r="L58" s="65"/>
      <c r="N58" s="64"/>
    </row>
    <row r="59" spans="1:14" x14ac:dyDescent="0.2">
      <c r="A59" s="53" t="s">
        <v>96</v>
      </c>
      <c r="B59" s="53">
        <v>1050</v>
      </c>
      <c r="C59" s="53" t="s">
        <v>85</v>
      </c>
      <c r="D59" s="54">
        <f t="shared" si="0"/>
        <v>5684</v>
      </c>
      <c r="E59" s="54">
        <v>203</v>
      </c>
      <c r="L59" s="65"/>
      <c r="N59" s="64"/>
    </row>
    <row r="60" spans="1:14" x14ac:dyDescent="0.2">
      <c r="A60" s="53" t="s">
        <v>96</v>
      </c>
      <c r="B60" s="53">
        <v>2000</v>
      </c>
      <c r="C60" s="53" t="s">
        <v>85</v>
      </c>
      <c r="D60" s="54">
        <f t="shared" si="0"/>
        <v>5740</v>
      </c>
      <c r="E60" s="54">
        <v>205</v>
      </c>
      <c r="L60" s="65"/>
      <c r="N60" s="64"/>
    </row>
    <row r="61" spans="1:14" x14ac:dyDescent="0.2">
      <c r="A61" s="53" t="s">
        <v>96</v>
      </c>
      <c r="B61" s="53">
        <v>2050</v>
      </c>
      <c r="C61" s="53" t="s">
        <v>85</v>
      </c>
      <c r="D61" s="54">
        <f t="shared" si="0"/>
        <v>11228</v>
      </c>
      <c r="E61" s="54">
        <v>401</v>
      </c>
      <c r="L61" s="65"/>
      <c r="N61" s="64"/>
    </row>
    <row r="62" spans="1:14" x14ac:dyDescent="0.2">
      <c r="A62" s="53" t="s">
        <v>96</v>
      </c>
      <c r="B62" s="53">
        <v>3000</v>
      </c>
      <c r="C62" s="53" t="s">
        <v>85</v>
      </c>
      <c r="D62" s="54">
        <f t="shared" si="0"/>
        <v>17360</v>
      </c>
      <c r="E62" s="54">
        <v>620</v>
      </c>
      <c r="L62" s="65"/>
      <c r="N62" s="64"/>
    </row>
    <row r="63" spans="1:14" x14ac:dyDescent="0.2">
      <c r="A63" s="53" t="s">
        <v>96</v>
      </c>
      <c r="B63" s="53">
        <v>3050</v>
      </c>
      <c r="C63" s="53" t="s">
        <v>85</v>
      </c>
      <c r="D63" s="54">
        <f t="shared" si="0"/>
        <v>6524</v>
      </c>
      <c r="E63" s="54">
        <v>233</v>
      </c>
      <c r="L63" s="65"/>
      <c r="N63" s="64"/>
    </row>
    <row r="64" spans="1:14" x14ac:dyDescent="0.2">
      <c r="A64" s="53" t="s">
        <v>97</v>
      </c>
      <c r="B64" s="53">
        <v>1000</v>
      </c>
      <c r="C64" s="53" t="s">
        <v>81</v>
      </c>
      <c r="D64" s="54">
        <f t="shared" si="0"/>
        <v>7084</v>
      </c>
      <c r="E64" s="54">
        <v>253</v>
      </c>
      <c r="L64" s="65"/>
      <c r="N64" s="64"/>
    </row>
    <row r="65" spans="1:14" x14ac:dyDescent="0.2">
      <c r="A65" s="53" t="s">
        <v>97</v>
      </c>
      <c r="B65" s="53">
        <v>1050</v>
      </c>
      <c r="C65" s="53" t="s">
        <v>81</v>
      </c>
      <c r="D65" s="54">
        <f t="shared" si="0"/>
        <v>16828</v>
      </c>
      <c r="E65" s="54">
        <v>601</v>
      </c>
      <c r="L65" s="65"/>
      <c r="N65" s="64"/>
    </row>
    <row r="66" spans="1:14" x14ac:dyDescent="0.2">
      <c r="A66" s="53" t="s">
        <v>97</v>
      </c>
      <c r="B66" s="53">
        <v>2000</v>
      </c>
      <c r="C66" s="53" t="s">
        <v>81</v>
      </c>
      <c r="D66" s="54">
        <f t="shared" si="0"/>
        <v>12096</v>
      </c>
      <c r="E66" s="54">
        <v>432</v>
      </c>
      <c r="L66" s="65"/>
      <c r="N66" s="64"/>
    </row>
    <row r="67" spans="1:14" x14ac:dyDescent="0.2">
      <c r="A67" s="53" t="s">
        <v>97</v>
      </c>
      <c r="B67" s="53">
        <v>2050</v>
      </c>
      <c r="C67" s="53" t="s">
        <v>81</v>
      </c>
      <c r="D67" s="54">
        <f t="shared" si="0"/>
        <v>14616</v>
      </c>
      <c r="E67" s="54">
        <v>522</v>
      </c>
      <c r="L67" s="65"/>
      <c r="N67" s="64"/>
    </row>
    <row r="68" spans="1:14" x14ac:dyDescent="0.2">
      <c r="A68" s="53" t="s">
        <v>97</v>
      </c>
      <c r="B68" s="53">
        <v>3000</v>
      </c>
      <c r="C68" s="53" t="s">
        <v>81</v>
      </c>
      <c r="D68" s="54">
        <f t="shared" ref="D68:D131" si="1">E68*28</f>
        <v>3724</v>
      </c>
      <c r="E68" s="54">
        <v>133</v>
      </c>
      <c r="L68" s="65"/>
      <c r="N68" s="64"/>
    </row>
    <row r="69" spans="1:14" x14ac:dyDescent="0.2">
      <c r="A69" s="53" t="s">
        <v>97</v>
      </c>
      <c r="B69" s="53">
        <v>3050</v>
      </c>
      <c r="C69" s="53" t="s">
        <v>81</v>
      </c>
      <c r="D69" s="54">
        <f t="shared" si="1"/>
        <v>14616</v>
      </c>
      <c r="E69" s="54">
        <v>522</v>
      </c>
      <c r="L69" s="65"/>
      <c r="N69" s="64"/>
    </row>
    <row r="70" spans="1:14" x14ac:dyDescent="0.2">
      <c r="A70" s="53" t="s">
        <v>97</v>
      </c>
      <c r="B70" s="53">
        <v>1000</v>
      </c>
      <c r="C70" s="53" t="s">
        <v>82</v>
      </c>
      <c r="D70" s="54">
        <f t="shared" si="1"/>
        <v>9016</v>
      </c>
      <c r="E70" s="54">
        <v>322</v>
      </c>
      <c r="L70" s="65"/>
      <c r="N70" s="64"/>
    </row>
    <row r="71" spans="1:14" x14ac:dyDescent="0.2">
      <c r="A71" s="53" t="s">
        <v>97</v>
      </c>
      <c r="B71" s="53">
        <v>1050</v>
      </c>
      <c r="C71" s="53" t="s">
        <v>82</v>
      </c>
      <c r="D71" s="54">
        <f t="shared" si="1"/>
        <v>11928</v>
      </c>
      <c r="E71" s="54">
        <v>426</v>
      </c>
      <c r="L71" s="65"/>
      <c r="N71" s="64"/>
    </row>
    <row r="72" spans="1:14" x14ac:dyDescent="0.2">
      <c r="A72" s="53" t="s">
        <v>97</v>
      </c>
      <c r="B72" s="53">
        <v>2000</v>
      </c>
      <c r="C72" s="53" t="s">
        <v>82</v>
      </c>
      <c r="D72" s="54">
        <f t="shared" si="1"/>
        <v>11480</v>
      </c>
      <c r="E72" s="54">
        <v>410</v>
      </c>
      <c r="L72" s="65"/>
      <c r="N72" s="64"/>
    </row>
    <row r="73" spans="1:14" x14ac:dyDescent="0.2">
      <c r="A73" s="53" t="s">
        <v>97</v>
      </c>
      <c r="B73" s="53">
        <v>2050</v>
      </c>
      <c r="C73" s="53" t="s">
        <v>82</v>
      </c>
      <c r="D73" s="54">
        <f t="shared" si="1"/>
        <v>8960</v>
      </c>
      <c r="E73" s="54">
        <v>320</v>
      </c>
      <c r="L73" s="65"/>
      <c r="N73" s="64"/>
    </row>
    <row r="74" spans="1:14" x14ac:dyDescent="0.2">
      <c r="A74" s="53" t="s">
        <v>97</v>
      </c>
      <c r="B74" s="53">
        <v>3000</v>
      </c>
      <c r="C74" s="53" t="s">
        <v>82</v>
      </c>
      <c r="D74" s="54">
        <f t="shared" si="1"/>
        <v>18284</v>
      </c>
      <c r="E74" s="54">
        <v>653</v>
      </c>
      <c r="L74" s="65"/>
      <c r="N74" s="64"/>
    </row>
    <row r="75" spans="1:14" x14ac:dyDescent="0.2">
      <c r="A75" s="53" t="s">
        <v>97</v>
      </c>
      <c r="B75" s="53">
        <v>3050</v>
      </c>
      <c r="C75" s="53" t="s">
        <v>82</v>
      </c>
      <c r="D75" s="54">
        <f t="shared" si="1"/>
        <v>14028</v>
      </c>
      <c r="E75" s="54">
        <v>501</v>
      </c>
      <c r="L75" s="65"/>
      <c r="N75" s="64"/>
    </row>
    <row r="76" spans="1:14" x14ac:dyDescent="0.2">
      <c r="A76" s="53" t="s">
        <v>97</v>
      </c>
      <c r="B76" s="53">
        <v>1000</v>
      </c>
      <c r="C76" s="53" t="s">
        <v>83</v>
      </c>
      <c r="D76" s="54">
        <f t="shared" si="1"/>
        <v>11256</v>
      </c>
      <c r="E76" s="54">
        <v>402</v>
      </c>
      <c r="L76" s="65"/>
      <c r="N76" s="64"/>
    </row>
    <row r="77" spans="1:14" x14ac:dyDescent="0.2">
      <c r="A77" s="53" t="s">
        <v>97</v>
      </c>
      <c r="B77" s="53">
        <v>1050</v>
      </c>
      <c r="C77" s="53" t="s">
        <v>83</v>
      </c>
      <c r="D77" s="54">
        <f t="shared" si="1"/>
        <v>11760</v>
      </c>
      <c r="E77" s="54">
        <v>420</v>
      </c>
      <c r="L77" s="65"/>
      <c r="N77" s="64"/>
    </row>
    <row r="78" spans="1:14" x14ac:dyDescent="0.2">
      <c r="A78" s="53" t="s">
        <v>97</v>
      </c>
      <c r="B78" s="53">
        <v>2000</v>
      </c>
      <c r="C78" s="53" t="s">
        <v>83</v>
      </c>
      <c r="D78" s="54">
        <f t="shared" si="1"/>
        <v>10080</v>
      </c>
      <c r="E78" s="54">
        <v>360</v>
      </c>
      <c r="L78" s="65"/>
      <c r="N78" s="64"/>
    </row>
    <row r="79" spans="1:14" x14ac:dyDescent="0.2">
      <c r="A79" s="53" t="s">
        <v>97</v>
      </c>
      <c r="B79" s="53">
        <v>2050</v>
      </c>
      <c r="C79" s="53" t="s">
        <v>83</v>
      </c>
      <c r="D79" s="54">
        <f t="shared" si="1"/>
        <v>11760</v>
      </c>
      <c r="E79" s="54">
        <v>420</v>
      </c>
      <c r="L79" s="65"/>
      <c r="N79" s="64"/>
    </row>
    <row r="80" spans="1:14" x14ac:dyDescent="0.2">
      <c r="A80" s="53" t="s">
        <v>97</v>
      </c>
      <c r="B80" s="53">
        <v>3000</v>
      </c>
      <c r="C80" s="53" t="s">
        <v>83</v>
      </c>
      <c r="D80" s="54">
        <f t="shared" si="1"/>
        <v>8484</v>
      </c>
      <c r="E80" s="54">
        <v>303</v>
      </c>
      <c r="L80" s="65"/>
      <c r="N80" s="64"/>
    </row>
    <row r="81" spans="1:14" x14ac:dyDescent="0.2">
      <c r="A81" s="53" t="s">
        <v>97</v>
      </c>
      <c r="B81" s="53">
        <v>3050</v>
      </c>
      <c r="C81" s="53" t="s">
        <v>83</v>
      </c>
      <c r="D81" s="54">
        <f t="shared" si="1"/>
        <v>16856</v>
      </c>
      <c r="E81" s="54">
        <v>602</v>
      </c>
      <c r="L81" s="65"/>
      <c r="N81" s="64"/>
    </row>
    <row r="82" spans="1:14" x14ac:dyDescent="0.2">
      <c r="A82" s="53" t="s">
        <v>97</v>
      </c>
      <c r="B82" s="53">
        <v>1000</v>
      </c>
      <c r="C82" s="53" t="s">
        <v>84</v>
      </c>
      <c r="D82" s="54">
        <f t="shared" si="1"/>
        <v>14560</v>
      </c>
      <c r="E82" s="54">
        <v>520</v>
      </c>
      <c r="L82" s="65"/>
      <c r="N82" s="64"/>
    </row>
    <row r="83" spans="1:14" x14ac:dyDescent="0.2">
      <c r="A83" s="53" t="s">
        <v>97</v>
      </c>
      <c r="B83" s="53">
        <v>1050</v>
      </c>
      <c r="C83" s="53" t="s">
        <v>84</v>
      </c>
      <c r="D83" s="54">
        <f t="shared" si="1"/>
        <v>8456</v>
      </c>
      <c r="E83" s="54">
        <v>302</v>
      </c>
      <c r="L83" s="65"/>
      <c r="N83" s="64"/>
    </row>
    <row r="84" spans="1:14" x14ac:dyDescent="0.2">
      <c r="A84" s="53" t="s">
        <v>97</v>
      </c>
      <c r="B84" s="53">
        <v>2000</v>
      </c>
      <c r="C84" s="53" t="s">
        <v>84</v>
      </c>
      <c r="D84" s="54">
        <f t="shared" si="1"/>
        <v>5684</v>
      </c>
      <c r="E84" s="54">
        <v>203</v>
      </c>
      <c r="L84" s="65"/>
      <c r="N84" s="64"/>
    </row>
    <row r="85" spans="1:14" x14ac:dyDescent="0.2">
      <c r="A85" s="53" t="s">
        <v>97</v>
      </c>
      <c r="B85" s="53">
        <v>2050</v>
      </c>
      <c r="C85" s="53" t="s">
        <v>84</v>
      </c>
      <c r="D85" s="54">
        <f t="shared" si="1"/>
        <v>5740</v>
      </c>
      <c r="E85" s="54">
        <v>205</v>
      </c>
      <c r="L85" s="65"/>
      <c r="N85" s="64"/>
    </row>
    <row r="86" spans="1:14" x14ac:dyDescent="0.2">
      <c r="A86" s="53" t="s">
        <v>97</v>
      </c>
      <c r="B86" s="53">
        <v>3000</v>
      </c>
      <c r="C86" s="53" t="s">
        <v>84</v>
      </c>
      <c r="D86" s="54">
        <f t="shared" si="1"/>
        <v>5936</v>
      </c>
      <c r="E86" s="54">
        <v>212</v>
      </c>
      <c r="L86" s="65"/>
      <c r="N86" s="64"/>
    </row>
    <row r="87" spans="1:14" x14ac:dyDescent="0.2">
      <c r="A87" s="53" t="s">
        <v>97</v>
      </c>
      <c r="B87" s="53">
        <v>3050</v>
      </c>
      <c r="C87" s="53" t="s">
        <v>84</v>
      </c>
      <c r="D87" s="54">
        <f t="shared" si="1"/>
        <v>10136</v>
      </c>
      <c r="E87" s="54">
        <v>362</v>
      </c>
      <c r="L87" s="65"/>
      <c r="N87" s="64"/>
    </row>
    <row r="88" spans="1:14" x14ac:dyDescent="0.2">
      <c r="A88" s="53" t="s">
        <v>97</v>
      </c>
      <c r="B88" s="53">
        <v>1000</v>
      </c>
      <c r="C88" s="53" t="s">
        <v>85</v>
      </c>
      <c r="D88" s="54">
        <f t="shared" si="1"/>
        <v>3388</v>
      </c>
      <c r="E88" s="54">
        <v>121</v>
      </c>
      <c r="L88" s="65"/>
      <c r="N88" s="64"/>
    </row>
    <row r="89" spans="1:14" x14ac:dyDescent="0.2">
      <c r="A89" s="53" t="s">
        <v>97</v>
      </c>
      <c r="B89" s="53">
        <v>1050</v>
      </c>
      <c r="C89" s="53" t="s">
        <v>85</v>
      </c>
      <c r="D89" s="54">
        <f t="shared" si="1"/>
        <v>14056</v>
      </c>
      <c r="E89" s="54">
        <v>502</v>
      </c>
      <c r="L89" s="65"/>
      <c r="N89" s="64"/>
    </row>
    <row r="90" spans="1:14" x14ac:dyDescent="0.2">
      <c r="A90" s="53" t="s">
        <v>97</v>
      </c>
      <c r="B90" s="53">
        <v>2000</v>
      </c>
      <c r="C90" s="53" t="s">
        <v>85</v>
      </c>
      <c r="D90" s="54">
        <f t="shared" si="1"/>
        <v>10136</v>
      </c>
      <c r="E90" s="54">
        <v>362</v>
      </c>
      <c r="L90" s="65"/>
      <c r="N90" s="64"/>
    </row>
    <row r="91" spans="1:14" x14ac:dyDescent="0.2">
      <c r="A91" s="53" t="s">
        <v>97</v>
      </c>
      <c r="B91" s="53">
        <v>2050</v>
      </c>
      <c r="C91" s="53" t="s">
        <v>85</v>
      </c>
      <c r="D91" s="54">
        <f t="shared" si="1"/>
        <v>14588</v>
      </c>
      <c r="E91" s="54">
        <v>521</v>
      </c>
      <c r="L91" s="65"/>
      <c r="N91" s="64"/>
    </row>
    <row r="92" spans="1:14" x14ac:dyDescent="0.2">
      <c r="A92" s="53" t="s">
        <v>97</v>
      </c>
      <c r="B92" s="53">
        <v>3000</v>
      </c>
      <c r="C92" s="53" t="s">
        <v>85</v>
      </c>
      <c r="D92" s="54">
        <f t="shared" si="1"/>
        <v>6552</v>
      </c>
      <c r="E92" s="54">
        <v>234</v>
      </c>
      <c r="L92" s="65"/>
      <c r="N92" s="64"/>
    </row>
    <row r="93" spans="1:14" x14ac:dyDescent="0.2">
      <c r="A93" s="53" t="s">
        <v>97</v>
      </c>
      <c r="B93" s="53">
        <v>3050</v>
      </c>
      <c r="C93" s="53" t="s">
        <v>85</v>
      </c>
      <c r="D93" s="54">
        <f t="shared" si="1"/>
        <v>11788</v>
      </c>
      <c r="E93" s="54">
        <v>421</v>
      </c>
      <c r="L93" s="65"/>
      <c r="N93" s="64"/>
    </row>
    <row r="94" spans="1:14" x14ac:dyDescent="0.2">
      <c r="A94" s="53" t="s">
        <v>80</v>
      </c>
      <c r="B94" s="53">
        <v>1000</v>
      </c>
      <c r="C94" s="53" t="s">
        <v>86</v>
      </c>
      <c r="D94" s="54">
        <f t="shared" si="1"/>
        <v>9072</v>
      </c>
      <c r="E94" s="54">
        <v>324</v>
      </c>
      <c r="L94" s="65"/>
      <c r="N94" s="64"/>
    </row>
    <row r="95" spans="1:14" x14ac:dyDescent="0.2">
      <c r="A95" s="53" t="s">
        <v>80</v>
      </c>
      <c r="B95" s="53">
        <v>1050</v>
      </c>
      <c r="C95" s="53" t="s">
        <v>86</v>
      </c>
      <c r="D95" s="54">
        <f t="shared" si="1"/>
        <v>3388</v>
      </c>
      <c r="E95" s="54">
        <v>121</v>
      </c>
      <c r="L95" s="65"/>
      <c r="N95" s="64"/>
    </row>
    <row r="96" spans="1:14" x14ac:dyDescent="0.2">
      <c r="A96" s="53" t="s">
        <v>80</v>
      </c>
      <c r="B96" s="53">
        <v>2000</v>
      </c>
      <c r="C96" s="53" t="s">
        <v>86</v>
      </c>
      <c r="D96" s="54">
        <f t="shared" si="1"/>
        <v>15176</v>
      </c>
      <c r="E96" s="54">
        <v>542</v>
      </c>
      <c r="L96" s="65"/>
      <c r="N96" s="64"/>
    </row>
    <row r="97" spans="1:14" x14ac:dyDescent="0.2">
      <c r="A97" s="53" t="s">
        <v>80</v>
      </c>
      <c r="B97" s="53">
        <v>2050</v>
      </c>
      <c r="C97" s="53" t="s">
        <v>86</v>
      </c>
      <c r="D97" s="54">
        <f t="shared" si="1"/>
        <v>5964</v>
      </c>
      <c r="E97" s="54">
        <v>213</v>
      </c>
      <c r="L97" s="65"/>
      <c r="N97" s="64"/>
    </row>
    <row r="98" spans="1:14" x14ac:dyDescent="0.2">
      <c r="A98" s="53" t="s">
        <v>80</v>
      </c>
      <c r="B98" s="53">
        <v>3000</v>
      </c>
      <c r="C98" s="53" t="s">
        <v>86</v>
      </c>
      <c r="D98" s="54">
        <f t="shared" si="1"/>
        <v>3724</v>
      </c>
      <c r="E98" s="54">
        <v>133</v>
      </c>
      <c r="L98" s="65"/>
      <c r="N98" s="64"/>
    </row>
    <row r="99" spans="1:14" x14ac:dyDescent="0.2">
      <c r="A99" s="53" t="s">
        <v>80</v>
      </c>
      <c r="B99" s="53">
        <v>3050</v>
      </c>
      <c r="C99" s="53" t="s">
        <v>86</v>
      </c>
      <c r="D99" s="54">
        <f t="shared" si="1"/>
        <v>14616</v>
      </c>
      <c r="E99" s="54">
        <v>522</v>
      </c>
      <c r="L99" s="65"/>
      <c r="N99" s="64"/>
    </row>
    <row r="100" spans="1:14" x14ac:dyDescent="0.2">
      <c r="A100" s="53" t="s">
        <v>80</v>
      </c>
      <c r="B100" s="53">
        <v>1000</v>
      </c>
      <c r="C100" s="53" t="s">
        <v>87</v>
      </c>
      <c r="D100" s="54">
        <f t="shared" si="1"/>
        <v>9016</v>
      </c>
      <c r="E100" s="54">
        <v>322</v>
      </c>
      <c r="L100" s="65"/>
      <c r="N100" s="64"/>
    </row>
    <row r="101" spans="1:14" x14ac:dyDescent="0.2">
      <c r="A101" s="53" t="s">
        <v>80</v>
      </c>
      <c r="B101" s="53">
        <v>1050</v>
      </c>
      <c r="C101" s="53" t="s">
        <v>87</v>
      </c>
      <c r="D101" s="54">
        <f t="shared" si="1"/>
        <v>11928</v>
      </c>
      <c r="E101" s="54">
        <v>426</v>
      </c>
      <c r="L101" s="65"/>
      <c r="N101" s="64"/>
    </row>
    <row r="102" spans="1:14" x14ac:dyDescent="0.2">
      <c r="A102" s="53" t="s">
        <v>80</v>
      </c>
      <c r="B102" s="53">
        <v>2000</v>
      </c>
      <c r="C102" s="53" t="s">
        <v>87</v>
      </c>
      <c r="D102" s="54">
        <f t="shared" si="1"/>
        <v>11480</v>
      </c>
      <c r="E102" s="54">
        <v>410</v>
      </c>
      <c r="L102" s="65"/>
      <c r="N102" s="64"/>
    </row>
    <row r="103" spans="1:14" x14ac:dyDescent="0.2">
      <c r="A103" s="53" t="s">
        <v>80</v>
      </c>
      <c r="B103" s="53">
        <v>2050</v>
      </c>
      <c r="C103" s="53" t="s">
        <v>87</v>
      </c>
      <c r="D103" s="54">
        <f t="shared" si="1"/>
        <v>8960</v>
      </c>
      <c r="E103" s="54">
        <v>320</v>
      </c>
      <c r="L103" s="65"/>
      <c r="N103" s="64"/>
    </row>
    <row r="104" spans="1:14" x14ac:dyDescent="0.2">
      <c r="A104" s="53" t="s">
        <v>80</v>
      </c>
      <c r="B104" s="53">
        <v>3000</v>
      </c>
      <c r="C104" s="53" t="s">
        <v>87</v>
      </c>
      <c r="D104" s="54">
        <f t="shared" si="1"/>
        <v>18284</v>
      </c>
      <c r="E104" s="54">
        <v>653</v>
      </c>
      <c r="L104" s="65"/>
      <c r="N104" s="64"/>
    </row>
    <row r="105" spans="1:14" x14ac:dyDescent="0.2">
      <c r="A105" s="53" t="s">
        <v>80</v>
      </c>
      <c r="B105" s="53">
        <v>3050</v>
      </c>
      <c r="C105" s="53" t="s">
        <v>87</v>
      </c>
      <c r="D105" s="54">
        <f t="shared" si="1"/>
        <v>14028</v>
      </c>
      <c r="E105" s="54">
        <v>501</v>
      </c>
      <c r="L105" s="65"/>
      <c r="N105" s="64"/>
    </row>
    <row r="106" spans="1:14" x14ac:dyDescent="0.2">
      <c r="A106" s="53" t="s">
        <v>80</v>
      </c>
      <c r="B106" s="53">
        <v>1000</v>
      </c>
      <c r="C106" s="53" t="s">
        <v>88</v>
      </c>
      <c r="D106" s="54">
        <f t="shared" si="1"/>
        <v>11256</v>
      </c>
      <c r="E106" s="54">
        <v>402</v>
      </c>
      <c r="L106" s="65"/>
      <c r="N106" s="64"/>
    </row>
    <row r="107" spans="1:14" x14ac:dyDescent="0.2">
      <c r="A107" s="53" t="s">
        <v>80</v>
      </c>
      <c r="B107" s="53">
        <v>1050</v>
      </c>
      <c r="C107" s="53" t="s">
        <v>88</v>
      </c>
      <c r="D107" s="54">
        <f t="shared" si="1"/>
        <v>11760</v>
      </c>
      <c r="E107" s="54">
        <v>420</v>
      </c>
      <c r="L107" s="65"/>
      <c r="N107" s="64"/>
    </row>
    <row r="108" spans="1:14" x14ac:dyDescent="0.2">
      <c r="A108" s="53" t="s">
        <v>80</v>
      </c>
      <c r="B108" s="53">
        <v>2000</v>
      </c>
      <c r="C108" s="53" t="s">
        <v>88</v>
      </c>
      <c r="D108" s="54">
        <f t="shared" si="1"/>
        <v>10080</v>
      </c>
      <c r="E108" s="54">
        <v>360</v>
      </c>
      <c r="L108" s="65"/>
      <c r="N108" s="64"/>
    </row>
    <row r="109" spans="1:14" x14ac:dyDescent="0.2">
      <c r="A109" s="53" t="s">
        <v>80</v>
      </c>
      <c r="B109" s="53">
        <v>2050</v>
      </c>
      <c r="C109" s="53" t="s">
        <v>88</v>
      </c>
      <c r="D109" s="54">
        <f t="shared" si="1"/>
        <v>11760</v>
      </c>
      <c r="E109" s="54">
        <v>420</v>
      </c>
      <c r="L109" s="65"/>
      <c r="N109" s="64"/>
    </row>
    <row r="110" spans="1:14" x14ac:dyDescent="0.2">
      <c r="A110" s="53" t="s">
        <v>80</v>
      </c>
      <c r="B110" s="53">
        <v>3000</v>
      </c>
      <c r="C110" s="53" t="s">
        <v>88</v>
      </c>
      <c r="D110" s="54">
        <f t="shared" si="1"/>
        <v>8484</v>
      </c>
      <c r="E110" s="54">
        <v>303</v>
      </c>
      <c r="L110" s="65"/>
      <c r="N110" s="64"/>
    </row>
    <row r="111" spans="1:14" x14ac:dyDescent="0.2">
      <c r="A111" s="53" t="s">
        <v>80</v>
      </c>
      <c r="B111" s="53">
        <v>3050</v>
      </c>
      <c r="C111" s="53" t="s">
        <v>88</v>
      </c>
      <c r="D111" s="54">
        <f t="shared" si="1"/>
        <v>16856</v>
      </c>
      <c r="E111" s="54">
        <v>602</v>
      </c>
      <c r="L111" s="65"/>
      <c r="N111" s="64"/>
    </row>
    <row r="112" spans="1:14" x14ac:dyDescent="0.2">
      <c r="A112" s="53" t="s">
        <v>80</v>
      </c>
      <c r="B112" s="53">
        <v>1000</v>
      </c>
      <c r="C112" s="53" t="s">
        <v>89</v>
      </c>
      <c r="D112" s="54">
        <f t="shared" si="1"/>
        <v>14560</v>
      </c>
      <c r="E112" s="54">
        <v>520</v>
      </c>
      <c r="L112" s="65"/>
      <c r="N112" s="64"/>
    </row>
    <row r="113" spans="1:14" x14ac:dyDescent="0.2">
      <c r="A113" s="53" t="s">
        <v>80</v>
      </c>
      <c r="B113" s="53">
        <v>1050</v>
      </c>
      <c r="C113" s="53" t="s">
        <v>89</v>
      </c>
      <c r="D113" s="54">
        <f t="shared" si="1"/>
        <v>8456</v>
      </c>
      <c r="E113" s="54">
        <v>302</v>
      </c>
      <c r="L113" s="65"/>
      <c r="N113" s="64"/>
    </row>
    <row r="114" spans="1:14" x14ac:dyDescent="0.2">
      <c r="A114" s="53" t="s">
        <v>80</v>
      </c>
      <c r="B114" s="53">
        <v>2000</v>
      </c>
      <c r="C114" s="53" t="s">
        <v>89</v>
      </c>
      <c r="D114" s="54">
        <f t="shared" si="1"/>
        <v>5684</v>
      </c>
      <c r="E114" s="54">
        <v>203</v>
      </c>
      <c r="L114" s="65"/>
      <c r="N114" s="64"/>
    </row>
    <row r="115" spans="1:14" x14ac:dyDescent="0.2">
      <c r="A115" s="53" t="s">
        <v>80</v>
      </c>
      <c r="B115" s="53">
        <v>2050</v>
      </c>
      <c r="C115" s="53" t="s">
        <v>89</v>
      </c>
      <c r="D115" s="54">
        <f t="shared" si="1"/>
        <v>5740</v>
      </c>
      <c r="E115" s="54">
        <v>205</v>
      </c>
      <c r="L115" s="65"/>
      <c r="N115" s="64"/>
    </row>
    <row r="116" spans="1:14" x14ac:dyDescent="0.2">
      <c r="A116" s="53" t="s">
        <v>80</v>
      </c>
      <c r="B116" s="53">
        <v>3000</v>
      </c>
      <c r="C116" s="53" t="s">
        <v>89</v>
      </c>
      <c r="D116" s="54">
        <f t="shared" si="1"/>
        <v>5936</v>
      </c>
      <c r="E116" s="54">
        <v>212</v>
      </c>
      <c r="L116" s="65"/>
      <c r="N116" s="64"/>
    </row>
    <row r="117" spans="1:14" x14ac:dyDescent="0.2">
      <c r="A117" s="53" t="s">
        <v>80</v>
      </c>
      <c r="B117" s="53">
        <v>3050</v>
      </c>
      <c r="C117" s="53" t="s">
        <v>89</v>
      </c>
      <c r="D117" s="54">
        <f t="shared" si="1"/>
        <v>10136</v>
      </c>
      <c r="E117" s="54">
        <v>362</v>
      </c>
      <c r="L117" s="65"/>
      <c r="N117" s="64"/>
    </row>
    <row r="118" spans="1:14" x14ac:dyDescent="0.2">
      <c r="A118" s="53" t="s">
        <v>80</v>
      </c>
      <c r="B118" s="53">
        <v>1000</v>
      </c>
      <c r="C118" s="53" t="s">
        <v>90</v>
      </c>
      <c r="D118" s="54">
        <f t="shared" si="1"/>
        <v>3388</v>
      </c>
      <c r="E118" s="54">
        <v>121</v>
      </c>
      <c r="L118" s="65"/>
      <c r="N118" s="64"/>
    </row>
    <row r="119" spans="1:14" x14ac:dyDescent="0.2">
      <c r="A119" s="53" t="s">
        <v>80</v>
      </c>
      <c r="B119" s="53">
        <v>1050</v>
      </c>
      <c r="C119" s="53" t="s">
        <v>90</v>
      </c>
      <c r="D119" s="54">
        <f t="shared" si="1"/>
        <v>14056</v>
      </c>
      <c r="E119" s="54">
        <v>502</v>
      </c>
      <c r="L119" s="65"/>
      <c r="N119" s="64"/>
    </row>
    <row r="120" spans="1:14" x14ac:dyDescent="0.2">
      <c r="A120" s="53" t="s">
        <v>80</v>
      </c>
      <c r="B120" s="53">
        <v>2000</v>
      </c>
      <c r="C120" s="53" t="s">
        <v>90</v>
      </c>
      <c r="D120" s="54">
        <f t="shared" si="1"/>
        <v>10136</v>
      </c>
      <c r="E120" s="54">
        <v>362</v>
      </c>
      <c r="L120" s="65"/>
      <c r="N120" s="64"/>
    </row>
    <row r="121" spans="1:14" x14ac:dyDescent="0.2">
      <c r="A121" s="53" t="s">
        <v>80</v>
      </c>
      <c r="B121" s="53">
        <v>2050</v>
      </c>
      <c r="C121" s="53" t="s">
        <v>90</v>
      </c>
      <c r="D121" s="54">
        <f t="shared" si="1"/>
        <v>14588</v>
      </c>
      <c r="E121" s="54">
        <v>521</v>
      </c>
      <c r="L121" s="65"/>
      <c r="N121" s="64"/>
    </row>
    <row r="122" spans="1:14" x14ac:dyDescent="0.2">
      <c r="A122" s="53" t="s">
        <v>80</v>
      </c>
      <c r="B122" s="53">
        <v>3000</v>
      </c>
      <c r="C122" s="53" t="s">
        <v>90</v>
      </c>
      <c r="D122" s="54">
        <f t="shared" si="1"/>
        <v>6552</v>
      </c>
      <c r="E122" s="54">
        <v>234</v>
      </c>
      <c r="L122" s="65"/>
      <c r="N122" s="64"/>
    </row>
    <row r="123" spans="1:14" x14ac:dyDescent="0.2">
      <c r="A123" s="53" t="s">
        <v>80</v>
      </c>
      <c r="B123" s="53">
        <v>3050</v>
      </c>
      <c r="C123" s="53" t="s">
        <v>90</v>
      </c>
      <c r="D123" s="54">
        <f t="shared" si="1"/>
        <v>11788</v>
      </c>
      <c r="E123" s="54">
        <v>421</v>
      </c>
      <c r="L123" s="65"/>
      <c r="N123" s="64"/>
    </row>
    <row r="124" spans="1:14" x14ac:dyDescent="0.2">
      <c r="A124" s="53" t="s">
        <v>96</v>
      </c>
      <c r="B124" s="53">
        <v>1000</v>
      </c>
      <c r="C124" s="53" t="s">
        <v>86</v>
      </c>
      <c r="D124" s="54">
        <f t="shared" si="1"/>
        <v>9072</v>
      </c>
      <c r="E124" s="54">
        <v>324</v>
      </c>
      <c r="L124" s="65"/>
      <c r="N124" s="64"/>
    </row>
    <row r="125" spans="1:14" x14ac:dyDescent="0.2">
      <c r="A125" s="53" t="s">
        <v>96</v>
      </c>
      <c r="B125" s="53">
        <v>1050</v>
      </c>
      <c r="C125" s="53" t="s">
        <v>86</v>
      </c>
      <c r="D125" s="54">
        <f t="shared" si="1"/>
        <v>3388</v>
      </c>
      <c r="E125" s="54">
        <v>121</v>
      </c>
      <c r="L125" s="65"/>
      <c r="N125" s="64"/>
    </row>
    <row r="126" spans="1:14" x14ac:dyDescent="0.2">
      <c r="A126" s="53" t="s">
        <v>96</v>
      </c>
      <c r="B126" s="53">
        <v>2000</v>
      </c>
      <c r="C126" s="53" t="s">
        <v>86</v>
      </c>
      <c r="D126" s="54">
        <f t="shared" si="1"/>
        <v>15176</v>
      </c>
      <c r="E126" s="54">
        <v>542</v>
      </c>
      <c r="L126" s="65"/>
      <c r="N126" s="64"/>
    </row>
    <row r="127" spans="1:14" x14ac:dyDescent="0.2">
      <c r="A127" s="53" t="s">
        <v>96</v>
      </c>
      <c r="B127" s="53">
        <v>2050</v>
      </c>
      <c r="C127" s="53" t="s">
        <v>86</v>
      </c>
      <c r="D127" s="54">
        <f t="shared" si="1"/>
        <v>5964</v>
      </c>
      <c r="E127" s="54">
        <v>213</v>
      </c>
      <c r="L127" s="65"/>
      <c r="N127" s="64"/>
    </row>
    <row r="128" spans="1:14" x14ac:dyDescent="0.2">
      <c r="A128" s="53" t="s">
        <v>96</v>
      </c>
      <c r="B128" s="53">
        <v>3000</v>
      </c>
      <c r="C128" s="53" t="s">
        <v>86</v>
      </c>
      <c r="D128" s="54">
        <f t="shared" si="1"/>
        <v>14588</v>
      </c>
      <c r="E128" s="54">
        <v>521</v>
      </c>
      <c r="L128" s="65"/>
      <c r="N128" s="64"/>
    </row>
    <row r="129" spans="1:14" x14ac:dyDescent="0.2">
      <c r="A129" s="53" t="s">
        <v>96</v>
      </c>
      <c r="B129" s="53">
        <v>3050</v>
      </c>
      <c r="C129" s="53" t="s">
        <v>86</v>
      </c>
      <c r="D129" s="54">
        <f t="shared" si="1"/>
        <v>17640</v>
      </c>
      <c r="E129" s="54">
        <v>630</v>
      </c>
      <c r="L129" s="65"/>
      <c r="N129" s="64"/>
    </row>
    <row r="130" spans="1:14" x14ac:dyDescent="0.2">
      <c r="A130" s="53" t="s">
        <v>96</v>
      </c>
      <c r="B130" s="53">
        <v>1000</v>
      </c>
      <c r="C130" s="53" t="s">
        <v>87</v>
      </c>
      <c r="D130" s="54">
        <f t="shared" si="1"/>
        <v>9856</v>
      </c>
      <c r="E130" s="54">
        <v>352</v>
      </c>
      <c r="L130" s="65"/>
      <c r="N130" s="64"/>
    </row>
    <row r="131" spans="1:14" x14ac:dyDescent="0.2">
      <c r="A131" s="53" t="s">
        <v>96</v>
      </c>
      <c r="B131" s="53">
        <v>1050</v>
      </c>
      <c r="C131" s="53" t="s">
        <v>87</v>
      </c>
      <c r="D131" s="54">
        <f t="shared" si="1"/>
        <v>9016</v>
      </c>
      <c r="E131" s="54">
        <v>322</v>
      </c>
      <c r="L131" s="65"/>
      <c r="N131" s="64"/>
    </row>
    <row r="132" spans="1:14" x14ac:dyDescent="0.2">
      <c r="A132" s="53" t="s">
        <v>96</v>
      </c>
      <c r="B132" s="53">
        <v>2000</v>
      </c>
      <c r="C132" s="53" t="s">
        <v>87</v>
      </c>
      <c r="D132" s="54">
        <f t="shared" ref="D132:D195" si="2">E132*28</f>
        <v>17976</v>
      </c>
      <c r="E132" s="54">
        <v>642</v>
      </c>
      <c r="L132" s="65"/>
      <c r="N132" s="64"/>
    </row>
    <row r="133" spans="1:14" x14ac:dyDescent="0.2">
      <c r="A133" s="53" t="s">
        <v>96</v>
      </c>
      <c r="B133" s="53">
        <v>2050</v>
      </c>
      <c r="C133" s="53" t="s">
        <v>87</v>
      </c>
      <c r="D133" s="54">
        <f t="shared" si="2"/>
        <v>14616</v>
      </c>
      <c r="E133" s="54">
        <v>522</v>
      </c>
      <c r="L133" s="65"/>
      <c r="N133" s="64"/>
    </row>
    <row r="134" spans="1:14" x14ac:dyDescent="0.2">
      <c r="A134" s="53" t="s">
        <v>96</v>
      </c>
      <c r="B134" s="53">
        <v>3000</v>
      </c>
      <c r="C134" s="53" t="s">
        <v>87</v>
      </c>
      <c r="D134" s="54">
        <f t="shared" si="2"/>
        <v>3724</v>
      </c>
      <c r="E134" s="54">
        <v>133</v>
      </c>
      <c r="L134" s="65"/>
      <c r="N134" s="64"/>
    </row>
    <row r="135" spans="1:14" x14ac:dyDescent="0.2">
      <c r="A135" s="53" t="s">
        <v>96</v>
      </c>
      <c r="B135" s="53">
        <v>3050</v>
      </c>
      <c r="C135" s="53" t="s">
        <v>87</v>
      </c>
      <c r="D135" s="54">
        <f t="shared" si="2"/>
        <v>12712</v>
      </c>
      <c r="E135" s="54">
        <v>454</v>
      </c>
      <c r="L135" s="65"/>
      <c r="N135" s="64"/>
    </row>
    <row r="136" spans="1:14" x14ac:dyDescent="0.2">
      <c r="A136" s="53" t="s">
        <v>96</v>
      </c>
      <c r="B136" s="53">
        <v>1000</v>
      </c>
      <c r="C136" s="53" t="s">
        <v>88</v>
      </c>
      <c r="D136" s="54">
        <f t="shared" si="2"/>
        <v>16828</v>
      </c>
      <c r="E136" s="54">
        <v>601</v>
      </c>
      <c r="L136" s="65"/>
      <c r="N136" s="64"/>
    </row>
    <row r="137" spans="1:14" x14ac:dyDescent="0.2">
      <c r="A137" s="53" t="s">
        <v>96</v>
      </c>
      <c r="B137" s="53">
        <v>1050</v>
      </c>
      <c r="C137" s="53" t="s">
        <v>88</v>
      </c>
      <c r="D137" s="54">
        <f t="shared" si="2"/>
        <v>14056</v>
      </c>
      <c r="E137" s="54">
        <v>502</v>
      </c>
      <c r="L137" s="65"/>
      <c r="N137" s="64"/>
    </row>
    <row r="138" spans="1:14" x14ac:dyDescent="0.2">
      <c r="A138" s="53" t="s">
        <v>96</v>
      </c>
      <c r="B138" s="53">
        <v>2000</v>
      </c>
      <c r="C138" s="53" t="s">
        <v>88</v>
      </c>
      <c r="D138" s="54">
        <f t="shared" si="2"/>
        <v>8456</v>
      </c>
      <c r="E138" s="54">
        <v>302</v>
      </c>
      <c r="L138" s="65"/>
      <c r="N138" s="64"/>
    </row>
    <row r="139" spans="1:14" x14ac:dyDescent="0.2">
      <c r="A139" s="53" t="s">
        <v>96</v>
      </c>
      <c r="B139" s="53">
        <v>2050</v>
      </c>
      <c r="C139" s="53" t="s">
        <v>88</v>
      </c>
      <c r="D139" s="54">
        <f t="shared" si="2"/>
        <v>17808</v>
      </c>
      <c r="E139" s="54">
        <v>636</v>
      </c>
      <c r="L139" s="65"/>
      <c r="N139" s="64"/>
    </row>
    <row r="140" spans="1:14" x14ac:dyDescent="0.2">
      <c r="A140" s="53" t="s">
        <v>96</v>
      </c>
      <c r="B140" s="53">
        <v>3000</v>
      </c>
      <c r="C140" s="53" t="s">
        <v>88</v>
      </c>
      <c r="D140" s="54">
        <f t="shared" si="2"/>
        <v>3416</v>
      </c>
      <c r="E140" s="54">
        <v>122</v>
      </c>
      <c r="L140" s="65"/>
      <c r="N140" s="64"/>
    </row>
    <row r="141" spans="1:14" x14ac:dyDescent="0.2">
      <c r="A141" s="53" t="s">
        <v>96</v>
      </c>
      <c r="B141" s="53">
        <v>3050</v>
      </c>
      <c r="C141" s="53" t="s">
        <v>88</v>
      </c>
      <c r="D141" s="54">
        <f t="shared" si="2"/>
        <v>13020</v>
      </c>
      <c r="E141" s="54">
        <v>465</v>
      </c>
      <c r="L141" s="65"/>
      <c r="N141" s="64"/>
    </row>
    <row r="142" spans="1:14" x14ac:dyDescent="0.2">
      <c r="A142" s="53" t="s">
        <v>96</v>
      </c>
      <c r="B142" s="53">
        <v>1000</v>
      </c>
      <c r="C142" s="53" t="s">
        <v>89</v>
      </c>
      <c r="D142" s="54">
        <f t="shared" si="2"/>
        <v>17780</v>
      </c>
      <c r="E142" s="54">
        <v>635</v>
      </c>
      <c r="L142" s="65"/>
      <c r="N142" s="64"/>
    </row>
    <row r="143" spans="1:14" x14ac:dyDescent="0.2">
      <c r="A143" s="53" t="s">
        <v>96</v>
      </c>
      <c r="B143" s="53">
        <v>1050</v>
      </c>
      <c r="C143" s="53" t="s">
        <v>89</v>
      </c>
      <c r="D143" s="54">
        <f t="shared" si="2"/>
        <v>7140</v>
      </c>
      <c r="E143" s="54">
        <v>255</v>
      </c>
      <c r="L143" s="65"/>
      <c r="N143" s="64"/>
    </row>
    <row r="144" spans="1:14" x14ac:dyDescent="0.2">
      <c r="A144" s="53" t="s">
        <v>96</v>
      </c>
      <c r="B144" s="53">
        <v>2000</v>
      </c>
      <c r="C144" s="53" t="s">
        <v>89</v>
      </c>
      <c r="D144" s="54">
        <f t="shared" si="2"/>
        <v>7448</v>
      </c>
      <c r="E144" s="54">
        <v>266</v>
      </c>
      <c r="L144" s="65"/>
      <c r="N144" s="64"/>
    </row>
    <row r="145" spans="1:14" x14ac:dyDescent="0.2">
      <c r="A145" s="53" t="s">
        <v>96</v>
      </c>
      <c r="B145" s="53">
        <v>2050</v>
      </c>
      <c r="C145" s="53" t="s">
        <v>89</v>
      </c>
      <c r="D145" s="54">
        <f t="shared" si="2"/>
        <v>6608</v>
      </c>
      <c r="E145" s="54">
        <v>236</v>
      </c>
      <c r="L145" s="65"/>
      <c r="N145" s="64"/>
    </row>
    <row r="146" spans="1:14" x14ac:dyDescent="0.2">
      <c r="A146" s="53" t="s">
        <v>96</v>
      </c>
      <c r="B146" s="53">
        <v>3000</v>
      </c>
      <c r="C146" s="53" t="s">
        <v>89</v>
      </c>
      <c r="D146" s="54">
        <f t="shared" si="2"/>
        <v>9856</v>
      </c>
      <c r="E146" s="54">
        <v>352</v>
      </c>
      <c r="L146" s="65"/>
      <c r="N146" s="64"/>
    </row>
    <row r="147" spans="1:14" x14ac:dyDescent="0.2">
      <c r="A147" s="53" t="s">
        <v>96</v>
      </c>
      <c r="B147" s="53">
        <v>3050</v>
      </c>
      <c r="C147" s="53" t="s">
        <v>89</v>
      </c>
      <c r="D147" s="54">
        <f t="shared" si="2"/>
        <v>10248</v>
      </c>
      <c r="E147" s="54">
        <v>366</v>
      </c>
      <c r="L147" s="65"/>
      <c r="N147" s="64"/>
    </row>
    <row r="148" spans="1:14" x14ac:dyDescent="0.2">
      <c r="A148" s="53" t="s">
        <v>96</v>
      </c>
      <c r="B148" s="53">
        <v>1000</v>
      </c>
      <c r="C148" s="53" t="s">
        <v>90</v>
      </c>
      <c r="D148" s="54">
        <f t="shared" si="2"/>
        <v>14616</v>
      </c>
      <c r="E148" s="54">
        <v>522</v>
      </c>
      <c r="L148" s="65"/>
      <c r="N148" s="64"/>
    </row>
    <row r="149" spans="1:14" x14ac:dyDescent="0.2">
      <c r="A149" s="53" t="s">
        <v>96</v>
      </c>
      <c r="B149" s="53">
        <v>1050</v>
      </c>
      <c r="C149" s="53" t="s">
        <v>90</v>
      </c>
      <c r="D149" s="54">
        <f t="shared" si="2"/>
        <v>11816</v>
      </c>
      <c r="E149" s="54">
        <v>422</v>
      </c>
      <c r="L149" s="65"/>
      <c r="N149" s="64"/>
    </row>
    <row r="150" spans="1:14" x14ac:dyDescent="0.2">
      <c r="A150" s="53" t="s">
        <v>96</v>
      </c>
      <c r="B150" s="53">
        <v>2000</v>
      </c>
      <c r="C150" s="53" t="s">
        <v>90</v>
      </c>
      <c r="D150" s="54">
        <f t="shared" si="2"/>
        <v>14896</v>
      </c>
      <c r="E150" s="54">
        <v>532</v>
      </c>
      <c r="L150" s="65"/>
      <c r="N150" s="64"/>
    </row>
    <row r="151" spans="1:14" x14ac:dyDescent="0.2">
      <c r="A151" s="53" t="s">
        <v>96</v>
      </c>
      <c r="B151" s="53">
        <v>2050</v>
      </c>
      <c r="C151" s="53" t="s">
        <v>90</v>
      </c>
      <c r="D151" s="54">
        <f t="shared" si="2"/>
        <v>3724</v>
      </c>
      <c r="E151" s="54">
        <v>133</v>
      </c>
      <c r="L151" s="65"/>
      <c r="N151" s="64"/>
    </row>
    <row r="152" spans="1:14" x14ac:dyDescent="0.2">
      <c r="A152" s="53" t="s">
        <v>96</v>
      </c>
      <c r="B152" s="53">
        <v>3000</v>
      </c>
      <c r="C152" s="53" t="s">
        <v>90</v>
      </c>
      <c r="D152" s="54">
        <f t="shared" si="2"/>
        <v>14616</v>
      </c>
      <c r="E152" s="54">
        <v>522</v>
      </c>
      <c r="L152" s="65"/>
      <c r="N152" s="64"/>
    </row>
    <row r="153" spans="1:14" x14ac:dyDescent="0.2">
      <c r="A153" s="53" t="s">
        <v>96</v>
      </c>
      <c r="B153" s="53">
        <v>3050</v>
      </c>
      <c r="C153" s="53" t="s">
        <v>90</v>
      </c>
      <c r="D153" s="54">
        <f t="shared" si="2"/>
        <v>9016</v>
      </c>
      <c r="E153" s="54">
        <v>322</v>
      </c>
      <c r="L153" s="65"/>
      <c r="N153" s="64"/>
    </row>
    <row r="154" spans="1:14" x14ac:dyDescent="0.2">
      <c r="A154" s="53" t="s">
        <v>97</v>
      </c>
      <c r="B154" s="53">
        <v>1000</v>
      </c>
      <c r="C154" s="53" t="s">
        <v>86</v>
      </c>
      <c r="D154" s="54">
        <f t="shared" si="2"/>
        <v>5936</v>
      </c>
      <c r="E154" s="54">
        <v>212</v>
      </c>
      <c r="L154" s="65"/>
      <c r="N154" s="64"/>
    </row>
    <row r="155" spans="1:14" x14ac:dyDescent="0.2">
      <c r="A155" s="53" t="s">
        <v>97</v>
      </c>
      <c r="B155" s="53">
        <v>1050</v>
      </c>
      <c r="C155" s="53" t="s">
        <v>86</v>
      </c>
      <c r="D155" s="54">
        <f t="shared" si="2"/>
        <v>10136</v>
      </c>
      <c r="E155" s="54">
        <v>362</v>
      </c>
      <c r="L155" s="65"/>
      <c r="N155" s="64"/>
    </row>
    <row r="156" spans="1:14" x14ac:dyDescent="0.2">
      <c r="A156" s="53" t="s">
        <v>97</v>
      </c>
      <c r="B156" s="53">
        <v>2000</v>
      </c>
      <c r="C156" s="53" t="s">
        <v>86</v>
      </c>
      <c r="D156" s="54">
        <f t="shared" si="2"/>
        <v>3388</v>
      </c>
      <c r="E156" s="54">
        <v>121</v>
      </c>
      <c r="L156" s="65"/>
      <c r="N156" s="64"/>
    </row>
    <row r="157" spans="1:14" x14ac:dyDescent="0.2">
      <c r="A157" s="53" t="s">
        <v>97</v>
      </c>
      <c r="B157" s="53">
        <v>2050</v>
      </c>
      <c r="C157" s="53" t="s">
        <v>86</v>
      </c>
      <c r="D157" s="54">
        <f t="shared" si="2"/>
        <v>14056</v>
      </c>
      <c r="E157" s="54">
        <v>502</v>
      </c>
      <c r="L157" s="65"/>
      <c r="N157" s="64"/>
    </row>
    <row r="158" spans="1:14" x14ac:dyDescent="0.2">
      <c r="A158" s="53" t="s">
        <v>97</v>
      </c>
      <c r="B158" s="53">
        <v>3000</v>
      </c>
      <c r="C158" s="53" t="s">
        <v>86</v>
      </c>
      <c r="D158" s="54">
        <f t="shared" si="2"/>
        <v>10136</v>
      </c>
      <c r="E158" s="54">
        <v>362</v>
      </c>
      <c r="L158" s="65"/>
      <c r="N158" s="64"/>
    </row>
    <row r="159" spans="1:14" x14ac:dyDescent="0.2">
      <c r="A159" s="53" t="s">
        <v>97</v>
      </c>
      <c r="B159" s="53">
        <v>3050</v>
      </c>
      <c r="C159" s="53" t="s">
        <v>86</v>
      </c>
      <c r="D159" s="54">
        <f t="shared" si="2"/>
        <v>14588</v>
      </c>
      <c r="E159" s="54">
        <v>521</v>
      </c>
      <c r="L159" s="65"/>
      <c r="N159" s="64"/>
    </row>
    <row r="160" spans="1:14" x14ac:dyDescent="0.2">
      <c r="A160" s="53" t="s">
        <v>97</v>
      </c>
      <c r="B160" s="53">
        <v>1000</v>
      </c>
      <c r="C160" s="53" t="s">
        <v>87</v>
      </c>
      <c r="D160" s="54">
        <f t="shared" si="2"/>
        <v>6552</v>
      </c>
      <c r="E160" s="54">
        <v>234</v>
      </c>
      <c r="L160" s="65"/>
      <c r="N160" s="64"/>
    </row>
    <row r="161" spans="1:14" x14ac:dyDescent="0.2">
      <c r="A161" s="53" t="s">
        <v>97</v>
      </c>
      <c r="B161" s="53">
        <v>1050</v>
      </c>
      <c r="C161" s="53" t="s">
        <v>87</v>
      </c>
      <c r="D161" s="54">
        <f t="shared" si="2"/>
        <v>11788</v>
      </c>
      <c r="E161" s="54">
        <v>421</v>
      </c>
      <c r="L161" s="65"/>
      <c r="N161" s="64"/>
    </row>
    <row r="162" spans="1:14" x14ac:dyDescent="0.2">
      <c r="A162" s="53" t="s">
        <v>97</v>
      </c>
      <c r="B162" s="53">
        <v>2000</v>
      </c>
      <c r="C162" s="53" t="s">
        <v>87</v>
      </c>
      <c r="D162" s="54">
        <f t="shared" si="2"/>
        <v>9072</v>
      </c>
      <c r="E162" s="54">
        <v>324</v>
      </c>
      <c r="L162" s="65"/>
      <c r="N162" s="64"/>
    </row>
    <row r="163" spans="1:14" x14ac:dyDescent="0.2">
      <c r="A163" s="53" t="s">
        <v>97</v>
      </c>
      <c r="B163" s="53">
        <v>2050</v>
      </c>
      <c r="C163" s="53" t="s">
        <v>87</v>
      </c>
      <c r="D163" s="54">
        <f t="shared" si="2"/>
        <v>3388</v>
      </c>
      <c r="E163" s="54">
        <v>121</v>
      </c>
      <c r="L163" s="65"/>
      <c r="N163" s="64"/>
    </row>
    <row r="164" spans="1:14" x14ac:dyDescent="0.2">
      <c r="A164" s="53" t="s">
        <v>97</v>
      </c>
      <c r="B164" s="53">
        <v>3000</v>
      </c>
      <c r="C164" s="53" t="s">
        <v>87</v>
      </c>
      <c r="D164" s="54">
        <f t="shared" si="2"/>
        <v>15176</v>
      </c>
      <c r="E164" s="54">
        <v>542</v>
      </c>
      <c r="L164" s="65"/>
      <c r="N164" s="64"/>
    </row>
    <row r="165" spans="1:14" x14ac:dyDescent="0.2">
      <c r="A165" s="53" t="s">
        <v>97</v>
      </c>
      <c r="B165" s="53">
        <v>3050</v>
      </c>
      <c r="C165" s="53" t="s">
        <v>87</v>
      </c>
      <c r="D165" s="54">
        <f t="shared" si="2"/>
        <v>5964</v>
      </c>
      <c r="E165" s="54">
        <v>213</v>
      </c>
      <c r="L165" s="65"/>
      <c r="N165" s="64"/>
    </row>
    <row r="166" spans="1:14" x14ac:dyDescent="0.2">
      <c r="A166" s="53" t="s">
        <v>97</v>
      </c>
      <c r="B166" s="53">
        <v>1000</v>
      </c>
      <c r="C166" s="53" t="s">
        <v>88</v>
      </c>
      <c r="D166" s="54">
        <f t="shared" si="2"/>
        <v>14588</v>
      </c>
      <c r="E166" s="54">
        <v>521</v>
      </c>
      <c r="L166" s="65"/>
      <c r="N166" s="64"/>
    </row>
    <row r="167" spans="1:14" x14ac:dyDescent="0.2">
      <c r="A167" s="53" t="s">
        <v>97</v>
      </c>
      <c r="B167" s="53">
        <v>1050</v>
      </c>
      <c r="C167" s="53" t="s">
        <v>88</v>
      </c>
      <c r="D167" s="54">
        <f t="shared" si="2"/>
        <v>17640</v>
      </c>
      <c r="E167" s="54">
        <v>630</v>
      </c>
      <c r="L167" s="65"/>
      <c r="N167" s="64"/>
    </row>
    <row r="168" spans="1:14" x14ac:dyDescent="0.2">
      <c r="A168" s="53" t="s">
        <v>97</v>
      </c>
      <c r="B168" s="53">
        <v>2000</v>
      </c>
      <c r="C168" s="53" t="s">
        <v>88</v>
      </c>
      <c r="D168" s="54">
        <f t="shared" si="2"/>
        <v>9856</v>
      </c>
      <c r="E168" s="54">
        <v>352</v>
      </c>
      <c r="L168" s="65"/>
      <c r="N168" s="64"/>
    </row>
    <row r="169" spans="1:14" x14ac:dyDescent="0.2">
      <c r="A169" s="53" t="s">
        <v>97</v>
      </c>
      <c r="B169" s="53">
        <v>2050</v>
      </c>
      <c r="C169" s="53" t="s">
        <v>88</v>
      </c>
      <c r="D169" s="54">
        <f t="shared" si="2"/>
        <v>9016</v>
      </c>
      <c r="E169" s="54">
        <v>322</v>
      </c>
      <c r="L169" s="65"/>
      <c r="N169" s="64"/>
    </row>
    <row r="170" spans="1:14" x14ac:dyDescent="0.2">
      <c r="A170" s="53" t="s">
        <v>97</v>
      </c>
      <c r="B170" s="53">
        <v>3000</v>
      </c>
      <c r="C170" s="53" t="s">
        <v>88</v>
      </c>
      <c r="D170" s="54">
        <f t="shared" si="2"/>
        <v>17976</v>
      </c>
      <c r="E170" s="54">
        <v>642</v>
      </c>
      <c r="L170" s="65"/>
      <c r="N170" s="64"/>
    </row>
    <row r="171" spans="1:14" x14ac:dyDescent="0.2">
      <c r="A171" s="53" t="s">
        <v>97</v>
      </c>
      <c r="B171" s="53">
        <v>3050</v>
      </c>
      <c r="C171" s="53" t="s">
        <v>88</v>
      </c>
      <c r="D171" s="54">
        <f t="shared" si="2"/>
        <v>14616</v>
      </c>
      <c r="E171" s="54">
        <v>522</v>
      </c>
      <c r="L171" s="65"/>
      <c r="N171" s="64"/>
    </row>
    <row r="172" spans="1:14" x14ac:dyDescent="0.2">
      <c r="A172" s="53" t="s">
        <v>97</v>
      </c>
      <c r="B172" s="53">
        <v>1000</v>
      </c>
      <c r="C172" s="53" t="s">
        <v>89</v>
      </c>
      <c r="D172" s="54">
        <f t="shared" si="2"/>
        <v>3724</v>
      </c>
      <c r="E172" s="54">
        <v>133</v>
      </c>
      <c r="L172" s="65"/>
      <c r="N172" s="64"/>
    </row>
    <row r="173" spans="1:14" x14ac:dyDescent="0.2">
      <c r="A173" s="53" t="s">
        <v>97</v>
      </c>
      <c r="B173" s="53">
        <v>1050</v>
      </c>
      <c r="C173" s="53" t="s">
        <v>89</v>
      </c>
      <c r="D173" s="54">
        <f t="shared" si="2"/>
        <v>12712</v>
      </c>
      <c r="E173" s="54">
        <v>454</v>
      </c>
      <c r="L173" s="65"/>
      <c r="N173" s="64"/>
    </row>
    <row r="174" spans="1:14" x14ac:dyDescent="0.2">
      <c r="A174" s="53" t="s">
        <v>97</v>
      </c>
      <c r="B174" s="53">
        <v>2000</v>
      </c>
      <c r="C174" s="53" t="s">
        <v>89</v>
      </c>
      <c r="D174" s="54">
        <f t="shared" si="2"/>
        <v>16828</v>
      </c>
      <c r="E174" s="54">
        <v>601</v>
      </c>
      <c r="L174" s="65"/>
      <c r="N174" s="64"/>
    </row>
    <row r="175" spans="1:14" x14ac:dyDescent="0.2">
      <c r="A175" s="53" t="s">
        <v>97</v>
      </c>
      <c r="B175" s="53">
        <v>2050</v>
      </c>
      <c r="C175" s="53" t="s">
        <v>89</v>
      </c>
      <c r="D175" s="54">
        <f t="shared" si="2"/>
        <v>14056</v>
      </c>
      <c r="E175" s="54">
        <v>502</v>
      </c>
      <c r="L175" s="65"/>
      <c r="N175" s="64"/>
    </row>
    <row r="176" spans="1:14" x14ac:dyDescent="0.2">
      <c r="A176" s="53" t="s">
        <v>97</v>
      </c>
      <c r="B176" s="53">
        <v>3000</v>
      </c>
      <c r="C176" s="53" t="s">
        <v>89</v>
      </c>
      <c r="D176" s="54">
        <f t="shared" si="2"/>
        <v>8456</v>
      </c>
      <c r="E176" s="54">
        <v>302</v>
      </c>
      <c r="L176" s="65"/>
      <c r="N176" s="64"/>
    </row>
    <row r="177" spans="1:14" x14ac:dyDescent="0.2">
      <c r="A177" s="53" t="s">
        <v>97</v>
      </c>
      <c r="B177" s="53">
        <v>3050</v>
      </c>
      <c r="C177" s="53" t="s">
        <v>89</v>
      </c>
      <c r="D177" s="54">
        <f t="shared" si="2"/>
        <v>17808</v>
      </c>
      <c r="E177" s="54">
        <v>636</v>
      </c>
      <c r="L177" s="65"/>
      <c r="N177" s="64"/>
    </row>
    <row r="178" spans="1:14" x14ac:dyDescent="0.2">
      <c r="A178" s="53" t="s">
        <v>97</v>
      </c>
      <c r="B178" s="53">
        <v>1000</v>
      </c>
      <c r="C178" s="53" t="s">
        <v>90</v>
      </c>
      <c r="D178" s="54">
        <f t="shared" si="2"/>
        <v>3416</v>
      </c>
      <c r="E178" s="54">
        <v>122</v>
      </c>
      <c r="L178" s="65"/>
      <c r="N178" s="64"/>
    </row>
    <row r="179" spans="1:14" x14ac:dyDescent="0.2">
      <c r="A179" s="53" t="s">
        <v>97</v>
      </c>
      <c r="B179" s="53">
        <v>1050</v>
      </c>
      <c r="C179" s="53" t="s">
        <v>90</v>
      </c>
      <c r="D179" s="54">
        <f t="shared" si="2"/>
        <v>13020</v>
      </c>
      <c r="E179" s="54">
        <v>465</v>
      </c>
      <c r="L179" s="65"/>
      <c r="N179" s="64"/>
    </row>
    <row r="180" spans="1:14" x14ac:dyDescent="0.2">
      <c r="A180" s="53" t="s">
        <v>97</v>
      </c>
      <c r="B180" s="53">
        <v>2000</v>
      </c>
      <c r="C180" s="53" t="s">
        <v>90</v>
      </c>
      <c r="D180" s="54">
        <f t="shared" si="2"/>
        <v>17780</v>
      </c>
      <c r="E180" s="54">
        <v>635</v>
      </c>
      <c r="L180" s="65"/>
      <c r="N180" s="64"/>
    </row>
    <row r="181" spans="1:14" x14ac:dyDescent="0.2">
      <c r="A181" s="53" t="s">
        <v>97</v>
      </c>
      <c r="B181" s="53">
        <v>2050</v>
      </c>
      <c r="C181" s="53" t="s">
        <v>90</v>
      </c>
      <c r="D181" s="54">
        <f t="shared" si="2"/>
        <v>7140</v>
      </c>
      <c r="E181" s="54">
        <v>255</v>
      </c>
      <c r="L181" s="65"/>
      <c r="N181" s="64"/>
    </row>
    <row r="182" spans="1:14" x14ac:dyDescent="0.2">
      <c r="A182" s="53" t="s">
        <v>97</v>
      </c>
      <c r="B182" s="53">
        <v>3000</v>
      </c>
      <c r="C182" s="53" t="s">
        <v>90</v>
      </c>
      <c r="D182" s="54">
        <f t="shared" si="2"/>
        <v>7448</v>
      </c>
      <c r="E182" s="54">
        <v>266</v>
      </c>
      <c r="L182" s="65"/>
      <c r="N182" s="64"/>
    </row>
    <row r="183" spans="1:14" x14ac:dyDescent="0.2">
      <c r="A183" s="53" t="s">
        <v>97</v>
      </c>
      <c r="B183" s="53">
        <v>3050</v>
      </c>
      <c r="C183" s="53" t="s">
        <v>90</v>
      </c>
      <c r="D183" s="54">
        <f t="shared" si="2"/>
        <v>6608</v>
      </c>
      <c r="E183" s="54">
        <v>236</v>
      </c>
      <c r="L183" s="65"/>
      <c r="N183" s="64"/>
    </row>
    <row r="184" spans="1:14" x14ac:dyDescent="0.2">
      <c r="A184" s="53" t="s">
        <v>80</v>
      </c>
      <c r="B184" s="53">
        <v>1000</v>
      </c>
      <c r="C184" s="53" t="s">
        <v>91</v>
      </c>
      <c r="D184" s="54">
        <f t="shared" si="2"/>
        <v>9856</v>
      </c>
      <c r="E184" s="54">
        <v>352</v>
      </c>
      <c r="L184" s="65"/>
      <c r="N184" s="64"/>
    </row>
    <row r="185" spans="1:14" x14ac:dyDescent="0.2">
      <c r="A185" s="53" t="s">
        <v>80</v>
      </c>
      <c r="B185" s="53">
        <v>1050</v>
      </c>
      <c r="C185" s="53" t="s">
        <v>91</v>
      </c>
      <c r="D185" s="54">
        <f t="shared" si="2"/>
        <v>10248</v>
      </c>
      <c r="E185" s="54">
        <v>366</v>
      </c>
      <c r="L185" s="65"/>
      <c r="N185" s="64"/>
    </row>
    <row r="186" spans="1:14" x14ac:dyDescent="0.2">
      <c r="A186" s="53" t="s">
        <v>80</v>
      </c>
      <c r="B186" s="53">
        <v>2000</v>
      </c>
      <c r="C186" s="53" t="s">
        <v>91</v>
      </c>
      <c r="D186" s="54">
        <f t="shared" si="2"/>
        <v>14616</v>
      </c>
      <c r="E186" s="54">
        <v>522</v>
      </c>
      <c r="L186" s="65"/>
      <c r="N186" s="64"/>
    </row>
    <row r="187" spans="1:14" x14ac:dyDescent="0.2">
      <c r="A187" s="53" t="s">
        <v>80</v>
      </c>
      <c r="B187" s="53">
        <v>2050</v>
      </c>
      <c r="C187" s="53" t="s">
        <v>91</v>
      </c>
      <c r="D187" s="54">
        <f t="shared" si="2"/>
        <v>11816</v>
      </c>
      <c r="E187" s="54">
        <v>422</v>
      </c>
      <c r="L187" s="65"/>
      <c r="N187" s="64"/>
    </row>
    <row r="188" spans="1:14" x14ac:dyDescent="0.2">
      <c r="A188" s="53" t="s">
        <v>80</v>
      </c>
      <c r="B188" s="53">
        <v>3000</v>
      </c>
      <c r="C188" s="53" t="s">
        <v>91</v>
      </c>
      <c r="D188" s="54">
        <f t="shared" si="2"/>
        <v>14896</v>
      </c>
      <c r="E188" s="54">
        <v>532</v>
      </c>
      <c r="L188" s="65"/>
      <c r="N188" s="64"/>
    </row>
    <row r="189" spans="1:14" x14ac:dyDescent="0.2">
      <c r="A189" s="53" t="s">
        <v>80</v>
      </c>
      <c r="B189" s="53">
        <v>3050</v>
      </c>
      <c r="C189" s="53" t="s">
        <v>91</v>
      </c>
      <c r="D189" s="54">
        <f t="shared" si="2"/>
        <v>3724</v>
      </c>
      <c r="E189" s="54">
        <v>133</v>
      </c>
      <c r="L189" s="65"/>
      <c r="N189" s="64"/>
    </row>
    <row r="190" spans="1:14" x14ac:dyDescent="0.2">
      <c r="A190" s="53" t="s">
        <v>80</v>
      </c>
      <c r="B190" s="53">
        <v>1000</v>
      </c>
      <c r="C190" s="53" t="s">
        <v>92</v>
      </c>
      <c r="D190" s="54">
        <f t="shared" si="2"/>
        <v>14616</v>
      </c>
      <c r="E190" s="54">
        <v>522</v>
      </c>
      <c r="L190" s="65"/>
      <c r="N190" s="64"/>
    </row>
    <row r="191" spans="1:14" x14ac:dyDescent="0.2">
      <c r="A191" s="53" t="s">
        <v>80</v>
      </c>
      <c r="B191" s="53">
        <v>1050</v>
      </c>
      <c r="C191" s="53" t="s">
        <v>92</v>
      </c>
      <c r="D191" s="54">
        <f t="shared" si="2"/>
        <v>9016</v>
      </c>
      <c r="E191" s="54">
        <v>322</v>
      </c>
      <c r="L191" s="65"/>
      <c r="N191" s="64"/>
    </row>
    <row r="192" spans="1:14" x14ac:dyDescent="0.2">
      <c r="A192" s="53" t="s">
        <v>80</v>
      </c>
      <c r="B192" s="53">
        <v>2000</v>
      </c>
      <c r="C192" s="53" t="s">
        <v>92</v>
      </c>
      <c r="D192" s="54">
        <f t="shared" si="2"/>
        <v>3724</v>
      </c>
      <c r="E192" s="54">
        <v>133</v>
      </c>
      <c r="L192" s="65"/>
      <c r="N192" s="64"/>
    </row>
    <row r="193" spans="1:14" x14ac:dyDescent="0.2">
      <c r="A193" s="53" t="s">
        <v>80</v>
      </c>
      <c r="B193" s="53">
        <v>2050</v>
      </c>
      <c r="C193" s="53" t="s">
        <v>92</v>
      </c>
      <c r="D193" s="54">
        <f t="shared" si="2"/>
        <v>14616</v>
      </c>
      <c r="E193" s="54">
        <v>522</v>
      </c>
      <c r="L193" s="65"/>
      <c r="N193" s="64"/>
    </row>
    <row r="194" spans="1:14" x14ac:dyDescent="0.2">
      <c r="A194" s="53" t="s">
        <v>80</v>
      </c>
      <c r="B194" s="53">
        <v>3000</v>
      </c>
      <c r="C194" s="53" t="s">
        <v>92</v>
      </c>
      <c r="D194" s="54">
        <f t="shared" si="2"/>
        <v>9016</v>
      </c>
      <c r="E194" s="54">
        <v>322</v>
      </c>
      <c r="L194" s="65"/>
      <c r="N194" s="64"/>
    </row>
    <row r="195" spans="1:14" x14ac:dyDescent="0.2">
      <c r="A195" s="53" t="s">
        <v>80</v>
      </c>
      <c r="B195" s="53">
        <v>3050</v>
      </c>
      <c r="C195" s="53" t="s">
        <v>92</v>
      </c>
      <c r="D195" s="54">
        <f t="shared" si="2"/>
        <v>11928</v>
      </c>
      <c r="E195" s="54">
        <v>426</v>
      </c>
      <c r="L195" s="65"/>
      <c r="N195" s="64"/>
    </row>
    <row r="196" spans="1:14" x14ac:dyDescent="0.2">
      <c r="A196" s="53" t="s">
        <v>80</v>
      </c>
      <c r="B196" s="53">
        <v>1000</v>
      </c>
      <c r="C196" s="53" t="s">
        <v>93</v>
      </c>
      <c r="D196" s="54">
        <f t="shared" ref="D196:D259" si="3">E196*28</f>
        <v>11480</v>
      </c>
      <c r="E196" s="54">
        <v>410</v>
      </c>
      <c r="L196" s="65"/>
      <c r="N196" s="64"/>
    </row>
    <row r="197" spans="1:14" x14ac:dyDescent="0.2">
      <c r="A197" s="53" t="s">
        <v>80</v>
      </c>
      <c r="B197" s="53">
        <v>1050</v>
      </c>
      <c r="C197" s="53" t="s">
        <v>93</v>
      </c>
      <c r="D197" s="54">
        <f t="shared" si="3"/>
        <v>8960</v>
      </c>
      <c r="E197" s="54">
        <v>320</v>
      </c>
      <c r="L197" s="65"/>
      <c r="N197" s="64"/>
    </row>
    <row r="198" spans="1:14" x14ac:dyDescent="0.2">
      <c r="A198" s="53" t="s">
        <v>80</v>
      </c>
      <c r="B198" s="53">
        <v>2000</v>
      </c>
      <c r="C198" s="53" t="s">
        <v>93</v>
      </c>
      <c r="D198" s="54">
        <f t="shared" si="3"/>
        <v>18284</v>
      </c>
      <c r="E198" s="54">
        <v>653</v>
      </c>
      <c r="L198" s="65"/>
      <c r="N198" s="64"/>
    </row>
    <row r="199" spans="1:14" x14ac:dyDescent="0.2">
      <c r="A199" s="53" t="s">
        <v>80</v>
      </c>
      <c r="B199" s="53">
        <v>2050</v>
      </c>
      <c r="C199" s="53" t="s">
        <v>93</v>
      </c>
      <c r="D199" s="54">
        <f t="shared" si="3"/>
        <v>14028</v>
      </c>
      <c r="E199" s="54">
        <v>501</v>
      </c>
      <c r="L199" s="65"/>
      <c r="N199" s="64"/>
    </row>
    <row r="200" spans="1:14" x14ac:dyDescent="0.2">
      <c r="A200" s="53" t="s">
        <v>80</v>
      </c>
      <c r="B200" s="53">
        <v>3000</v>
      </c>
      <c r="C200" s="53" t="s">
        <v>93</v>
      </c>
      <c r="D200" s="54">
        <f t="shared" si="3"/>
        <v>11256</v>
      </c>
      <c r="E200" s="54">
        <v>402</v>
      </c>
      <c r="L200" s="65"/>
      <c r="N200" s="64"/>
    </row>
    <row r="201" spans="1:14" x14ac:dyDescent="0.2">
      <c r="A201" s="53" t="s">
        <v>80</v>
      </c>
      <c r="B201" s="53">
        <v>3050</v>
      </c>
      <c r="C201" s="53" t="s">
        <v>93</v>
      </c>
      <c r="D201" s="54">
        <f t="shared" si="3"/>
        <v>11760</v>
      </c>
      <c r="E201" s="54">
        <v>420</v>
      </c>
      <c r="L201" s="65"/>
      <c r="N201" s="64"/>
    </row>
    <row r="202" spans="1:14" x14ac:dyDescent="0.2">
      <c r="A202" s="53" t="s">
        <v>80</v>
      </c>
      <c r="B202" s="53">
        <v>1000</v>
      </c>
      <c r="C202" s="53" t="s">
        <v>94</v>
      </c>
      <c r="D202" s="54">
        <f t="shared" si="3"/>
        <v>10080</v>
      </c>
      <c r="E202" s="54">
        <v>360</v>
      </c>
      <c r="L202" s="65"/>
      <c r="N202" s="64"/>
    </row>
    <row r="203" spans="1:14" x14ac:dyDescent="0.2">
      <c r="A203" s="53" t="s">
        <v>80</v>
      </c>
      <c r="B203" s="53">
        <v>1050</v>
      </c>
      <c r="C203" s="53" t="s">
        <v>94</v>
      </c>
      <c r="D203" s="54">
        <f t="shared" si="3"/>
        <v>11760</v>
      </c>
      <c r="E203" s="54">
        <v>420</v>
      </c>
      <c r="L203" s="65"/>
      <c r="N203" s="64"/>
    </row>
    <row r="204" spans="1:14" x14ac:dyDescent="0.2">
      <c r="A204" s="53" t="s">
        <v>80</v>
      </c>
      <c r="B204" s="53">
        <v>2000</v>
      </c>
      <c r="C204" s="53" t="s">
        <v>94</v>
      </c>
      <c r="D204" s="54">
        <f t="shared" si="3"/>
        <v>8484</v>
      </c>
      <c r="E204" s="54">
        <v>303</v>
      </c>
      <c r="L204" s="65"/>
      <c r="N204" s="64"/>
    </row>
    <row r="205" spans="1:14" x14ac:dyDescent="0.2">
      <c r="A205" s="53" t="s">
        <v>80</v>
      </c>
      <c r="B205" s="53">
        <v>2050</v>
      </c>
      <c r="C205" s="53" t="s">
        <v>94</v>
      </c>
      <c r="D205" s="54">
        <f t="shared" si="3"/>
        <v>16856</v>
      </c>
      <c r="E205" s="54">
        <v>602</v>
      </c>
      <c r="L205" s="65"/>
      <c r="N205" s="64"/>
    </row>
    <row r="206" spans="1:14" x14ac:dyDescent="0.2">
      <c r="A206" s="53" t="s">
        <v>80</v>
      </c>
      <c r="B206" s="53">
        <v>3000</v>
      </c>
      <c r="C206" s="53" t="s">
        <v>94</v>
      </c>
      <c r="D206" s="54">
        <f t="shared" si="3"/>
        <v>14560</v>
      </c>
      <c r="E206" s="54">
        <v>520</v>
      </c>
      <c r="L206" s="65"/>
      <c r="N206" s="64"/>
    </row>
    <row r="207" spans="1:14" x14ac:dyDescent="0.2">
      <c r="A207" s="53" t="s">
        <v>80</v>
      </c>
      <c r="B207" s="53">
        <v>3050</v>
      </c>
      <c r="C207" s="53" t="s">
        <v>94</v>
      </c>
      <c r="D207" s="54">
        <f t="shared" si="3"/>
        <v>8456</v>
      </c>
      <c r="E207" s="54">
        <v>302</v>
      </c>
      <c r="L207" s="65"/>
      <c r="N207" s="64"/>
    </row>
    <row r="208" spans="1:14" x14ac:dyDescent="0.2">
      <c r="A208" s="53" t="s">
        <v>80</v>
      </c>
      <c r="B208" s="53">
        <v>1000</v>
      </c>
      <c r="C208" s="53" t="s">
        <v>95</v>
      </c>
      <c r="D208" s="54">
        <f t="shared" si="3"/>
        <v>5684</v>
      </c>
      <c r="E208" s="54">
        <v>203</v>
      </c>
      <c r="L208" s="65"/>
      <c r="N208" s="64"/>
    </row>
    <row r="209" spans="1:14" x14ac:dyDescent="0.2">
      <c r="A209" s="53" t="s">
        <v>80</v>
      </c>
      <c r="B209" s="53">
        <v>1050</v>
      </c>
      <c r="C209" s="53" t="s">
        <v>95</v>
      </c>
      <c r="D209" s="54">
        <f t="shared" si="3"/>
        <v>14588</v>
      </c>
      <c r="E209" s="54">
        <v>521</v>
      </c>
      <c r="L209" s="65"/>
      <c r="N209" s="64"/>
    </row>
    <row r="210" spans="1:14" x14ac:dyDescent="0.2">
      <c r="A210" s="53" t="s">
        <v>80</v>
      </c>
      <c r="B210" s="53">
        <v>2000</v>
      </c>
      <c r="C210" s="53" t="s">
        <v>95</v>
      </c>
      <c r="D210" s="54">
        <f t="shared" si="3"/>
        <v>17640</v>
      </c>
      <c r="E210" s="54">
        <v>630</v>
      </c>
      <c r="L210" s="65"/>
      <c r="N210" s="64"/>
    </row>
    <row r="211" spans="1:14" x14ac:dyDescent="0.2">
      <c r="A211" s="53" t="s">
        <v>80</v>
      </c>
      <c r="B211" s="53">
        <v>2050</v>
      </c>
      <c r="C211" s="53" t="s">
        <v>95</v>
      </c>
      <c r="D211" s="54">
        <f t="shared" si="3"/>
        <v>9856</v>
      </c>
      <c r="E211" s="54">
        <v>352</v>
      </c>
      <c r="L211" s="65"/>
      <c r="N211" s="64"/>
    </row>
    <row r="212" spans="1:14" x14ac:dyDescent="0.2">
      <c r="A212" s="53" t="s">
        <v>80</v>
      </c>
      <c r="B212" s="53">
        <v>3000</v>
      </c>
      <c r="C212" s="53" t="s">
        <v>95</v>
      </c>
      <c r="D212" s="54">
        <f t="shared" si="3"/>
        <v>9016</v>
      </c>
      <c r="E212" s="54">
        <v>322</v>
      </c>
      <c r="L212" s="65"/>
      <c r="N212" s="64"/>
    </row>
    <row r="213" spans="1:14" x14ac:dyDescent="0.2">
      <c r="A213" s="53" t="s">
        <v>80</v>
      </c>
      <c r="B213" s="53">
        <v>3050</v>
      </c>
      <c r="C213" s="53" t="s">
        <v>95</v>
      </c>
      <c r="D213" s="54">
        <f t="shared" si="3"/>
        <v>17976</v>
      </c>
      <c r="E213" s="54">
        <v>642</v>
      </c>
      <c r="L213" s="65"/>
      <c r="N213" s="64"/>
    </row>
    <row r="214" spans="1:14" x14ac:dyDescent="0.2">
      <c r="A214" s="53" t="s">
        <v>96</v>
      </c>
      <c r="B214" s="53">
        <v>1000</v>
      </c>
      <c r="C214" s="53" t="s">
        <v>91</v>
      </c>
      <c r="D214" s="54">
        <f t="shared" si="3"/>
        <v>14616</v>
      </c>
      <c r="E214" s="54">
        <v>522</v>
      </c>
      <c r="L214" s="65"/>
      <c r="N214" s="64"/>
    </row>
    <row r="215" spans="1:14" x14ac:dyDescent="0.2">
      <c r="A215" s="53" t="s">
        <v>96</v>
      </c>
      <c r="B215" s="53">
        <v>1050</v>
      </c>
      <c r="C215" s="53" t="s">
        <v>91</v>
      </c>
      <c r="D215" s="54">
        <f t="shared" si="3"/>
        <v>3724</v>
      </c>
      <c r="E215" s="54">
        <v>133</v>
      </c>
      <c r="L215" s="65"/>
      <c r="N215" s="64"/>
    </row>
    <row r="216" spans="1:14" x14ac:dyDescent="0.2">
      <c r="A216" s="53" t="s">
        <v>96</v>
      </c>
      <c r="B216" s="53">
        <v>2000</v>
      </c>
      <c r="C216" s="53" t="s">
        <v>91</v>
      </c>
      <c r="D216" s="54">
        <f t="shared" si="3"/>
        <v>12712</v>
      </c>
      <c r="E216" s="54">
        <v>454</v>
      </c>
      <c r="L216" s="65"/>
      <c r="N216" s="64"/>
    </row>
    <row r="217" spans="1:14" x14ac:dyDescent="0.2">
      <c r="A217" s="53" t="s">
        <v>96</v>
      </c>
      <c r="B217" s="53">
        <v>2050</v>
      </c>
      <c r="C217" s="53" t="s">
        <v>91</v>
      </c>
      <c r="D217" s="54">
        <f t="shared" si="3"/>
        <v>16828</v>
      </c>
      <c r="E217" s="54">
        <v>601</v>
      </c>
      <c r="L217" s="65"/>
      <c r="N217" s="64"/>
    </row>
    <row r="218" spans="1:14" x14ac:dyDescent="0.2">
      <c r="A218" s="53" t="s">
        <v>96</v>
      </c>
      <c r="B218" s="53">
        <v>3000</v>
      </c>
      <c r="C218" s="53" t="s">
        <v>91</v>
      </c>
      <c r="D218" s="54">
        <f t="shared" si="3"/>
        <v>14056</v>
      </c>
      <c r="E218" s="54">
        <v>502</v>
      </c>
      <c r="L218" s="65"/>
      <c r="N218" s="64"/>
    </row>
    <row r="219" spans="1:14" x14ac:dyDescent="0.2">
      <c r="A219" s="53" t="s">
        <v>96</v>
      </c>
      <c r="B219" s="53">
        <v>3050</v>
      </c>
      <c r="C219" s="53" t="s">
        <v>91</v>
      </c>
      <c r="D219" s="54">
        <f t="shared" si="3"/>
        <v>8456</v>
      </c>
      <c r="E219" s="54">
        <v>302</v>
      </c>
      <c r="L219" s="65"/>
      <c r="N219" s="64"/>
    </row>
    <row r="220" spans="1:14" x14ac:dyDescent="0.2">
      <c r="A220" s="53" t="s">
        <v>96</v>
      </c>
      <c r="B220" s="53">
        <v>1000</v>
      </c>
      <c r="C220" s="53" t="s">
        <v>92</v>
      </c>
      <c r="D220" s="54">
        <f t="shared" si="3"/>
        <v>17808</v>
      </c>
      <c r="E220" s="54">
        <v>636</v>
      </c>
      <c r="L220" s="65"/>
      <c r="N220" s="64"/>
    </row>
    <row r="221" spans="1:14" x14ac:dyDescent="0.2">
      <c r="A221" s="53" t="s">
        <v>96</v>
      </c>
      <c r="B221" s="53">
        <v>1050</v>
      </c>
      <c r="C221" s="53" t="s">
        <v>92</v>
      </c>
      <c r="D221" s="54">
        <f t="shared" si="3"/>
        <v>3416</v>
      </c>
      <c r="E221" s="54">
        <v>122</v>
      </c>
      <c r="L221" s="65"/>
      <c r="N221" s="64"/>
    </row>
    <row r="222" spans="1:14" x14ac:dyDescent="0.2">
      <c r="A222" s="53" t="s">
        <v>96</v>
      </c>
      <c r="B222" s="53">
        <v>2000</v>
      </c>
      <c r="C222" s="53" t="s">
        <v>92</v>
      </c>
      <c r="D222" s="54">
        <f t="shared" si="3"/>
        <v>13020</v>
      </c>
      <c r="E222" s="54">
        <v>465</v>
      </c>
      <c r="L222" s="65"/>
      <c r="N222" s="64"/>
    </row>
    <row r="223" spans="1:14" x14ac:dyDescent="0.2">
      <c r="A223" s="53" t="s">
        <v>96</v>
      </c>
      <c r="B223" s="53">
        <v>2050</v>
      </c>
      <c r="C223" s="53" t="s">
        <v>92</v>
      </c>
      <c r="D223" s="54">
        <f t="shared" si="3"/>
        <v>17780</v>
      </c>
      <c r="E223" s="54">
        <v>635</v>
      </c>
      <c r="L223" s="65"/>
      <c r="N223" s="64"/>
    </row>
    <row r="224" spans="1:14" x14ac:dyDescent="0.2">
      <c r="A224" s="53" t="s">
        <v>96</v>
      </c>
      <c r="B224" s="53">
        <v>3000</v>
      </c>
      <c r="C224" s="53" t="s">
        <v>92</v>
      </c>
      <c r="D224" s="54">
        <f t="shared" si="3"/>
        <v>7140</v>
      </c>
      <c r="E224" s="54">
        <v>255</v>
      </c>
      <c r="L224" s="65"/>
      <c r="N224" s="64"/>
    </row>
    <row r="225" spans="1:14" x14ac:dyDescent="0.2">
      <c r="A225" s="53" t="s">
        <v>96</v>
      </c>
      <c r="B225" s="53">
        <v>3050</v>
      </c>
      <c r="C225" s="53" t="s">
        <v>92</v>
      </c>
      <c r="D225" s="54">
        <f t="shared" si="3"/>
        <v>7448</v>
      </c>
      <c r="E225" s="54">
        <v>266</v>
      </c>
      <c r="L225" s="65"/>
      <c r="N225" s="64"/>
    </row>
    <row r="226" spans="1:14" x14ac:dyDescent="0.2">
      <c r="A226" s="53" t="s">
        <v>96</v>
      </c>
      <c r="B226" s="53">
        <v>1000</v>
      </c>
      <c r="C226" s="53" t="s">
        <v>93</v>
      </c>
      <c r="D226" s="54">
        <f t="shared" si="3"/>
        <v>6608</v>
      </c>
      <c r="E226" s="54">
        <v>236</v>
      </c>
      <c r="L226" s="65"/>
      <c r="N226" s="64"/>
    </row>
    <row r="227" spans="1:14" x14ac:dyDescent="0.2">
      <c r="A227" s="53" t="s">
        <v>96</v>
      </c>
      <c r="B227" s="53">
        <v>1050</v>
      </c>
      <c r="C227" s="53" t="s">
        <v>93</v>
      </c>
      <c r="D227" s="54">
        <f t="shared" si="3"/>
        <v>9856</v>
      </c>
      <c r="E227" s="54">
        <v>352</v>
      </c>
      <c r="L227" s="65"/>
      <c r="N227" s="64"/>
    </row>
    <row r="228" spans="1:14" x14ac:dyDescent="0.2">
      <c r="A228" s="53" t="s">
        <v>96</v>
      </c>
      <c r="B228" s="53">
        <v>2000</v>
      </c>
      <c r="C228" s="53" t="s">
        <v>93</v>
      </c>
      <c r="D228" s="54">
        <f t="shared" si="3"/>
        <v>10248</v>
      </c>
      <c r="E228" s="54">
        <v>366</v>
      </c>
      <c r="L228" s="65"/>
      <c r="N228" s="64"/>
    </row>
    <row r="229" spans="1:14" x14ac:dyDescent="0.2">
      <c r="A229" s="53" t="s">
        <v>96</v>
      </c>
      <c r="B229" s="53">
        <v>2050</v>
      </c>
      <c r="C229" s="53" t="s">
        <v>93</v>
      </c>
      <c r="D229" s="54">
        <f t="shared" si="3"/>
        <v>14616</v>
      </c>
      <c r="E229" s="54">
        <v>522</v>
      </c>
      <c r="L229" s="65"/>
      <c r="N229" s="64"/>
    </row>
    <row r="230" spans="1:14" x14ac:dyDescent="0.2">
      <c r="A230" s="53" t="s">
        <v>96</v>
      </c>
      <c r="B230" s="53">
        <v>3000</v>
      </c>
      <c r="C230" s="53" t="s">
        <v>93</v>
      </c>
      <c r="D230" s="54">
        <f t="shared" si="3"/>
        <v>11816</v>
      </c>
      <c r="E230" s="54">
        <v>422</v>
      </c>
      <c r="L230" s="65"/>
      <c r="N230" s="64"/>
    </row>
    <row r="231" spans="1:14" x14ac:dyDescent="0.2">
      <c r="A231" s="53" t="s">
        <v>96</v>
      </c>
      <c r="B231" s="53">
        <v>3050</v>
      </c>
      <c r="C231" s="53" t="s">
        <v>93</v>
      </c>
      <c r="D231" s="54">
        <f t="shared" si="3"/>
        <v>14896</v>
      </c>
      <c r="E231" s="54">
        <v>532</v>
      </c>
      <c r="L231" s="65"/>
      <c r="N231" s="64"/>
    </row>
    <row r="232" spans="1:14" x14ac:dyDescent="0.2">
      <c r="A232" s="53" t="s">
        <v>96</v>
      </c>
      <c r="B232" s="53">
        <v>1000</v>
      </c>
      <c r="C232" s="53" t="s">
        <v>94</v>
      </c>
      <c r="D232" s="54">
        <f t="shared" si="3"/>
        <v>3724</v>
      </c>
      <c r="E232" s="54">
        <v>133</v>
      </c>
      <c r="L232" s="65"/>
      <c r="N232" s="64"/>
    </row>
    <row r="233" spans="1:14" x14ac:dyDescent="0.2">
      <c r="A233" s="53" t="s">
        <v>96</v>
      </c>
      <c r="B233" s="53">
        <v>1050</v>
      </c>
      <c r="C233" s="53" t="s">
        <v>94</v>
      </c>
      <c r="D233" s="54">
        <f t="shared" si="3"/>
        <v>14616</v>
      </c>
      <c r="E233" s="54">
        <v>522</v>
      </c>
      <c r="L233" s="65"/>
      <c r="N233" s="64"/>
    </row>
    <row r="234" spans="1:14" x14ac:dyDescent="0.2">
      <c r="A234" s="53" t="s">
        <v>96</v>
      </c>
      <c r="B234" s="53">
        <v>2000</v>
      </c>
      <c r="C234" s="53" t="s">
        <v>94</v>
      </c>
      <c r="D234" s="54">
        <f t="shared" si="3"/>
        <v>9016</v>
      </c>
      <c r="E234" s="54">
        <v>322</v>
      </c>
      <c r="L234" s="65"/>
      <c r="N234" s="64"/>
    </row>
    <row r="235" spans="1:14" x14ac:dyDescent="0.2">
      <c r="A235" s="53" t="s">
        <v>96</v>
      </c>
      <c r="B235" s="53">
        <v>2050</v>
      </c>
      <c r="C235" s="53" t="s">
        <v>94</v>
      </c>
      <c r="D235" s="54">
        <f t="shared" si="3"/>
        <v>5936</v>
      </c>
      <c r="E235" s="54">
        <v>212</v>
      </c>
      <c r="L235" s="65"/>
      <c r="N235" s="64"/>
    </row>
    <row r="236" spans="1:14" x14ac:dyDescent="0.2">
      <c r="A236" s="53" t="s">
        <v>96</v>
      </c>
      <c r="B236" s="53">
        <v>3000</v>
      </c>
      <c r="C236" s="53" t="s">
        <v>94</v>
      </c>
      <c r="D236" s="54">
        <f t="shared" si="3"/>
        <v>10136</v>
      </c>
      <c r="E236" s="54">
        <v>362</v>
      </c>
      <c r="L236" s="65"/>
      <c r="N236" s="64"/>
    </row>
    <row r="237" spans="1:14" x14ac:dyDescent="0.2">
      <c r="A237" s="53" t="s">
        <v>96</v>
      </c>
      <c r="B237" s="53">
        <v>3050</v>
      </c>
      <c r="C237" s="53" t="s">
        <v>94</v>
      </c>
      <c r="D237" s="54">
        <f t="shared" si="3"/>
        <v>3388</v>
      </c>
      <c r="E237" s="54">
        <v>121</v>
      </c>
      <c r="L237" s="65"/>
      <c r="N237" s="64"/>
    </row>
    <row r="238" spans="1:14" x14ac:dyDescent="0.2">
      <c r="A238" s="53" t="s">
        <v>96</v>
      </c>
      <c r="B238" s="53">
        <v>1000</v>
      </c>
      <c r="C238" s="53" t="s">
        <v>95</v>
      </c>
      <c r="D238" s="54">
        <f t="shared" si="3"/>
        <v>14056</v>
      </c>
      <c r="E238" s="54">
        <v>502</v>
      </c>
      <c r="L238" s="65"/>
      <c r="N238" s="64"/>
    </row>
    <row r="239" spans="1:14" x14ac:dyDescent="0.2">
      <c r="A239" s="53" t="s">
        <v>96</v>
      </c>
      <c r="B239" s="53">
        <v>1050</v>
      </c>
      <c r="C239" s="53" t="s">
        <v>95</v>
      </c>
      <c r="D239" s="54">
        <f t="shared" si="3"/>
        <v>10136</v>
      </c>
      <c r="E239" s="54">
        <v>362</v>
      </c>
      <c r="L239" s="65"/>
      <c r="N239" s="64"/>
    </row>
    <row r="240" spans="1:14" x14ac:dyDescent="0.2">
      <c r="A240" s="53" t="s">
        <v>96</v>
      </c>
      <c r="B240" s="53">
        <v>2000</v>
      </c>
      <c r="C240" s="53" t="s">
        <v>95</v>
      </c>
      <c r="D240" s="54">
        <f t="shared" si="3"/>
        <v>14588</v>
      </c>
      <c r="E240" s="54">
        <v>521</v>
      </c>
      <c r="L240" s="65"/>
      <c r="N240" s="64"/>
    </row>
    <row r="241" spans="1:14" x14ac:dyDescent="0.2">
      <c r="A241" s="53" t="s">
        <v>96</v>
      </c>
      <c r="B241" s="53">
        <v>2050</v>
      </c>
      <c r="C241" s="53" t="s">
        <v>95</v>
      </c>
      <c r="D241" s="54">
        <f t="shared" si="3"/>
        <v>6552</v>
      </c>
      <c r="E241" s="54">
        <v>234</v>
      </c>
      <c r="L241" s="65"/>
      <c r="N241" s="64"/>
    </row>
    <row r="242" spans="1:14" x14ac:dyDescent="0.2">
      <c r="A242" s="53" t="s">
        <v>96</v>
      </c>
      <c r="B242" s="53">
        <v>3000</v>
      </c>
      <c r="C242" s="53" t="s">
        <v>95</v>
      </c>
      <c r="D242" s="54">
        <f t="shared" si="3"/>
        <v>11788</v>
      </c>
      <c r="E242" s="54">
        <v>421</v>
      </c>
      <c r="L242" s="65"/>
      <c r="N242" s="64"/>
    </row>
    <row r="243" spans="1:14" x14ac:dyDescent="0.2">
      <c r="A243" s="53" t="s">
        <v>96</v>
      </c>
      <c r="B243" s="53">
        <v>3050</v>
      </c>
      <c r="C243" s="53" t="s">
        <v>95</v>
      </c>
      <c r="D243" s="54">
        <f t="shared" si="3"/>
        <v>9072</v>
      </c>
      <c r="E243" s="54">
        <v>324</v>
      </c>
      <c r="L243" s="65"/>
      <c r="N243" s="64"/>
    </row>
    <row r="244" spans="1:14" x14ac:dyDescent="0.2">
      <c r="A244" s="53" t="s">
        <v>97</v>
      </c>
      <c r="B244" s="53">
        <v>1000</v>
      </c>
      <c r="C244" s="53" t="s">
        <v>91</v>
      </c>
      <c r="D244" s="54">
        <f t="shared" si="3"/>
        <v>3388</v>
      </c>
      <c r="E244" s="54">
        <v>121</v>
      </c>
      <c r="L244" s="65"/>
      <c r="N244" s="64"/>
    </row>
    <row r="245" spans="1:14" x14ac:dyDescent="0.2">
      <c r="A245" s="53" t="s">
        <v>97</v>
      </c>
      <c r="B245" s="53">
        <v>1050</v>
      </c>
      <c r="C245" s="53" t="s">
        <v>91</v>
      </c>
      <c r="D245" s="54">
        <f t="shared" si="3"/>
        <v>15176</v>
      </c>
      <c r="E245" s="54">
        <v>542</v>
      </c>
      <c r="L245" s="65"/>
      <c r="N245" s="64"/>
    </row>
    <row r="246" spans="1:14" x14ac:dyDescent="0.2">
      <c r="A246" s="53" t="s">
        <v>97</v>
      </c>
      <c r="B246" s="53">
        <v>2000</v>
      </c>
      <c r="C246" s="53" t="s">
        <v>91</v>
      </c>
      <c r="D246" s="54">
        <f t="shared" si="3"/>
        <v>5964</v>
      </c>
      <c r="E246" s="54">
        <v>213</v>
      </c>
      <c r="L246" s="65"/>
      <c r="N246" s="64"/>
    </row>
    <row r="247" spans="1:14" x14ac:dyDescent="0.2">
      <c r="A247" s="53" t="s">
        <v>97</v>
      </c>
      <c r="B247" s="53">
        <v>2050</v>
      </c>
      <c r="C247" s="53" t="s">
        <v>91</v>
      </c>
      <c r="D247" s="54">
        <f t="shared" si="3"/>
        <v>3724</v>
      </c>
      <c r="E247" s="54">
        <v>133</v>
      </c>
      <c r="L247" s="65"/>
      <c r="N247" s="64"/>
    </row>
    <row r="248" spans="1:14" x14ac:dyDescent="0.2">
      <c r="A248" s="53" t="s">
        <v>97</v>
      </c>
      <c r="B248" s="53">
        <v>3000</v>
      </c>
      <c r="C248" s="53" t="s">
        <v>91</v>
      </c>
      <c r="D248" s="54">
        <f t="shared" si="3"/>
        <v>14616</v>
      </c>
      <c r="E248" s="54">
        <v>522</v>
      </c>
      <c r="L248" s="65"/>
      <c r="N248" s="64"/>
    </row>
    <row r="249" spans="1:14" x14ac:dyDescent="0.2">
      <c r="A249" s="53" t="s">
        <v>97</v>
      </c>
      <c r="B249" s="53">
        <v>3050</v>
      </c>
      <c r="C249" s="53" t="s">
        <v>91</v>
      </c>
      <c r="D249" s="54">
        <f t="shared" si="3"/>
        <v>9016</v>
      </c>
      <c r="E249" s="54">
        <v>322</v>
      </c>
      <c r="L249" s="65"/>
      <c r="N249" s="64"/>
    </row>
    <row r="250" spans="1:14" x14ac:dyDescent="0.2">
      <c r="A250" s="53" t="s">
        <v>97</v>
      </c>
      <c r="B250" s="53">
        <v>1000</v>
      </c>
      <c r="C250" s="53" t="s">
        <v>92</v>
      </c>
      <c r="D250" s="54">
        <f t="shared" si="3"/>
        <v>11928</v>
      </c>
      <c r="E250" s="54">
        <v>426</v>
      </c>
      <c r="L250" s="65"/>
      <c r="N250" s="64"/>
    </row>
    <row r="251" spans="1:14" x14ac:dyDescent="0.2">
      <c r="A251" s="53" t="s">
        <v>97</v>
      </c>
      <c r="B251" s="53">
        <v>1050</v>
      </c>
      <c r="C251" s="53" t="s">
        <v>92</v>
      </c>
      <c r="D251" s="54">
        <f t="shared" si="3"/>
        <v>11480</v>
      </c>
      <c r="E251" s="54">
        <v>410</v>
      </c>
      <c r="L251" s="65"/>
      <c r="N251" s="64"/>
    </row>
    <row r="252" spans="1:14" x14ac:dyDescent="0.2">
      <c r="A252" s="53" t="s">
        <v>97</v>
      </c>
      <c r="B252" s="53">
        <v>2000</v>
      </c>
      <c r="C252" s="53" t="s">
        <v>92</v>
      </c>
      <c r="D252" s="54">
        <f t="shared" si="3"/>
        <v>8960</v>
      </c>
      <c r="E252" s="54">
        <v>320</v>
      </c>
      <c r="L252" s="65"/>
      <c r="N252" s="64"/>
    </row>
    <row r="253" spans="1:14" x14ac:dyDescent="0.2">
      <c r="A253" s="53" t="s">
        <v>97</v>
      </c>
      <c r="B253" s="53">
        <v>2050</v>
      </c>
      <c r="C253" s="53" t="s">
        <v>92</v>
      </c>
      <c r="D253" s="54">
        <f t="shared" si="3"/>
        <v>18284</v>
      </c>
      <c r="E253" s="54">
        <v>653</v>
      </c>
      <c r="L253" s="65"/>
      <c r="N253" s="64"/>
    </row>
    <row r="254" spans="1:14" x14ac:dyDescent="0.2">
      <c r="A254" s="53" t="s">
        <v>97</v>
      </c>
      <c r="B254" s="53">
        <v>3000</v>
      </c>
      <c r="C254" s="53" t="s">
        <v>92</v>
      </c>
      <c r="D254" s="54">
        <f t="shared" si="3"/>
        <v>14028</v>
      </c>
      <c r="E254" s="54">
        <v>501</v>
      </c>
      <c r="L254" s="65"/>
      <c r="N254" s="64"/>
    </row>
    <row r="255" spans="1:14" x14ac:dyDescent="0.2">
      <c r="A255" s="53" t="s">
        <v>97</v>
      </c>
      <c r="B255" s="53">
        <v>3050</v>
      </c>
      <c r="C255" s="53" t="s">
        <v>92</v>
      </c>
      <c r="D255" s="54">
        <f t="shared" si="3"/>
        <v>11256</v>
      </c>
      <c r="E255" s="54">
        <v>402</v>
      </c>
      <c r="L255" s="65"/>
      <c r="N255" s="64"/>
    </row>
    <row r="256" spans="1:14" x14ac:dyDescent="0.2">
      <c r="A256" s="53" t="s">
        <v>97</v>
      </c>
      <c r="B256" s="53">
        <v>1000</v>
      </c>
      <c r="C256" s="53" t="s">
        <v>93</v>
      </c>
      <c r="D256" s="54">
        <f t="shared" si="3"/>
        <v>11760</v>
      </c>
      <c r="E256" s="54">
        <v>420</v>
      </c>
      <c r="L256" s="65"/>
      <c r="N256" s="64"/>
    </row>
    <row r="257" spans="1:14" x14ac:dyDescent="0.2">
      <c r="A257" s="53" t="s">
        <v>97</v>
      </c>
      <c r="B257" s="53">
        <v>1050</v>
      </c>
      <c r="C257" s="53" t="s">
        <v>93</v>
      </c>
      <c r="D257" s="54">
        <f t="shared" si="3"/>
        <v>10080</v>
      </c>
      <c r="E257" s="54">
        <v>360</v>
      </c>
      <c r="L257" s="65"/>
      <c r="N257" s="64"/>
    </row>
    <row r="258" spans="1:14" x14ac:dyDescent="0.2">
      <c r="A258" s="53" t="s">
        <v>97</v>
      </c>
      <c r="B258" s="53">
        <v>2000</v>
      </c>
      <c r="C258" s="53" t="s">
        <v>93</v>
      </c>
      <c r="D258" s="54">
        <f t="shared" si="3"/>
        <v>11760</v>
      </c>
      <c r="E258" s="54">
        <v>420</v>
      </c>
      <c r="L258" s="65"/>
      <c r="N258" s="64"/>
    </row>
    <row r="259" spans="1:14" x14ac:dyDescent="0.2">
      <c r="A259" s="53" t="s">
        <v>97</v>
      </c>
      <c r="B259" s="53">
        <v>2050</v>
      </c>
      <c r="C259" s="53" t="s">
        <v>93</v>
      </c>
      <c r="D259" s="54">
        <f t="shared" si="3"/>
        <v>8484</v>
      </c>
      <c r="E259" s="54">
        <v>303</v>
      </c>
      <c r="L259" s="65"/>
      <c r="N259" s="64"/>
    </row>
    <row r="260" spans="1:14" x14ac:dyDescent="0.2">
      <c r="A260" s="53" t="s">
        <v>97</v>
      </c>
      <c r="B260" s="53">
        <v>3000</v>
      </c>
      <c r="C260" s="53" t="s">
        <v>93</v>
      </c>
      <c r="D260" s="54">
        <f t="shared" ref="D260:D273" si="4">E260*28</f>
        <v>16856</v>
      </c>
      <c r="E260" s="54">
        <v>602</v>
      </c>
      <c r="L260" s="65"/>
      <c r="N260" s="64"/>
    </row>
    <row r="261" spans="1:14" x14ac:dyDescent="0.2">
      <c r="A261" s="53" t="s">
        <v>97</v>
      </c>
      <c r="B261" s="53">
        <v>3050</v>
      </c>
      <c r="C261" s="53" t="s">
        <v>93</v>
      </c>
      <c r="D261" s="54">
        <f t="shared" si="4"/>
        <v>14560</v>
      </c>
      <c r="E261" s="54">
        <v>520</v>
      </c>
      <c r="L261" s="65"/>
      <c r="N261" s="64"/>
    </row>
    <row r="262" spans="1:14" x14ac:dyDescent="0.2">
      <c r="A262" s="53" t="s">
        <v>97</v>
      </c>
      <c r="B262" s="53">
        <v>1000</v>
      </c>
      <c r="C262" s="53" t="s">
        <v>94</v>
      </c>
      <c r="D262" s="54">
        <f t="shared" si="4"/>
        <v>8456</v>
      </c>
      <c r="E262" s="54">
        <v>302</v>
      </c>
      <c r="L262" s="65"/>
      <c r="N262" s="64"/>
    </row>
    <row r="263" spans="1:14" x14ac:dyDescent="0.2">
      <c r="A263" s="53" t="s">
        <v>97</v>
      </c>
      <c r="B263" s="53">
        <v>1050</v>
      </c>
      <c r="C263" s="53" t="s">
        <v>94</v>
      </c>
      <c r="D263" s="54">
        <f t="shared" si="4"/>
        <v>5684</v>
      </c>
      <c r="E263" s="54">
        <v>203</v>
      </c>
      <c r="L263" s="65"/>
      <c r="N263" s="64"/>
    </row>
    <row r="264" spans="1:14" x14ac:dyDescent="0.2">
      <c r="A264" s="53" t="s">
        <v>97</v>
      </c>
      <c r="B264" s="53">
        <v>2000</v>
      </c>
      <c r="C264" s="53" t="s">
        <v>94</v>
      </c>
      <c r="D264" s="54">
        <f t="shared" si="4"/>
        <v>5740</v>
      </c>
      <c r="E264" s="54">
        <v>205</v>
      </c>
      <c r="L264" s="65"/>
      <c r="N264" s="64"/>
    </row>
    <row r="265" spans="1:14" x14ac:dyDescent="0.2">
      <c r="A265" s="53" t="s">
        <v>97</v>
      </c>
      <c r="B265" s="53">
        <v>2050</v>
      </c>
      <c r="C265" s="53" t="s">
        <v>94</v>
      </c>
      <c r="D265" s="54">
        <f t="shared" si="4"/>
        <v>3724</v>
      </c>
      <c r="E265" s="54">
        <v>133</v>
      </c>
      <c r="L265" s="65"/>
      <c r="N265" s="64"/>
    </row>
    <row r="266" spans="1:14" x14ac:dyDescent="0.2">
      <c r="A266" s="53" t="s">
        <v>97</v>
      </c>
      <c r="B266" s="53">
        <v>3000</v>
      </c>
      <c r="C266" s="53" t="s">
        <v>94</v>
      </c>
      <c r="D266" s="54">
        <f t="shared" si="4"/>
        <v>14616</v>
      </c>
      <c r="E266" s="54">
        <v>522</v>
      </c>
      <c r="L266" s="65"/>
      <c r="N266" s="64"/>
    </row>
    <row r="267" spans="1:14" x14ac:dyDescent="0.2">
      <c r="A267" s="53" t="s">
        <v>97</v>
      </c>
      <c r="B267" s="53">
        <v>3050</v>
      </c>
      <c r="C267" s="53" t="s">
        <v>94</v>
      </c>
      <c r="D267" s="54">
        <f t="shared" si="4"/>
        <v>9016</v>
      </c>
      <c r="E267" s="54">
        <v>322</v>
      </c>
      <c r="L267" s="65"/>
      <c r="N267" s="64"/>
    </row>
    <row r="268" spans="1:14" x14ac:dyDescent="0.2">
      <c r="A268" s="53" t="s">
        <v>97</v>
      </c>
      <c r="B268" s="53">
        <v>1000</v>
      </c>
      <c r="C268" s="53" t="s">
        <v>95</v>
      </c>
      <c r="D268" s="54">
        <f t="shared" si="4"/>
        <v>11928</v>
      </c>
      <c r="E268" s="54">
        <v>426</v>
      </c>
      <c r="L268" s="65"/>
      <c r="N268" s="64"/>
    </row>
    <row r="269" spans="1:14" x14ac:dyDescent="0.2">
      <c r="A269" s="53" t="s">
        <v>97</v>
      </c>
      <c r="B269" s="53">
        <v>1050</v>
      </c>
      <c r="C269" s="53" t="s">
        <v>95</v>
      </c>
      <c r="D269" s="54">
        <f t="shared" si="4"/>
        <v>11480</v>
      </c>
      <c r="E269" s="54">
        <v>410</v>
      </c>
      <c r="L269" s="65"/>
      <c r="N269" s="64"/>
    </row>
    <row r="270" spans="1:14" x14ac:dyDescent="0.2">
      <c r="A270" s="53" t="s">
        <v>97</v>
      </c>
      <c r="B270" s="53">
        <v>2000</v>
      </c>
      <c r="C270" s="53" t="s">
        <v>95</v>
      </c>
      <c r="D270" s="54">
        <f t="shared" si="4"/>
        <v>8960</v>
      </c>
      <c r="E270" s="54">
        <v>320</v>
      </c>
      <c r="L270" s="65"/>
      <c r="N270" s="64"/>
    </row>
    <row r="271" spans="1:14" x14ac:dyDescent="0.2">
      <c r="A271" s="53" t="s">
        <v>97</v>
      </c>
      <c r="B271" s="53">
        <v>2050</v>
      </c>
      <c r="C271" s="53" t="s">
        <v>95</v>
      </c>
      <c r="D271" s="54">
        <f t="shared" si="4"/>
        <v>18284</v>
      </c>
      <c r="E271" s="54">
        <v>653</v>
      </c>
      <c r="L271" s="65"/>
      <c r="N271" s="64"/>
    </row>
    <row r="272" spans="1:14" x14ac:dyDescent="0.2">
      <c r="A272" s="53" t="s">
        <v>97</v>
      </c>
      <c r="B272" s="53">
        <v>3000</v>
      </c>
      <c r="C272" s="53" t="s">
        <v>95</v>
      </c>
      <c r="D272" s="54">
        <f t="shared" si="4"/>
        <v>14028</v>
      </c>
      <c r="E272" s="54">
        <v>501</v>
      </c>
      <c r="L272" s="65"/>
      <c r="N272" s="64"/>
    </row>
    <row r="273" spans="1:14" x14ac:dyDescent="0.2">
      <c r="A273" s="53" t="s">
        <v>97</v>
      </c>
      <c r="B273" s="53">
        <v>3050</v>
      </c>
      <c r="C273" s="53" t="s">
        <v>95</v>
      </c>
      <c r="D273" s="54">
        <f t="shared" si="4"/>
        <v>11256</v>
      </c>
      <c r="E273" s="54">
        <v>402</v>
      </c>
      <c r="N273" s="64"/>
    </row>
  </sheetData>
  <mergeCells count="1">
    <mergeCell ref="A2:E2"/>
  </mergeCells>
  <pageMargins left="0.75" right="0.75" top="1" bottom="1" header="0.5" footer="0.5"/>
  <pageSetup orientation="landscape" horizontalDpi="4294967292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60AD-6704-426B-863F-AACE97C375C5}">
  <sheetPr codeName="Sheet2">
    <tabColor rgb="FF00B050"/>
  </sheetPr>
  <dimension ref="B2:I7"/>
  <sheetViews>
    <sheetView showGridLines="0" workbookViewId="0">
      <selection activeCell="I22" sqref="I22"/>
    </sheetView>
  </sheetViews>
  <sheetFormatPr defaultRowHeight="15" x14ac:dyDescent="0.25"/>
  <cols>
    <col min="1" max="1" width="4.7109375" style="70" customWidth="1"/>
    <col min="2" max="2" width="20.140625" style="70" customWidth="1"/>
    <col min="3" max="3" width="12.5703125" style="70" customWidth="1"/>
    <col min="4" max="4" width="11.85546875" style="70" customWidth="1"/>
    <col min="5" max="5" width="10.140625" style="70" customWidth="1"/>
    <col min="6" max="6" width="14.7109375" style="70" customWidth="1"/>
    <col min="7" max="8" width="9.140625" style="70"/>
    <col min="9" max="9" width="26" style="70" bestFit="1" customWidth="1"/>
    <col min="10" max="16384" width="9.140625" style="70"/>
  </cols>
  <sheetData>
    <row r="2" spans="2:9" s="85" customFormat="1" x14ac:dyDescent="0.25">
      <c r="B2" s="83" t="s">
        <v>101</v>
      </c>
      <c r="C2" s="82" t="s">
        <v>100</v>
      </c>
      <c r="D2" s="82" t="s">
        <v>102</v>
      </c>
      <c r="E2" s="82" t="s">
        <v>103</v>
      </c>
      <c r="F2" s="84" t="s">
        <v>104</v>
      </c>
      <c r="H2" s="86" t="s">
        <v>100</v>
      </c>
      <c r="I2" s="86">
        <v>1003</v>
      </c>
    </row>
    <row r="3" spans="2:9" x14ac:dyDescent="0.25">
      <c r="B3" s="71" t="s">
        <v>105</v>
      </c>
      <c r="C3" s="89">
        <v>1001</v>
      </c>
      <c r="D3" s="72" t="s">
        <v>106</v>
      </c>
      <c r="E3" s="89">
        <v>4000</v>
      </c>
      <c r="F3" s="73" t="s">
        <v>107</v>
      </c>
      <c r="H3" s="74"/>
      <c r="I3" s="74"/>
    </row>
    <row r="4" spans="2:9" x14ac:dyDescent="0.25">
      <c r="B4" s="75" t="s">
        <v>108</v>
      </c>
      <c r="C4" s="90">
        <v>1002</v>
      </c>
      <c r="D4" s="76" t="s">
        <v>109</v>
      </c>
      <c r="E4" s="90">
        <v>3000</v>
      </c>
      <c r="F4" s="77" t="s">
        <v>110</v>
      </c>
      <c r="H4" s="74" t="s">
        <v>101</v>
      </c>
      <c r="I4" s="78"/>
    </row>
    <row r="5" spans="2:9" x14ac:dyDescent="0.25">
      <c r="B5" s="71" t="s">
        <v>111</v>
      </c>
      <c r="C5" s="89">
        <v>1003</v>
      </c>
      <c r="D5" s="72" t="s">
        <v>112</v>
      </c>
      <c r="E5" s="89">
        <v>5000</v>
      </c>
      <c r="F5" s="73" t="s">
        <v>113</v>
      </c>
      <c r="H5" s="74" t="s">
        <v>102</v>
      </c>
      <c r="I5" s="78"/>
    </row>
    <row r="6" spans="2:9" x14ac:dyDescent="0.25">
      <c r="B6" s="75" t="s">
        <v>114</v>
      </c>
      <c r="C6" s="90">
        <v>1004</v>
      </c>
      <c r="D6" s="76" t="s">
        <v>115</v>
      </c>
      <c r="E6" s="90">
        <v>3070</v>
      </c>
      <c r="F6" s="77" t="s">
        <v>116</v>
      </c>
      <c r="H6" s="74" t="s">
        <v>103</v>
      </c>
      <c r="I6" s="78"/>
    </row>
    <row r="7" spans="2:9" x14ac:dyDescent="0.25">
      <c r="B7" s="79" t="s">
        <v>117</v>
      </c>
      <c r="C7" s="91">
        <v>1005</v>
      </c>
      <c r="D7" s="80" t="s">
        <v>118</v>
      </c>
      <c r="E7" s="91">
        <v>3000</v>
      </c>
      <c r="F7" s="81" t="s">
        <v>110</v>
      </c>
      <c r="H7" s="74" t="s">
        <v>104</v>
      </c>
      <c r="I7" s="7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>
    <tabColor rgb="FF00B050"/>
  </sheetPr>
  <dimension ref="A2:AMK7"/>
  <sheetViews>
    <sheetView showGridLines="0" zoomScale="80" zoomScaleNormal="80" workbookViewId="0">
      <selection activeCell="G11" sqref="G11"/>
    </sheetView>
  </sheetViews>
  <sheetFormatPr defaultRowHeight="23.25" x14ac:dyDescent="0.35"/>
  <cols>
    <col min="1" max="1" width="9" style="1" customWidth="1"/>
    <col min="2" max="2" width="22.85546875" style="1" customWidth="1"/>
    <col min="3" max="3" width="16.42578125" style="1" customWidth="1"/>
    <col min="4" max="4" width="16.5703125" style="1" customWidth="1"/>
    <col min="5" max="1025" width="9" style="1" customWidth="1"/>
  </cols>
  <sheetData>
    <row r="2" spans="2:4" x14ac:dyDescent="0.35">
      <c r="B2" s="2" t="s">
        <v>0</v>
      </c>
      <c r="C2" s="3" t="s">
        <v>1</v>
      </c>
      <c r="D2" s="4" t="s">
        <v>2</v>
      </c>
    </row>
    <row r="3" spans="2:4" x14ac:dyDescent="0.35">
      <c r="B3" s="5" t="s">
        <v>3</v>
      </c>
      <c r="C3" s="68" t="s">
        <v>98</v>
      </c>
      <c r="D3" s="6"/>
    </row>
    <row r="4" spans="2:4" x14ac:dyDescent="0.35">
      <c r="B4" s="7" t="s">
        <v>4</v>
      </c>
      <c r="C4" s="8">
        <v>10</v>
      </c>
      <c r="D4" s="9"/>
    </row>
    <row r="5" spans="2:4" x14ac:dyDescent="0.35">
      <c r="B5" s="5" t="s">
        <v>5</v>
      </c>
      <c r="C5" s="68" t="s">
        <v>99</v>
      </c>
      <c r="D5" s="6"/>
    </row>
    <row r="6" spans="2:4" x14ac:dyDescent="0.35">
      <c r="B6" s="7" t="s">
        <v>6</v>
      </c>
      <c r="C6" s="8">
        <v>4</v>
      </c>
      <c r="D6" s="9"/>
    </row>
    <row r="7" spans="2:4" x14ac:dyDescent="0.35">
      <c r="B7" s="10" t="s">
        <v>7</v>
      </c>
      <c r="C7" s="11">
        <v>-3</v>
      </c>
      <c r="D7" s="12"/>
    </row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C3 C5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3">
    <tabColor rgb="FF00B050"/>
  </sheetPr>
  <dimension ref="B1:I8"/>
  <sheetViews>
    <sheetView showGridLines="0" zoomScale="80" zoomScaleNormal="80" workbookViewId="0"/>
  </sheetViews>
  <sheetFormatPr defaultRowHeight="15" x14ac:dyDescent="0.25"/>
  <cols>
    <col min="1" max="1" width="8.5703125" customWidth="1"/>
    <col min="2" max="5" width="14.42578125" customWidth="1"/>
    <col min="6" max="1025" width="8.5703125" customWidth="1"/>
  </cols>
  <sheetData>
    <row r="1" spans="2:9" ht="47.45" customHeight="1" x14ac:dyDescent="0.25">
      <c r="B1" s="96" t="s">
        <v>8</v>
      </c>
      <c r="C1" s="96"/>
      <c r="D1" s="96"/>
      <c r="E1" s="96"/>
    </row>
    <row r="3" spans="2:9" ht="21" x14ac:dyDescent="0.35">
      <c r="B3" s="13" t="s">
        <v>9</v>
      </c>
      <c r="C3" s="14" t="s">
        <v>10</v>
      </c>
      <c r="D3" s="14" t="s">
        <v>11</v>
      </c>
      <c r="E3" s="15" t="s">
        <v>12</v>
      </c>
    </row>
    <row r="4" spans="2:9" ht="21" x14ac:dyDescent="0.35">
      <c r="B4" s="16">
        <v>0.251</v>
      </c>
      <c r="C4" s="17">
        <v>0.25</v>
      </c>
      <c r="D4" s="17">
        <v>5.0000000000000001E-3</v>
      </c>
      <c r="E4" s="18"/>
      <c r="H4" s="19"/>
      <c r="I4" s="19"/>
    </row>
    <row r="5" spans="2:9" ht="21" x14ac:dyDescent="0.35">
      <c r="B5" s="20">
        <v>0.248</v>
      </c>
      <c r="C5" s="21">
        <v>0.25</v>
      </c>
      <c r="D5" s="21">
        <v>5.0000000000000001E-3</v>
      </c>
      <c r="E5" s="22"/>
    </row>
    <row r="6" spans="2:9" ht="21" x14ac:dyDescent="0.35">
      <c r="B6" s="16">
        <v>0.24</v>
      </c>
      <c r="C6" s="17">
        <v>0.25</v>
      </c>
      <c r="D6" s="17">
        <v>5.0000000000000001E-3</v>
      </c>
      <c r="E6" s="18"/>
    </row>
    <row r="7" spans="2:9" ht="21" x14ac:dyDescent="0.35">
      <c r="B7" s="20">
        <v>0.253</v>
      </c>
      <c r="C7" s="21">
        <v>0.25</v>
      </c>
      <c r="D7" s="21">
        <v>5.0000000000000001E-3</v>
      </c>
      <c r="E7" s="22"/>
    </row>
    <row r="8" spans="2:9" ht="21" x14ac:dyDescent="0.35">
      <c r="B8" s="23">
        <v>0.25800000000000001</v>
      </c>
      <c r="C8" s="24">
        <v>0.25</v>
      </c>
      <c r="D8" s="24">
        <v>5.0000000000000001E-3</v>
      </c>
      <c r="E8" s="25"/>
    </row>
  </sheetData>
  <mergeCells count="1">
    <mergeCell ref="B1:E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5">
    <tabColor rgb="FF00B050"/>
  </sheetPr>
  <dimension ref="A2:AMK8"/>
  <sheetViews>
    <sheetView showGridLines="0" zoomScaleNormal="100" workbookViewId="0"/>
  </sheetViews>
  <sheetFormatPr defaultRowHeight="21" x14ac:dyDescent="0.35"/>
  <cols>
    <col min="1" max="1" width="8.85546875" style="26" customWidth="1"/>
    <col min="2" max="2" width="20.85546875" style="26" customWidth="1"/>
    <col min="3" max="3" width="19" style="26" customWidth="1"/>
    <col min="4" max="1025" width="8.85546875" style="26" customWidth="1"/>
  </cols>
  <sheetData>
    <row r="2" spans="2:3" x14ac:dyDescent="0.35">
      <c r="B2" s="27" t="s">
        <v>13</v>
      </c>
      <c r="C2" s="15" t="s">
        <v>1</v>
      </c>
    </row>
    <row r="3" spans="2:3" x14ac:dyDescent="0.35">
      <c r="B3" s="26" t="s">
        <v>14</v>
      </c>
      <c r="C3" s="93">
        <v>4</v>
      </c>
    </row>
    <row r="4" spans="2:3" x14ac:dyDescent="0.35">
      <c r="B4" s="28" t="s">
        <v>15</v>
      </c>
      <c r="C4" s="92">
        <v>7</v>
      </c>
    </row>
    <row r="5" spans="2:3" x14ac:dyDescent="0.35">
      <c r="B5" s="26" t="s">
        <v>16</v>
      </c>
      <c r="C5" s="93">
        <v>7</v>
      </c>
    </row>
    <row r="6" spans="2:3" x14ac:dyDescent="0.35">
      <c r="B6" s="28" t="s">
        <v>17</v>
      </c>
      <c r="C6" s="92" t="s">
        <v>57</v>
      </c>
    </row>
    <row r="7" spans="2:3" x14ac:dyDescent="0.35">
      <c r="C7" s="93"/>
    </row>
    <row r="8" spans="2:3" x14ac:dyDescent="0.35">
      <c r="B8" s="28" t="s">
        <v>18</v>
      </c>
      <c r="C8" s="92" t="s">
        <v>57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6">
    <tabColor rgb="FF00B050"/>
  </sheetPr>
  <dimension ref="A1:H7"/>
  <sheetViews>
    <sheetView showGridLines="0" zoomScale="90" zoomScaleNormal="90" workbookViewId="0">
      <selection activeCell="G20" sqref="G20"/>
    </sheetView>
  </sheetViews>
  <sheetFormatPr defaultColWidth="8.85546875" defaultRowHeight="21" x14ac:dyDescent="0.35"/>
  <cols>
    <col min="1" max="1" width="16.42578125" style="26" customWidth="1"/>
    <col min="2" max="3" width="15.42578125" style="26" customWidth="1"/>
    <col min="4" max="4" width="16" style="26" customWidth="1"/>
    <col min="5" max="6" width="17.85546875" style="26" customWidth="1"/>
    <col min="7" max="7" width="21.85546875" style="26" customWidth="1"/>
    <col min="8" max="8" width="18.5703125" style="26" customWidth="1"/>
    <col min="9" max="1026" width="9.140625" style="26" customWidth="1"/>
    <col min="1027" max="16384" width="8.85546875" style="26"/>
  </cols>
  <sheetData>
    <row r="1" spans="1:8" s="38" customFormat="1" ht="54" customHeight="1" x14ac:dyDescent="0.25">
      <c r="A1" s="97" t="s">
        <v>30</v>
      </c>
      <c r="B1" s="98"/>
      <c r="C1" s="98"/>
      <c r="D1" s="98"/>
    </row>
    <row r="2" spans="1:8" s="38" customFormat="1" x14ac:dyDescent="0.25">
      <c r="A2" s="39" t="s">
        <v>27</v>
      </c>
      <c r="B2" s="50" t="s">
        <v>19</v>
      </c>
      <c r="C2" s="50" t="s">
        <v>20</v>
      </c>
      <c r="D2" s="51" t="s">
        <v>21</v>
      </c>
    </row>
    <row r="3" spans="1:8" s="38" customFormat="1" x14ac:dyDescent="0.25">
      <c r="A3" s="40" t="s">
        <v>22</v>
      </c>
      <c r="B3" s="41">
        <v>32948</v>
      </c>
      <c r="C3" s="41">
        <v>73384</v>
      </c>
      <c r="D3" s="42">
        <v>46040</v>
      </c>
      <c r="G3" s="39" t="s">
        <v>27</v>
      </c>
      <c r="H3" s="43" t="s">
        <v>23</v>
      </c>
    </row>
    <row r="4" spans="1:8" x14ac:dyDescent="0.35">
      <c r="A4" s="35" t="s">
        <v>23</v>
      </c>
      <c r="B4" s="36">
        <v>22143</v>
      </c>
      <c r="C4" s="36">
        <v>12853</v>
      </c>
      <c r="D4" s="37">
        <v>86832</v>
      </c>
      <c r="G4" s="39" t="s">
        <v>28</v>
      </c>
      <c r="H4" s="43" t="s">
        <v>19</v>
      </c>
    </row>
    <row r="5" spans="1:8" x14ac:dyDescent="0.35">
      <c r="A5" s="32" t="s">
        <v>24</v>
      </c>
      <c r="B5" s="33">
        <v>13704</v>
      </c>
      <c r="C5" s="33">
        <v>14712</v>
      </c>
      <c r="D5" s="34">
        <v>94909</v>
      </c>
      <c r="G5" s="39" t="s">
        <v>29</v>
      </c>
      <c r="H5" s="43" t="s">
        <v>57</v>
      </c>
    </row>
    <row r="6" spans="1:8" x14ac:dyDescent="0.35">
      <c r="A6" s="35" t="s">
        <v>25</v>
      </c>
      <c r="B6" s="36">
        <v>24005</v>
      </c>
      <c r="C6" s="36">
        <v>41634</v>
      </c>
      <c r="D6" s="37">
        <v>51613</v>
      </c>
    </row>
    <row r="7" spans="1:8" x14ac:dyDescent="0.35">
      <c r="A7" s="29" t="s">
        <v>26</v>
      </c>
      <c r="B7" s="30">
        <v>87304</v>
      </c>
      <c r="C7" s="30">
        <v>57227</v>
      </c>
      <c r="D7" s="31">
        <v>74604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7">
    <tabColor rgb="FF00B050"/>
  </sheetPr>
  <dimension ref="A1:G44"/>
  <sheetViews>
    <sheetView showGridLines="0" zoomScale="90" zoomScaleNormal="90" workbookViewId="0"/>
  </sheetViews>
  <sheetFormatPr defaultColWidth="9.140625" defaultRowHeight="15" x14ac:dyDescent="0.25"/>
  <cols>
    <col min="1" max="7" width="13.85546875" style="44" customWidth="1"/>
    <col min="8" max="16384" width="9.140625" style="44"/>
  </cols>
  <sheetData>
    <row r="1" spans="1:7" s="69" customFormat="1" x14ac:dyDescent="0.25">
      <c r="A1" s="69" t="s">
        <v>31</v>
      </c>
      <c r="B1" s="69" t="s">
        <v>32</v>
      </c>
      <c r="C1" s="69" t="s">
        <v>33</v>
      </c>
      <c r="D1" s="69" t="s">
        <v>34</v>
      </c>
      <c r="E1" s="69" t="s">
        <v>35</v>
      </c>
      <c r="F1" s="69" t="s">
        <v>56</v>
      </c>
      <c r="G1" s="69" t="s">
        <v>36</v>
      </c>
    </row>
    <row r="2" spans="1:7" x14ac:dyDescent="0.25">
      <c r="A2" s="44">
        <v>42375</v>
      </c>
      <c r="B2" s="44" t="s">
        <v>37</v>
      </c>
      <c r="C2" s="44" t="s">
        <v>38</v>
      </c>
      <c r="D2" s="44" t="s">
        <v>39</v>
      </c>
      <c r="E2" s="44">
        <v>95</v>
      </c>
      <c r="F2" s="44">
        <v>1.99</v>
      </c>
      <c r="G2" s="44">
        <v>189.05</v>
      </c>
    </row>
    <row r="3" spans="1:7" x14ac:dyDescent="0.25">
      <c r="A3" s="44">
        <v>42392</v>
      </c>
      <c r="B3" s="44" t="s">
        <v>40</v>
      </c>
      <c r="C3" s="44" t="s">
        <v>41</v>
      </c>
      <c r="D3" s="44" t="s">
        <v>42</v>
      </c>
      <c r="E3" s="44">
        <v>50</v>
      </c>
      <c r="F3" s="44">
        <v>19.989999999999998</v>
      </c>
      <c r="G3" s="44">
        <v>999.49999999999989</v>
      </c>
    </row>
    <row r="4" spans="1:7" x14ac:dyDescent="0.25">
      <c r="A4" s="44">
        <v>42409</v>
      </c>
      <c r="B4" s="44" t="s">
        <v>40</v>
      </c>
      <c r="C4" s="44" t="s">
        <v>43</v>
      </c>
      <c r="D4" s="44" t="s">
        <v>39</v>
      </c>
      <c r="E4" s="44">
        <v>36</v>
      </c>
      <c r="F4" s="44">
        <v>4.99</v>
      </c>
      <c r="G4" s="44">
        <v>179.64000000000001</v>
      </c>
    </row>
    <row r="5" spans="1:7" x14ac:dyDescent="0.25">
      <c r="A5" s="44">
        <v>42426</v>
      </c>
      <c r="B5" s="44" t="s">
        <v>40</v>
      </c>
      <c r="C5" s="44" t="s">
        <v>44</v>
      </c>
      <c r="D5" s="44" t="s">
        <v>45</v>
      </c>
      <c r="E5" s="44">
        <v>27</v>
      </c>
      <c r="F5" s="44">
        <v>19.989999999999998</v>
      </c>
      <c r="G5" s="44">
        <v>539.7299999999999</v>
      </c>
    </row>
    <row r="6" spans="1:7" x14ac:dyDescent="0.25">
      <c r="A6" s="44">
        <v>42444</v>
      </c>
      <c r="B6" s="44" t="s">
        <v>46</v>
      </c>
      <c r="C6" s="44" t="s">
        <v>47</v>
      </c>
      <c r="D6" s="44" t="s">
        <v>39</v>
      </c>
      <c r="E6" s="44">
        <v>56</v>
      </c>
      <c r="F6" s="44">
        <v>2.99</v>
      </c>
      <c r="G6" s="44">
        <v>167.44</v>
      </c>
    </row>
    <row r="7" spans="1:7" x14ac:dyDescent="0.25">
      <c r="A7" s="44">
        <v>42461</v>
      </c>
      <c r="B7" s="44" t="s">
        <v>37</v>
      </c>
      <c r="C7" s="44" t="s">
        <v>38</v>
      </c>
      <c r="D7" s="44" t="s">
        <v>42</v>
      </c>
      <c r="E7" s="44">
        <v>60</v>
      </c>
      <c r="F7" s="44">
        <v>4.99</v>
      </c>
      <c r="G7" s="44">
        <v>299.40000000000003</v>
      </c>
    </row>
    <row r="8" spans="1:7" x14ac:dyDescent="0.25">
      <c r="A8" s="44">
        <v>42478</v>
      </c>
      <c r="B8" s="44" t="s">
        <v>40</v>
      </c>
      <c r="C8" s="44" t="s">
        <v>48</v>
      </c>
      <c r="D8" s="44" t="s">
        <v>39</v>
      </c>
      <c r="E8" s="44">
        <v>75</v>
      </c>
      <c r="F8" s="44">
        <v>1.99</v>
      </c>
      <c r="G8" s="44">
        <v>149.25</v>
      </c>
    </row>
    <row r="9" spans="1:7" x14ac:dyDescent="0.25">
      <c r="A9" s="44">
        <v>42495</v>
      </c>
      <c r="B9" s="44" t="s">
        <v>40</v>
      </c>
      <c r="C9" s="44" t="s">
        <v>43</v>
      </c>
      <c r="D9" s="44" t="s">
        <v>39</v>
      </c>
      <c r="E9" s="44">
        <v>90</v>
      </c>
      <c r="F9" s="44">
        <v>4.99</v>
      </c>
      <c r="G9" s="44">
        <v>449.1</v>
      </c>
    </row>
    <row r="10" spans="1:7" x14ac:dyDescent="0.25">
      <c r="A10" s="44">
        <v>42512</v>
      </c>
      <c r="B10" s="44" t="s">
        <v>46</v>
      </c>
      <c r="C10" s="44" t="s">
        <v>49</v>
      </c>
      <c r="D10" s="44" t="s">
        <v>39</v>
      </c>
      <c r="E10" s="44">
        <v>32</v>
      </c>
      <c r="F10" s="44">
        <v>1.99</v>
      </c>
      <c r="G10" s="44">
        <v>63.68</v>
      </c>
    </row>
    <row r="11" spans="1:7" x14ac:dyDescent="0.25">
      <c r="A11" s="44">
        <v>42529</v>
      </c>
      <c r="B11" s="44" t="s">
        <v>37</v>
      </c>
      <c r="C11" s="44" t="s">
        <v>38</v>
      </c>
      <c r="D11" s="44" t="s">
        <v>42</v>
      </c>
      <c r="E11" s="44">
        <v>60</v>
      </c>
      <c r="F11" s="44">
        <v>8.99</v>
      </c>
      <c r="G11" s="44">
        <v>539.4</v>
      </c>
    </row>
    <row r="12" spans="1:7" x14ac:dyDescent="0.25">
      <c r="A12" s="44">
        <v>42546</v>
      </c>
      <c r="B12" s="44" t="s">
        <v>40</v>
      </c>
      <c r="C12" s="44" t="s">
        <v>50</v>
      </c>
      <c r="D12" s="44" t="s">
        <v>39</v>
      </c>
      <c r="E12" s="44">
        <v>90</v>
      </c>
      <c r="F12" s="44">
        <v>4.99</v>
      </c>
      <c r="G12" s="44">
        <v>449.1</v>
      </c>
    </row>
    <row r="13" spans="1:7" x14ac:dyDescent="0.25">
      <c r="A13" s="44">
        <v>42563</v>
      </c>
      <c r="B13" s="44" t="s">
        <v>37</v>
      </c>
      <c r="C13" s="44" t="s">
        <v>51</v>
      </c>
      <c r="D13" s="44" t="s">
        <v>42</v>
      </c>
      <c r="E13" s="44">
        <v>29</v>
      </c>
      <c r="F13" s="44">
        <v>1.99</v>
      </c>
      <c r="G13" s="44">
        <v>57.71</v>
      </c>
    </row>
    <row r="14" spans="1:7" x14ac:dyDescent="0.25">
      <c r="A14" s="44">
        <v>42580</v>
      </c>
      <c r="B14" s="44" t="s">
        <v>37</v>
      </c>
      <c r="C14" s="44" t="s">
        <v>52</v>
      </c>
      <c r="D14" s="44" t="s">
        <v>42</v>
      </c>
      <c r="E14" s="44">
        <v>81</v>
      </c>
      <c r="F14" s="44">
        <v>19.989999999999998</v>
      </c>
      <c r="G14" s="44">
        <v>1619.1899999999998</v>
      </c>
    </row>
    <row r="15" spans="1:7" x14ac:dyDescent="0.25">
      <c r="A15" s="44">
        <v>42597</v>
      </c>
      <c r="B15" s="44" t="s">
        <v>37</v>
      </c>
      <c r="C15" s="44" t="s">
        <v>38</v>
      </c>
      <c r="D15" s="44" t="s">
        <v>39</v>
      </c>
      <c r="E15" s="44">
        <v>35</v>
      </c>
      <c r="F15" s="44">
        <v>4.99</v>
      </c>
      <c r="G15" s="44">
        <v>174.65</v>
      </c>
    </row>
    <row r="16" spans="1:7" x14ac:dyDescent="0.25">
      <c r="A16" s="44">
        <v>42614</v>
      </c>
      <c r="B16" s="44" t="s">
        <v>40</v>
      </c>
      <c r="C16" s="44" t="s">
        <v>53</v>
      </c>
      <c r="D16" s="44" t="s">
        <v>54</v>
      </c>
      <c r="E16" s="44">
        <v>2</v>
      </c>
      <c r="F16" s="44">
        <v>125</v>
      </c>
      <c r="G16" s="44">
        <v>250</v>
      </c>
    </row>
    <row r="17" spans="1:7" x14ac:dyDescent="0.25">
      <c r="A17" s="44">
        <v>42631</v>
      </c>
      <c r="B17" s="44" t="s">
        <v>37</v>
      </c>
      <c r="C17" s="44" t="s">
        <v>38</v>
      </c>
      <c r="D17" s="44" t="s">
        <v>55</v>
      </c>
      <c r="E17" s="44">
        <v>16</v>
      </c>
      <c r="F17" s="44">
        <v>15.99</v>
      </c>
      <c r="G17" s="44">
        <v>255.84</v>
      </c>
    </row>
    <row r="18" spans="1:7" x14ac:dyDescent="0.25">
      <c r="A18" s="44">
        <v>42648</v>
      </c>
      <c r="B18" s="44" t="s">
        <v>40</v>
      </c>
      <c r="C18" s="44" t="s">
        <v>50</v>
      </c>
      <c r="D18" s="44" t="s">
        <v>42</v>
      </c>
      <c r="E18" s="44">
        <v>28</v>
      </c>
      <c r="F18" s="44">
        <v>8.99</v>
      </c>
      <c r="G18" s="44">
        <v>251.72</v>
      </c>
    </row>
    <row r="19" spans="1:7" x14ac:dyDescent="0.25">
      <c r="A19" s="44">
        <v>42665</v>
      </c>
      <c r="B19" s="44" t="s">
        <v>37</v>
      </c>
      <c r="C19" s="44" t="s">
        <v>38</v>
      </c>
      <c r="D19" s="44" t="s">
        <v>45</v>
      </c>
      <c r="E19" s="44">
        <v>64</v>
      </c>
      <c r="F19" s="44">
        <v>8.99</v>
      </c>
      <c r="G19" s="44">
        <v>575.36</v>
      </c>
    </row>
    <row r="20" spans="1:7" x14ac:dyDescent="0.25">
      <c r="A20" s="44">
        <v>42682</v>
      </c>
      <c r="B20" s="44" t="s">
        <v>37</v>
      </c>
      <c r="C20" s="44" t="s">
        <v>52</v>
      </c>
      <c r="D20" s="44" t="s">
        <v>45</v>
      </c>
      <c r="E20" s="44">
        <v>15</v>
      </c>
      <c r="F20" s="44">
        <v>19.989999999999998</v>
      </c>
      <c r="G20" s="44">
        <v>299.84999999999997</v>
      </c>
    </row>
    <row r="21" spans="1:7" x14ac:dyDescent="0.25">
      <c r="A21" s="44">
        <v>42699</v>
      </c>
      <c r="B21" s="44" t="s">
        <v>40</v>
      </c>
      <c r="C21" s="44" t="s">
        <v>41</v>
      </c>
      <c r="D21" s="44" t="s">
        <v>55</v>
      </c>
      <c r="E21" s="44">
        <v>96</v>
      </c>
      <c r="F21" s="44">
        <v>4.99</v>
      </c>
      <c r="G21" s="44">
        <v>479.04</v>
      </c>
    </row>
    <row r="22" spans="1:7" x14ac:dyDescent="0.25">
      <c r="A22" s="44">
        <v>42716</v>
      </c>
      <c r="B22" s="44" t="s">
        <v>40</v>
      </c>
      <c r="C22" s="44" t="s">
        <v>53</v>
      </c>
      <c r="D22" s="44" t="s">
        <v>39</v>
      </c>
      <c r="E22" s="44">
        <v>67</v>
      </c>
      <c r="F22" s="44">
        <v>1.29</v>
      </c>
      <c r="G22" s="44">
        <v>86.43</v>
      </c>
    </row>
    <row r="23" spans="1:7" x14ac:dyDescent="0.25">
      <c r="A23" s="44">
        <v>42733</v>
      </c>
      <c r="B23" s="44" t="s">
        <v>37</v>
      </c>
      <c r="C23" s="44" t="s">
        <v>52</v>
      </c>
      <c r="D23" s="44" t="s">
        <v>55</v>
      </c>
      <c r="E23" s="44">
        <v>74</v>
      </c>
      <c r="F23" s="44">
        <v>15.99</v>
      </c>
      <c r="G23" s="44">
        <v>1183.26</v>
      </c>
    </row>
    <row r="24" spans="1:7" x14ac:dyDescent="0.25">
      <c r="A24" s="44">
        <v>42750</v>
      </c>
      <c r="B24" s="44" t="s">
        <v>40</v>
      </c>
      <c r="C24" s="44" t="s">
        <v>44</v>
      </c>
      <c r="D24" s="44" t="s">
        <v>42</v>
      </c>
      <c r="E24" s="44">
        <v>46</v>
      </c>
      <c r="F24" s="44">
        <v>8.99</v>
      </c>
      <c r="G24" s="44">
        <v>413.54</v>
      </c>
    </row>
    <row r="25" spans="1:7" x14ac:dyDescent="0.25">
      <c r="A25" s="44">
        <v>42767</v>
      </c>
      <c r="B25" s="44" t="s">
        <v>40</v>
      </c>
      <c r="C25" s="44" t="s">
        <v>53</v>
      </c>
      <c r="D25" s="44" t="s">
        <v>42</v>
      </c>
      <c r="E25" s="44">
        <v>87</v>
      </c>
      <c r="F25" s="44">
        <v>15</v>
      </c>
      <c r="G25" s="44">
        <v>1305</v>
      </c>
    </row>
    <row r="26" spans="1:7" x14ac:dyDescent="0.25">
      <c r="A26" s="44">
        <v>42784</v>
      </c>
      <c r="B26" s="44" t="s">
        <v>37</v>
      </c>
      <c r="C26" s="44" t="s">
        <v>38</v>
      </c>
      <c r="D26" s="44" t="s">
        <v>42</v>
      </c>
      <c r="E26" s="44">
        <v>4</v>
      </c>
      <c r="F26" s="44">
        <v>4.99</v>
      </c>
      <c r="G26" s="44">
        <v>19.96</v>
      </c>
    </row>
    <row r="27" spans="1:7" x14ac:dyDescent="0.25">
      <c r="A27" s="44">
        <v>42801</v>
      </c>
      <c r="B27" s="44" t="s">
        <v>46</v>
      </c>
      <c r="C27" s="44" t="s">
        <v>47</v>
      </c>
      <c r="D27" s="44" t="s">
        <v>42</v>
      </c>
      <c r="E27" s="44">
        <v>7</v>
      </c>
      <c r="F27" s="44">
        <v>19.989999999999998</v>
      </c>
      <c r="G27" s="44">
        <v>139.92999999999998</v>
      </c>
    </row>
    <row r="28" spans="1:7" x14ac:dyDescent="0.25">
      <c r="A28" s="44">
        <v>42818</v>
      </c>
      <c r="B28" s="44" t="s">
        <v>40</v>
      </c>
      <c r="C28" s="44" t="s">
        <v>43</v>
      </c>
      <c r="D28" s="44" t="s">
        <v>55</v>
      </c>
      <c r="E28" s="44">
        <v>50</v>
      </c>
      <c r="F28" s="44">
        <v>4.99</v>
      </c>
      <c r="G28" s="44">
        <v>249.5</v>
      </c>
    </row>
    <row r="29" spans="1:7" x14ac:dyDescent="0.25">
      <c r="A29" s="44">
        <v>42835</v>
      </c>
      <c r="B29" s="44" t="s">
        <v>40</v>
      </c>
      <c r="C29" s="44" t="s">
        <v>48</v>
      </c>
      <c r="D29" s="44" t="s">
        <v>39</v>
      </c>
      <c r="E29" s="44">
        <v>66</v>
      </c>
      <c r="F29" s="44">
        <v>1.99</v>
      </c>
      <c r="G29" s="44">
        <v>131.34</v>
      </c>
    </row>
    <row r="30" spans="1:7" x14ac:dyDescent="0.25">
      <c r="A30" s="44">
        <v>42852</v>
      </c>
      <c r="B30" s="44" t="s">
        <v>37</v>
      </c>
      <c r="C30" s="44" t="s">
        <v>51</v>
      </c>
      <c r="D30" s="44" t="s">
        <v>45</v>
      </c>
      <c r="E30" s="44">
        <v>96</v>
      </c>
      <c r="F30" s="44">
        <v>4.99</v>
      </c>
      <c r="G30" s="44">
        <v>479.04</v>
      </c>
    </row>
    <row r="31" spans="1:7" x14ac:dyDescent="0.25">
      <c r="A31" s="44">
        <v>42869</v>
      </c>
      <c r="B31" s="44" t="s">
        <v>40</v>
      </c>
      <c r="C31" s="44" t="s">
        <v>44</v>
      </c>
      <c r="D31" s="44" t="s">
        <v>39</v>
      </c>
      <c r="E31" s="44">
        <v>53</v>
      </c>
      <c r="F31" s="44">
        <v>1.29</v>
      </c>
      <c r="G31" s="44">
        <v>68.37</v>
      </c>
    </row>
    <row r="32" spans="1:7" x14ac:dyDescent="0.25">
      <c r="A32" s="44">
        <v>42886</v>
      </c>
      <c r="B32" s="44" t="s">
        <v>40</v>
      </c>
      <c r="C32" s="44" t="s">
        <v>44</v>
      </c>
      <c r="D32" s="44" t="s">
        <v>42</v>
      </c>
      <c r="E32" s="44">
        <v>80</v>
      </c>
      <c r="F32" s="44">
        <v>8.99</v>
      </c>
      <c r="G32" s="44">
        <v>719.2</v>
      </c>
    </row>
    <row r="33" spans="1:7" x14ac:dyDescent="0.25">
      <c r="A33" s="44">
        <v>42903</v>
      </c>
      <c r="B33" s="44" t="s">
        <v>40</v>
      </c>
      <c r="C33" s="44" t="s">
        <v>41</v>
      </c>
      <c r="D33" s="44" t="s">
        <v>54</v>
      </c>
      <c r="E33" s="44">
        <v>5</v>
      </c>
      <c r="F33" s="44">
        <v>125</v>
      </c>
      <c r="G33" s="44">
        <v>625</v>
      </c>
    </row>
    <row r="34" spans="1:7" x14ac:dyDescent="0.25">
      <c r="A34" s="44">
        <v>42920</v>
      </c>
      <c r="B34" s="44" t="s">
        <v>37</v>
      </c>
      <c r="C34" s="44" t="s">
        <v>38</v>
      </c>
      <c r="D34" s="44" t="s">
        <v>55</v>
      </c>
      <c r="E34" s="44">
        <v>62</v>
      </c>
      <c r="F34" s="44">
        <v>4.99</v>
      </c>
      <c r="G34" s="44">
        <v>309.38</v>
      </c>
    </row>
    <row r="35" spans="1:7" x14ac:dyDescent="0.25">
      <c r="A35" s="44">
        <v>42937</v>
      </c>
      <c r="B35" s="44" t="s">
        <v>40</v>
      </c>
      <c r="C35" s="44" t="s">
        <v>50</v>
      </c>
      <c r="D35" s="44" t="s">
        <v>55</v>
      </c>
      <c r="E35" s="44">
        <v>55</v>
      </c>
      <c r="F35" s="44">
        <v>12.49</v>
      </c>
      <c r="G35" s="44">
        <v>686.95</v>
      </c>
    </row>
    <row r="36" spans="1:7" x14ac:dyDescent="0.25">
      <c r="A36" s="44">
        <v>42954</v>
      </c>
      <c r="B36" s="44" t="s">
        <v>40</v>
      </c>
      <c r="C36" s="44" t="s">
        <v>41</v>
      </c>
      <c r="D36" s="44" t="s">
        <v>55</v>
      </c>
      <c r="E36" s="44">
        <v>42</v>
      </c>
      <c r="F36" s="44">
        <v>23.95</v>
      </c>
      <c r="G36" s="44">
        <v>1005.9</v>
      </c>
    </row>
    <row r="37" spans="1:7" x14ac:dyDescent="0.25">
      <c r="A37" s="44">
        <v>42971</v>
      </c>
      <c r="B37" s="44" t="s">
        <v>46</v>
      </c>
      <c r="C37" s="44" t="s">
        <v>47</v>
      </c>
      <c r="D37" s="44" t="s">
        <v>54</v>
      </c>
      <c r="E37" s="44">
        <v>3</v>
      </c>
      <c r="F37" s="44">
        <v>275</v>
      </c>
      <c r="G37" s="44">
        <v>825</v>
      </c>
    </row>
    <row r="38" spans="1:7" x14ac:dyDescent="0.25">
      <c r="A38" s="44">
        <v>42988</v>
      </c>
      <c r="B38" s="44" t="s">
        <v>40</v>
      </c>
      <c r="C38" s="44" t="s">
        <v>44</v>
      </c>
      <c r="D38" s="44" t="s">
        <v>39</v>
      </c>
      <c r="E38" s="44">
        <v>7</v>
      </c>
      <c r="F38" s="44">
        <v>1.29</v>
      </c>
      <c r="G38" s="44">
        <v>9.0300000000000011</v>
      </c>
    </row>
    <row r="39" spans="1:7" x14ac:dyDescent="0.25">
      <c r="A39" s="44">
        <v>43005</v>
      </c>
      <c r="B39" s="44" t="s">
        <v>46</v>
      </c>
      <c r="C39" s="44" t="s">
        <v>47</v>
      </c>
      <c r="D39" s="44" t="s">
        <v>45</v>
      </c>
      <c r="E39" s="44">
        <v>76</v>
      </c>
      <c r="F39" s="44">
        <v>1.99</v>
      </c>
      <c r="G39" s="44">
        <v>151.24</v>
      </c>
    </row>
    <row r="40" spans="1:7" x14ac:dyDescent="0.25">
      <c r="A40" s="44">
        <v>43022</v>
      </c>
      <c r="B40" s="44" t="s">
        <v>46</v>
      </c>
      <c r="C40" s="44" t="s">
        <v>49</v>
      </c>
      <c r="D40" s="44" t="s">
        <v>42</v>
      </c>
      <c r="E40" s="44">
        <v>57</v>
      </c>
      <c r="F40" s="44">
        <v>19.989999999999998</v>
      </c>
      <c r="G40" s="44">
        <v>1139.4299999999998</v>
      </c>
    </row>
    <row r="41" spans="1:7" x14ac:dyDescent="0.25">
      <c r="A41" s="44">
        <v>43039</v>
      </c>
      <c r="B41" s="44" t="s">
        <v>40</v>
      </c>
      <c r="C41" s="44" t="s">
        <v>48</v>
      </c>
      <c r="D41" s="44" t="s">
        <v>39</v>
      </c>
      <c r="E41" s="44">
        <v>14</v>
      </c>
      <c r="F41" s="44">
        <v>1.29</v>
      </c>
      <c r="G41" s="44">
        <v>18.060000000000002</v>
      </c>
    </row>
    <row r="42" spans="1:7" x14ac:dyDescent="0.25">
      <c r="A42" s="44">
        <v>43056</v>
      </c>
      <c r="B42" s="44" t="s">
        <v>40</v>
      </c>
      <c r="C42" s="44" t="s">
        <v>43</v>
      </c>
      <c r="D42" s="44" t="s">
        <v>42</v>
      </c>
      <c r="E42" s="44">
        <v>11</v>
      </c>
      <c r="F42" s="44">
        <v>4.99</v>
      </c>
      <c r="G42" s="44">
        <v>54.89</v>
      </c>
    </row>
    <row r="43" spans="1:7" x14ac:dyDescent="0.25">
      <c r="A43" s="44">
        <v>43073</v>
      </c>
      <c r="B43" s="44" t="s">
        <v>40</v>
      </c>
      <c r="C43" s="44" t="s">
        <v>43</v>
      </c>
      <c r="D43" s="44" t="s">
        <v>42</v>
      </c>
      <c r="E43" s="44">
        <v>94</v>
      </c>
      <c r="F43" s="44">
        <v>19.989999999999998</v>
      </c>
      <c r="G43" s="44">
        <v>1879.06</v>
      </c>
    </row>
    <row r="44" spans="1:7" x14ac:dyDescent="0.25">
      <c r="A44" s="44">
        <v>43090</v>
      </c>
      <c r="B44" s="44" t="s">
        <v>40</v>
      </c>
      <c r="C44" s="44" t="s">
        <v>48</v>
      </c>
      <c r="D44" s="44" t="s">
        <v>42</v>
      </c>
      <c r="E44" s="44">
        <v>28</v>
      </c>
      <c r="F44" s="44">
        <v>4.99</v>
      </c>
      <c r="G44" s="44">
        <v>139.72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4">
    <tabColor rgb="FF00B050"/>
  </sheetPr>
  <dimension ref="B2:E14"/>
  <sheetViews>
    <sheetView showGridLines="0" zoomScale="98" zoomScaleNormal="98" workbookViewId="0">
      <selection activeCell="I19" sqref="I19"/>
    </sheetView>
  </sheetViews>
  <sheetFormatPr defaultColWidth="9.140625" defaultRowHeight="21" x14ac:dyDescent="0.35"/>
  <cols>
    <col min="1" max="1" width="9.140625" style="45"/>
    <col min="2" max="2" width="44.140625" style="45" customWidth="1"/>
    <col min="3" max="3" width="14.5703125" style="45" customWidth="1"/>
    <col min="4" max="5" width="21.42578125" style="45" customWidth="1"/>
    <col min="6" max="16384" width="9.140625" style="45"/>
  </cols>
  <sheetData>
    <row r="2" spans="2:5" ht="31.5" x14ac:dyDescent="0.5">
      <c r="B2" s="99" t="s">
        <v>58</v>
      </c>
      <c r="C2" s="100"/>
      <c r="D2" s="100"/>
      <c r="E2" s="100"/>
    </row>
    <row r="4" spans="2:5" x14ac:dyDescent="0.35">
      <c r="B4" s="46" t="s">
        <v>59</v>
      </c>
      <c r="C4" s="47" t="s">
        <v>60</v>
      </c>
      <c r="D4" s="47" t="s">
        <v>61</v>
      </c>
      <c r="E4" s="47" t="s">
        <v>62</v>
      </c>
    </row>
    <row r="5" spans="2:5" x14ac:dyDescent="0.35">
      <c r="B5" s="45" t="s">
        <v>63</v>
      </c>
      <c r="C5" s="48">
        <v>789</v>
      </c>
      <c r="D5" s="48">
        <f>C5</f>
        <v>789</v>
      </c>
      <c r="E5" s="49">
        <f>(D5/$D$14)*100</f>
        <v>45.818815331010455</v>
      </c>
    </row>
    <row r="6" spans="2:5" x14ac:dyDescent="0.35">
      <c r="B6" s="45" t="s">
        <v>64</v>
      </c>
      <c r="C6" s="48">
        <v>621</v>
      </c>
      <c r="D6" s="48">
        <f>D5+C6</f>
        <v>1410</v>
      </c>
      <c r="E6" s="49">
        <f t="shared" ref="E6:E14" si="0">(D6/$D$14)*100</f>
        <v>81.881533101045306</v>
      </c>
    </row>
    <row r="7" spans="2:5" x14ac:dyDescent="0.35">
      <c r="B7" s="45" t="s">
        <v>65</v>
      </c>
      <c r="C7" s="48">
        <v>109</v>
      </c>
      <c r="D7" s="48">
        <f t="shared" ref="D7:D14" si="1">D6+C7</f>
        <v>1519</v>
      </c>
      <c r="E7" s="49">
        <f t="shared" si="0"/>
        <v>88.211382113821131</v>
      </c>
    </row>
    <row r="8" spans="2:5" x14ac:dyDescent="0.35">
      <c r="B8" s="45" t="s">
        <v>66</v>
      </c>
      <c r="C8" s="48">
        <v>65</v>
      </c>
      <c r="D8" s="48">
        <f t="shared" si="1"/>
        <v>1584</v>
      </c>
      <c r="E8" s="49">
        <f t="shared" si="0"/>
        <v>91.986062717770039</v>
      </c>
    </row>
    <row r="9" spans="2:5" x14ac:dyDescent="0.35">
      <c r="B9" s="45" t="s">
        <v>67</v>
      </c>
      <c r="C9" s="48">
        <v>45</v>
      </c>
      <c r="D9" s="48">
        <f t="shared" si="1"/>
        <v>1629</v>
      </c>
      <c r="E9" s="49">
        <f t="shared" si="0"/>
        <v>94.599303135888505</v>
      </c>
    </row>
    <row r="10" spans="2:5" x14ac:dyDescent="0.35">
      <c r="B10" s="45" t="s">
        <v>68</v>
      </c>
      <c r="C10" s="48">
        <v>30</v>
      </c>
      <c r="D10" s="48">
        <f t="shared" si="1"/>
        <v>1659</v>
      </c>
      <c r="E10" s="49">
        <f t="shared" si="0"/>
        <v>96.341463414634148</v>
      </c>
    </row>
    <row r="11" spans="2:5" x14ac:dyDescent="0.35">
      <c r="B11" s="45" t="s">
        <v>69</v>
      </c>
      <c r="C11" s="48">
        <v>27</v>
      </c>
      <c r="D11" s="48">
        <f t="shared" si="1"/>
        <v>1686</v>
      </c>
      <c r="E11" s="49">
        <f t="shared" si="0"/>
        <v>97.909407665505228</v>
      </c>
    </row>
    <row r="12" spans="2:5" x14ac:dyDescent="0.35">
      <c r="B12" s="45" t="s">
        <v>70</v>
      </c>
      <c r="C12" s="48">
        <v>15</v>
      </c>
      <c r="D12" s="48">
        <f t="shared" si="1"/>
        <v>1701</v>
      </c>
      <c r="E12" s="49">
        <f t="shared" si="0"/>
        <v>98.780487804878049</v>
      </c>
    </row>
    <row r="13" spans="2:5" x14ac:dyDescent="0.35">
      <c r="B13" s="45" t="s">
        <v>71</v>
      </c>
      <c r="C13" s="48">
        <v>12</v>
      </c>
      <c r="D13" s="48">
        <f t="shared" si="1"/>
        <v>1713</v>
      </c>
      <c r="E13" s="49">
        <f t="shared" si="0"/>
        <v>99.477351916376307</v>
      </c>
    </row>
    <row r="14" spans="2:5" x14ac:dyDescent="0.35">
      <c r="B14" s="45" t="s">
        <v>72</v>
      </c>
      <c r="C14" s="48">
        <v>9</v>
      </c>
      <c r="D14" s="48">
        <f t="shared" si="1"/>
        <v>1722</v>
      </c>
      <c r="E14" s="49">
        <f t="shared" si="0"/>
        <v>100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00B050"/>
  </sheetPr>
  <dimension ref="A2:A24"/>
  <sheetViews>
    <sheetView showGridLines="0" tabSelected="1" zoomScaleNormal="100" workbookViewId="0">
      <selection activeCell="A3" sqref="A3"/>
    </sheetView>
  </sheetViews>
  <sheetFormatPr defaultRowHeight="15" x14ac:dyDescent="0.25"/>
  <cols>
    <col min="1" max="1" width="15" customWidth="1"/>
  </cols>
  <sheetData>
    <row r="2" spans="1:1" x14ac:dyDescent="0.25">
      <c r="A2" s="87" t="s">
        <v>73</v>
      </c>
    </row>
    <row r="3" spans="1:1" x14ac:dyDescent="0.25">
      <c r="A3" s="88">
        <v>43353</v>
      </c>
    </row>
    <row r="4" spans="1:1" x14ac:dyDescent="0.25">
      <c r="A4" s="88">
        <v>43354</v>
      </c>
    </row>
    <row r="5" spans="1:1" x14ac:dyDescent="0.25">
      <c r="A5" s="88">
        <v>43355</v>
      </c>
    </row>
    <row r="6" spans="1:1" x14ac:dyDescent="0.25">
      <c r="A6" s="88">
        <v>43356</v>
      </c>
    </row>
    <row r="7" spans="1:1" x14ac:dyDescent="0.25">
      <c r="A7" s="88">
        <v>43357</v>
      </c>
    </row>
    <row r="8" spans="1:1" x14ac:dyDescent="0.25">
      <c r="A8" s="88">
        <v>43358</v>
      </c>
    </row>
    <row r="9" spans="1:1" x14ac:dyDescent="0.25">
      <c r="A9" s="88">
        <v>43359</v>
      </c>
    </row>
    <row r="10" spans="1:1" x14ac:dyDescent="0.25">
      <c r="A10" s="88">
        <v>43360</v>
      </c>
    </row>
    <row r="11" spans="1:1" x14ac:dyDescent="0.25">
      <c r="A11" s="88">
        <v>43361</v>
      </c>
    </row>
    <row r="12" spans="1:1" x14ac:dyDescent="0.25">
      <c r="A12" s="88">
        <v>43362</v>
      </c>
    </row>
    <row r="13" spans="1:1" x14ac:dyDescent="0.25">
      <c r="A13" s="88">
        <v>43363</v>
      </c>
    </row>
    <row r="14" spans="1:1" x14ac:dyDescent="0.25">
      <c r="A14" s="88">
        <v>43364</v>
      </c>
    </row>
    <row r="15" spans="1:1" x14ac:dyDescent="0.25">
      <c r="A15" s="88">
        <v>43365</v>
      </c>
    </row>
    <row r="16" spans="1:1" x14ac:dyDescent="0.25">
      <c r="A16" s="88">
        <v>43366</v>
      </c>
    </row>
    <row r="17" spans="1:1" x14ac:dyDescent="0.25">
      <c r="A17" s="88">
        <v>43367</v>
      </c>
    </row>
    <row r="18" spans="1:1" x14ac:dyDescent="0.25">
      <c r="A18" s="88">
        <v>43368</v>
      </c>
    </row>
    <row r="19" spans="1:1" x14ac:dyDescent="0.25">
      <c r="A19" s="88">
        <v>43369</v>
      </c>
    </row>
    <row r="20" spans="1:1" x14ac:dyDescent="0.25">
      <c r="A20" s="88">
        <v>43370</v>
      </c>
    </row>
    <row r="21" spans="1:1" x14ac:dyDescent="0.25">
      <c r="A21" s="88">
        <v>43371</v>
      </c>
    </row>
    <row r="22" spans="1:1" x14ac:dyDescent="0.25">
      <c r="A22" s="88">
        <v>43372</v>
      </c>
    </row>
    <row r="23" spans="1:1" x14ac:dyDescent="0.25">
      <c r="A23" s="88">
        <v>43373</v>
      </c>
    </row>
    <row r="24" spans="1:1" x14ac:dyDescent="0.25">
      <c r="A24" s="88">
        <v>43374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 2019</vt:lpstr>
      <vt:lpstr>Lookup</vt:lpstr>
      <vt:lpstr>Bestået</vt:lpstr>
      <vt:lpstr>Tolerance</vt:lpstr>
      <vt:lpstr>Karakter</vt:lpstr>
      <vt:lpstr>Oms_Afdeling</vt:lpstr>
      <vt:lpstr>SalesOrders</vt:lpstr>
      <vt:lpstr>Pareto</vt:lpstr>
      <vt:lpstr>BetingetFormatering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Tue Hellstern (TUHE - Adjunkt - Cphbusiness)</dc:creator>
  <dc:description/>
  <cp:lastModifiedBy>Tue Hellstern</cp:lastModifiedBy>
  <cp:revision>1</cp:revision>
  <dcterms:created xsi:type="dcterms:W3CDTF">2018-02-03T20:42:45Z</dcterms:created>
  <dcterms:modified xsi:type="dcterms:W3CDTF">2023-02-07T10:32:14Z</dcterms:modified>
  <dc:language>da-DK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