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 Hellstern\Documents\GitHub\officegeek\static\doc\"/>
    </mc:Choice>
  </mc:AlternateContent>
  <xr:revisionPtr revIDLastSave="0" documentId="13_ncr:1_{BF64FA17-2820-4F51-99BA-640CB86C0EFF}" xr6:coauthVersionLast="45" xr6:coauthVersionMax="45" xr10:uidLastSave="{00000000-0000-0000-0000-000000000000}"/>
  <bookViews>
    <workbookView xWindow="2205" yWindow="1590" windowWidth="18600" windowHeight="12495" xr2:uid="{5DF978EE-CC83-463B-898D-7A6753FA8A5D}"/>
  </bookViews>
  <sheets>
    <sheet name="Gantt" sheetId="2" r:id="rId1"/>
    <sheet name="Data" sheetId="1" r:id="rId2"/>
    <sheet name="PivotData" sheetId="3" r:id="rId3"/>
  </sheets>
  <definedNames>
    <definedName name="Udsnit_Ansvarlig">#N/A</definedName>
    <definedName name="Udsnit_Faser">#N/A</definedName>
  </definedNames>
  <calcPr calcId="19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C1" i="1" l="1"/>
  <c r="E7" i="1" s="1"/>
  <c r="G7" i="1" s="1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E25" i="2" s="1"/>
  <c r="D25" i="2"/>
  <c r="C26" i="2"/>
  <c r="E26" i="2" s="1"/>
  <c r="D26" i="2"/>
  <c r="C27" i="2"/>
  <c r="D27" i="2"/>
  <c r="C28" i="2"/>
  <c r="E28" i="2" s="1"/>
  <c r="D28" i="2"/>
  <c r="C29" i="2"/>
  <c r="E29" i="2" s="1"/>
  <c r="D29" i="2"/>
  <c r="C30" i="2"/>
  <c r="E30" i="2" s="1"/>
  <c r="D30" i="2"/>
  <c r="C31" i="2"/>
  <c r="E31" i="2" s="1"/>
  <c r="D31" i="2"/>
  <c r="C32" i="2"/>
  <c r="E32" i="2" s="1"/>
  <c r="D32" i="2"/>
  <c r="C33" i="2"/>
  <c r="E33" i="2" s="1"/>
  <c r="D33" i="2"/>
  <c r="C34" i="2"/>
  <c r="E34" i="2" s="1"/>
  <c r="D34" i="2"/>
  <c r="C35" i="2"/>
  <c r="E35" i="2" s="1"/>
  <c r="D35" i="2"/>
  <c r="C36" i="2"/>
  <c r="E36" i="2" s="1"/>
  <c r="D36" i="2"/>
  <c r="C10" i="2"/>
  <c r="D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0" i="2"/>
  <c r="E24" i="2" l="1"/>
  <c r="E8" i="1"/>
  <c r="G8" i="1" s="1"/>
  <c r="E21" i="2"/>
  <c r="E15" i="2"/>
  <c r="E23" i="2"/>
  <c r="E19" i="2"/>
  <c r="E17" i="2"/>
  <c r="E22" i="2"/>
  <c r="E20" i="2"/>
  <c r="E18" i="2"/>
  <c r="E16" i="2"/>
  <c r="E14" i="2"/>
  <c r="E10" i="2"/>
  <c r="E13" i="2"/>
  <c r="E11" i="2"/>
  <c r="E12" i="2"/>
  <c r="E9" i="1" l="1"/>
  <c r="G9" i="1" s="1"/>
  <c r="E10" i="1" l="1"/>
  <c r="G10" i="1" s="1"/>
  <c r="E11" i="1" l="1"/>
  <c r="G11" i="1" s="1"/>
  <c r="E12" i="1" l="1"/>
  <c r="G12" i="1" s="1"/>
  <c r="E13" i="1" l="1"/>
  <c r="G13" i="1" s="1"/>
  <c r="E14" i="1" l="1"/>
  <c r="G14" i="1" s="1"/>
  <c r="E15" i="1" l="1"/>
  <c r="G15" i="1" s="1"/>
  <c r="E16" i="1" l="1"/>
  <c r="G16" i="1" s="1"/>
  <c r="E17" i="1" l="1"/>
  <c r="G17" i="1" s="1"/>
  <c r="E18" i="1" l="1"/>
  <c r="G18" i="1" s="1"/>
  <c r="E19" i="1" l="1"/>
  <c r="G19" i="1" s="1"/>
  <c r="E20" i="1" l="1"/>
  <c r="G20" i="1" s="1"/>
  <c r="F9" i="2" l="1"/>
  <c r="G9" i="2" l="1"/>
  <c r="F8" i="2"/>
  <c r="H9" i="2" l="1"/>
  <c r="G8" i="2"/>
  <c r="I9" i="2" l="1"/>
  <c r="H8" i="2"/>
  <c r="J9" i="2" l="1"/>
  <c r="I8" i="2"/>
  <c r="K9" i="2" l="1"/>
  <c r="J8" i="2"/>
  <c r="L9" i="2" l="1"/>
  <c r="K8" i="2"/>
  <c r="M9" i="2" l="1"/>
  <c r="L8" i="2"/>
  <c r="N9" i="2" l="1"/>
  <c r="M8" i="2"/>
  <c r="O9" i="2" l="1"/>
  <c r="N8" i="2"/>
  <c r="P9" i="2" l="1"/>
  <c r="O8" i="2"/>
  <c r="Q9" i="2" l="1"/>
  <c r="P8" i="2"/>
  <c r="R9" i="2" l="1"/>
  <c r="Q8" i="2"/>
  <c r="S9" i="2" l="1"/>
  <c r="R8" i="2"/>
  <c r="T9" i="2" l="1"/>
  <c r="S8" i="2"/>
  <c r="U9" i="2" l="1"/>
  <c r="T8" i="2"/>
  <c r="V9" i="2" l="1"/>
  <c r="U8" i="2"/>
  <c r="W9" i="2" l="1"/>
  <c r="V8" i="2"/>
  <c r="X9" i="2" l="1"/>
  <c r="W8" i="2"/>
  <c r="Y9" i="2" l="1"/>
  <c r="X8" i="2"/>
  <c r="Z9" i="2" l="1"/>
  <c r="Y8" i="2"/>
  <c r="AA9" i="2" l="1"/>
  <c r="Z8" i="2"/>
  <c r="AB9" i="2" l="1"/>
  <c r="AA8" i="2"/>
  <c r="AC9" i="2" l="1"/>
  <c r="AB8" i="2"/>
  <c r="AD9" i="2" l="1"/>
  <c r="AC8" i="2"/>
  <c r="AE9" i="2" l="1"/>
  <c r="AD8" i="2"/>
  <c r="AF9" i="2" l="1"/>
  <c r="AE8" i="2"/>
  <c r="AG9" i="2" l="1"/>
  <c r="AF8" i="2"/>
  <c r="AH9" i="2" l="1"/>
  <c r="AG8" i="2"/>
  <c r="AI9" i="2" l="1"/>
  <c r="AH8" i="2"/>
  <c r="AJ9" i="2" l="1"/>
  <c r="AI8" i="2"/>
  <c r="AK9" i="2" l="1"/>
  <c r="AJ8" i="2"/>
  <c r="AL9" i="2" l="1"/>
  <c r="AK8" i="2"/>
  <c r="AM9" i="2" l="1"/>
  <c r="AL8" i="2"/>
  <c r="AN9" i="2" l="1"/>
  <c r="AM8" i="2"/>
  <c r="AO9" i="2" l="1"/>
  <c r="AN8" i="2"/>
  <c r="AP9" i="2" l="1"/>
  <c r="AO8" i="2"/>
  <c r="AQ9" i="2" l="1"/>
  <c r="AP8" i="2"/>
  <c r="AR9" i="2" l="1"/>
  <c r="AQ8" i="2"/>
  <c r="AS9" i="2" l="1"/>
  <c r="AR8" i="2"/>
  <c r="AT9" i="2" l="1"/>
  <c r="AS8" i="2"/>
  <c r="AU9" i="2" l="1"/>
  <c r="AT8" i="2"/>
  <c r="AV9" i="2" l="1"/>
  <c r="AU8" i="2"/>
  <c r="AW9" i="2" l="1"/>
  <c r="AV8" i="2"/>
  <c r="AX9" i="2" l="1"/>
  <c r="AW8" i="2"/>
  <c r="AY9" i="2" l="1"/>
  <c r="AX8" i="2"/>
  <c r="AZ9" i="2" l="1"/>
  <c r="AY8" i="2"/>
  <c r="BA9" i="2" l="1"/>
  <c r="AZ8" i="2"/>
  <c r="BB9" i="2" l="1"/>
  <c r="BA8" i="2"/>
  <c r="BC9" i="2" l="1"/>
  <c r="BB8" i="2"/>
  <c r="BD9" i="2" l="1"/>
  <c r="BC8" i="2"/>
  <c r="BE9" i="2" l="1"/>
  <c r="BD8" i="2"/>
  <c r="BF9" i="2" l="1"/>
  <c r="BE8" i="2"/>
  <c r="BG9" i="2" l="1"/>
  <c r="BF8" i="2"/>
  <c r="BH9" i="2" l="1"/>
  <c r="BH8" i="2" s="1"/>
  <c r="BG8" i="2"/>
</calcChain>
</file>

<file path=xl/sharedStrings.xml><?xml version="1.0" encoding="utf-8"?>
<sst xmlns="http://schemas.openxmlformats.org/spreadsheetml/2006/main" count="76" uniqueCount="38">
  <si>
    <t>Faser</t>
  </si>
  <si>
    <t>Aktivitet</t>
  </si>
  <si>
    <t>StartDato</t>
  </si>
  <si>
    <t>SlutDato</t>
  </si>
  <si>
    <t>Planlægning</t>
  </si>
  <si>
    <t>Første fase</t>
  </si>
  <si>
    <t>Anden fase</t>
  </si>
  <si>
    <t>Implementering</t>
  </si>
  <si>
    <t>Opgave_A_1</t>
  </si>
  <si>
    <t>Opgave_A_2</t>
  </si>
  <si>
    <t>Opgave_A_3</t>
  </si>
  <si>
    <t>Opgave_A_4</t>
  </si>
  <si>
    <t>Opgave_Face1_1</t>
  </si>
  <si>
    <t>Opgave_Face1_2</t>
  </si>
  <si>
    <t>Opgave_Face1_3</t>
  </si>
  <si>
    <t>Opgave_Face2_1</t>
  </si>
  <si>
    <t>Opgave_Face2_2</t>
  </si>
  <si>
    <t>Opgave_Face2_3</t>
  </si>
  <si>
    <t>Opg_Imple_1</t>
  </si>
  <si>
    <t>Opg_Imple_2</t>
  </si>
  <si>
    <t>Opg_Imple_3</t>
  </si>
  <si>
    <t>Opg_Imple_4</t>
  </si>
  <si>
    <t>Startdato</t>
  </si>
  <si>
    <t>Rækkemærkater</t>
  </si>
  <si>
    <t>Min af StartDato</t>
  </si>
  <si>
    <t>Maks af SlutDato</t>
  </si>
  <si>
    <t>Start dato</t>
  </si>
  <si>
    <t>Slut dato</t>
  </si>
  <si>
    <t>Varighed</t>
  </si>
  <si>
    <t>Antal arbejdsdage</t>
  </si>
  <si>
    <t>Ansvarlig</t>
  </si>
  <si>
    <t>Ole</t>
  </si>
  <si>
    <t>Pia</t>
  </si>
  <si>
    <t>Hans</t>
  </si>
  <si>
    <t>Lise</t>
  </si>
  <si>
    <t>Kun til kursus brug!</t>
  </si>
  <si>
    <t>Gantt diagram</t>
  </si>
  <si>
    <t>Opg_Imple_5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</si>
</sst>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"/>
    <numFmt numFmtId="165" formatCode="dd/mm/yy;@"/>
    <numFmt numFmtId="166" formatCode="dd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1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4" borderId="0" xfId="0" applyFont="1" applyFill="1"/>
    <xf numFmtId="14" fontId="1" fillId="4" borderId="0" xfId="0" applyNumberFormat="1" applyFont="1" applyFill="1"/>
    <xf numFmtId="14" fontId="1" fillId="4" borderId="0" xfId="0" applyNumberFormat="1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14" fontId="0" fillId="0" borderId="0" xfId="0" applyNumberFormat="1"/>
    <xf numFmtId="1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EAEAEA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Tue" pivot="0" table="0" count="10" xr9:uid="{10ADBCF1-5045-4922-81B3-7A4EBE950DC3}">
      <tableStyleElement type="wholeTable" dxfId="11"/>
      <tableStyleElement type="headerRow" dxfId="10"/>
    </tableStyle>
  </tableStyles>
  <colors>
    <mruColors>
      <color rgb="FFEAEAE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u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ta!B7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antt!B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2</xdr:row>
      <xdr:rowOff>161925</xdr:rowOff>
    </xdr:from>
    <xdr:to>
      <xdr:col>8</xdr:col>
      <xdr:colOff>238125</xdr:colOff>
      <xdr:row>6</xdr:row>
      <xdr:rowOff>83925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ælg face(r)">
              <a:extLst>
                <a:ext uri="{FF2B5EF4-FFF2-40B4-BE49-F238E27FC236}">
                  <a16:creationId xmlns:a16="http://schemas.microsoft.com/office/drawing/2014/main" id="{2E657968-E2C3-4158-AA9A-092DA7396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ælg face(r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714375"/>
              <a:ext cx="4905376" cy="6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Denne figur repræsenterer et udsnit. Udsnit understøttes i Excel 2010 eller nyere.
Hvis figuren blev ændret i en tidligere version af Excel, eller hvis projektmappen blev gemt i Excel 2003 eller tidligere, kan udsnittet ikke bruges.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66675</xdr:colOff>
      <xdr:row>2</xdr:row>
      <xdr:rowOff>161925</xdr:rowOff>
    </xdr:from>
    <xdr:to>
      <xdr:col>21</xdr:col>
      <xdr:colOff>114300</xdr:colOff>
      <xdr:row>6</xdr:row>
      <xdr:rowOff>83925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svarlig">
              <a:extLst>
                <a:ext uri="{FF2B5EF4-FFF2-40B4-BE49-F238E27FC236}">
                  <a16:creationId xmlns:a16="http://schemas.microsoft.com/office/drawing/2014/main" id="{42D26FE5-CC04-42DC-802A-AFAA5AC739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svarli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9725" y="714375"/>
              <a:ext cx="2771775" cy="6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Denne figur repræsenterer et udsnit. Udsnit understøttes i Excel 2010 eller nyere.
Hvis figuren blev ændret i en tidligere version af Excel, eller hvis projektmappen blev gemt i Excel 2003 eller tidligere, kan udsnittet ikke bruges.</a:t>
              </a:r>
            </a:p>
          </xdr:txBody>
        </xdr:sp>
      </mc:Fallback>
    </mc:AlternateContent>
    <xdr:clientData/>
  </xdr:twoCellAnchor>
  <xdr:twoCellAnchor>
    <xdr:from>
      <xdr:col>5</xdr:col>
      <xdr:colOff>161925</xdr:colOff>
      <xdr:row>1</xdr:row>
      <xdr:rowOff>38100</xdr:rowOff>
    </xdr:from>
    <xdr:to>
      <xdr:col>10</xdr:col>
      <xdr:colOff>66675</xdr:colOff>
      <xdr:row>1</xdr:row>
      <xdr:rowOff>314325</xdr:rowOff>
    </xdr:to>
    <xdr:sp macro="" textlink="">
      <xdr:nvSpPr>
        <xdr:cNvPr id="5" name="Rektangel: afrundede hjørner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889F1-5F68-4EFD-AA52-5E78CD9C4B2E}"/>
            </a:ext>
          </a:extLst>
        </xdr:cNvPr>
        <xdr:cNvSpPr/>
      </xdr:nvSpPr>
      <xdr:spPr>
        <a:xfrm>
          <a:off x="4276725" y="228600"/>
          <a:ext cx="1000125" cy="2762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da-DK" sz="1100" b="1">
              <a:solidFill>
                <a:schemeClr val="bg1"/>
              </a:solidFill>
            </a:rPr>
            <a:t>Edit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190499</xdr:rowOff>
    </xdr:from>
    <xdr:to>
      <xdr:col>11</xdr:col>
      <xdr:colOff>352425</xdr:colOff>
      <xdr:row>20</xdr:row>
      <xdr:rowOff>171450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7B8583E9-1503-4985-9675-1C8E89AFCA62}"/>
            </a:ext>
          </a:extLst>
        </xdr:cNvPr>
        <xdr:cNvSpPr txBox="1"/>
      </xdr:nvSpPr>
      <xdr:spPr>
        <a:xfrm>
          <a:off x="7991475" y="761999"/>
          <a:ext cx="2552700" cy="321945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da-DK" sz="1200"/>
            <a:t>Denne tabel indeholder dine opgaver.</a:t>
          </a:r>
          <a:r>
            <a:rPr lang="da-DK" sz="1200" baseline="0"/>
            <a:t> Opgavens startdato, varighed og hvem der er ansvarlig.</a:t>
          </a:r>
        </a:p>
        <a:p>
          <a:endParaRPr lang="da-DK" sz="1200" baseline="0"/>
        </a:p>
        <a:p>
          <a:r>
            <a:rPr lang="da-DK" sz="1200" baseline="0"/>
            <a:t>Det er her du skal tilføje og ændre din plan.</a:t>
          </a:r>
        </a:p>
        <a:p>
          <a:endParaRPr lang="da-DK" sz="1200" baseline="0"/>
        </a:p>
        <a:p>
          <a:r>
            <a:rPr lang="da-DK" sz="1200" b="1" baseline="0"/>
            <a:t>HUSK!</a:t>
          </a:r>
        </a:p>
        <a:p>
          <a:r>
            <a:rPr lang="da-DK" sz="1200" baseline="0"/>
            <a:t>Når du har lavet ændringer skal du opdatere.</a:t>
          </a:r>
        </a:p>
        <a:p>
          <a:endParaRPr lang="da-DK" sz="1200" baseline="0"/>
        </a:p>
        <a:p>
          <a:r>
            <a:rPr lang="da-DK" sz="1200" baseline="0"/>
            <a:t>Genvejstast: </a:t>
          </a:r>
          <a:r>
            <a:rPr lang="da-DK" sz="1200" b="1" baseline="0"/>
            <a:t>ALT + CTRL + F5</a:t>
          </a:r>
        </a:p>
        <a:p>
          <a:endParaRPr lang="da-DK" sz="1200" baseline="0"/>
        </a:p>
        <a:p>
          <a:r>
            <a:rPr lang="da-DK" sz="1200" baseline="0"/>
            <a:t>eller</a:t>
          </a:r>
        </a:p>
        <a:p>
          <a:endParaRPr lang="da-DK" sz="1200" baseline="0"/>
        </a:p>
        <a:p>
          <a:r>
            <a:rPr lang="da-DK" sz="1200" b="1" baseline="0"/>
            <a:t>Data - Opdater alle</a:t>
          </a:r>
          <a:endParaRPr lang="da-DK" sz="1200" b="1"/>
        </a:p>
      </xdr:txBody>
    </xdr:sp>
    <xdr:clientData/>
  </xdr:twoCellAnchor>
  <xdr:twoCellAnchor>
    <xdr:from>
      <xdr:col>1</xdr:col>
      <xdr:colOff>9526</xdr:colOff>
      <xdr:row>2</xdr:row>
      <xdr:rowOff>180976</xdr:rowOff>
    </xdr:from>
    <xdr:to>
      <xdr:col>2</xdr:col>
      <xdr:colOff>104776</xdr:colOff>
      <xdr:row>4</xdr:row>
      <xdr:rowOff>95250</xdr:rowOff>
    </xdr:to>
    <xdr:sp macro="" textlink="">
      <xdr:nvSpPr>
        <xdr:cNvPr id="4" name="Rektangel: afrundede hjørner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C5AF8-1235-4489-997F-70B629250C4C}"/>
            </a:ext>
          </a:extLst>
        </xdr:cNvPr>
        <xdr:cNvSpPr/>
      </xdr:nvSpPr>
      <xdr:spPr>
        <a:xfrm>
          <a:off x="323851" y="371476"/>
          <a:ext cx="1581150" cy="29527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da-DK" sz="1100" b="1">
              <a:solidFill>
                <a:schemeClr val="bg1"/>
              </a:solidFill>
            </a:rPr>
            <a:t>Vis Gantt diagram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104776</xdr:rowOff>
    </xdr:from>
    <xdr:to>
      <xdr:col>7</xdr:col>
      <xdr:colOff>438150</xdr:colOff>
      <xdr:row>6</xdr:row>
      <xdr:rowOff>66676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E183B9AB-63FF-40F5-8617-AA36DDBE2B98}"/>
            </a:ext>
          </a:extLst>
        </xdr:cNvPr>
        <xdr:cNvSpPr txBox="1"/>
      </xdr:nvSpPr>
      <xdr:spPr>
        <a:xfrm>
          <a:off x="4143375" y="295276"/>
          <a:ext cx="255270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da-DK" sz="1200"/>
            <a:t>Dette er en Pivot Tabel der bruges som grundlag for Gantt</a:t>
          </a:r>
          <a:r>
            <a:rPr lang="da-DK" sz="1200" baseline="0"/>
            <a:t> diagrammet.</a:t>
          </a:r>
        </a:p>
        <a:p>
          <a:endParaRPr lang="da-DK" sz="1200" baseline="0"/>
        </a:p>
        <a:p>
          <a:r>
            <a:rPr lang="da-DK" sz="1200" baseline="0"/>
            <a:t>Du må </a:t>
          </a:r>
          <a:r>
            <a:rPr lang="da-DK" sz="1200" b="1" baseline="0"/>
            <a:t>IKKE</a:t>
          </a:r>
          <a:r>
            <a:rPr lang="da-DK" sz="1200" baseline="0"/>
            <a:t> ændre noget her!</a:t>
          </a:r>
          <a:endParaRPr lang="da-DK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e Hellstern" refreshedDate="44059.918879861114" createdVersion="6" refreshedVersion="6" minRefreshableVersion="3" recordCount="15" xr:uid="{3304832A-B498-4E2F-8A84-EFCDD800158A}">
  <cacheSource type="worksheet">
    <worksheetSource name="Data"/>
  </cacheSource>
  <cacheFields count="6">
    <cacheField name="Faser" numFmtId="0">
      <sharedItems count="4">
        <s v="Planlægning"/>
        <s v="Første fase"/>
        <s v="Anden fase"/>
        <s v="Implementering"/>
      </sharedItems>
    </cacheField>
    <cacheField name="Aktivitet" numFmtId="0">
      <sharedItems count="15">
        <s v="Opgave_A_1"/>
        <s v="Opgave_A_2"/>
        <s v="Opgave_A_3"/>
        <s v="Opgave_A_4"/>
        <s v="Opgave_Face1_1"/>
        <s v="Opgave_Face1_2"/>
        <s v="Opgave_Face1_3"/>
        <s v="Opgave_Face2_1"/>
        <s v="Opgave_Face2_2"/>
        <s v="Opgave_Face2_3"/>
        <s v="Opg_Imple_1"/>
        <s v="Opg_Imple_2"/>
        <s v="Opg_Imple_3"/>
        <s v="Opg_Imple_4"/>
        <s v="Opg_Imple_5"/>
      </sharedItems>
    </cacheField>
    <cacheField name="Ansvarlig" numFmtId="0">
      <sharedItems count="4">
        <s v="Ole"/>
        <s v="Pia"/>
        <s v="Hans"/>
        <s v="Lise"/>
      </sharedItems>
    </cacheField>
    <cacheField name="StartDato" numFmtId="14">
      <sharedItems containsSemiMixedTypes="0" containsNonDate="0" containsDate="1" containsString="0" minDate="2020-08-06T00:00:00" maxDate="2020-10-07T00:00:00"/>
    </cacheField>
    <cacheField name="Antal arbejdsdage" numFmtId="0">
      <sharedItems containsSemiMixedTypes="0" containsString="0" containsNumber="1" containsInteger="1" minValue="1" maxValue="5"/>
    </cacheField>
    <cacheField name="SlutDato" numFmtId="14">
      <sharedItems containsSemiMixedTypes="0" containsNonDate="0" containsDate="1" containsString="0" minDate="2020-08-09T00:00:00" maxDate="2020-10-09T00:00:00"/>
    </cacheField>
  </cacheFields>
  <extLst>
    <ext xmlns:x14="http://schemas.microsoft.com/office/spreadsheetml/2009/9/main" uri="{725AE2AE-9491-48be-B2B4-4EB974FC3084}">
      <x14:pivotCacheDefinition pivotCacheId="1098936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d v="2020-08-06T00:00:00"/>
    <n v="2"/>
    <d v="2020-08-09T00:00:00"/>
  </r>
  <r>
    <x v="0"/>
    <x v="1"/>
    <x v="0"/>
    <d v="2020-08-10T00:00:00"/>
    <n v="2"/>
    <d v="2020-08-11T00:00:00"/>
  </r>
  <r>
    <x v="0"/>
    <x v="2"/>
    <x v="1"/>
    <d v="2020-08-12T00:00:00"/>
    <n v="3"/>
    <d v="2020-08-16T00:00:00"/>
  </r>
  <r>
    <x v="0"/>
    <x v="3"/>
    <x v="2"/>
    <d v="2020-08-17T00:00:00"/>
    <n v="2"/>
    <d v="2020-08-18T00:00:00"/>
  </r>
  <r>
    <x v="1"/>
    <x v="4"/>
    <x v="0"/>
    <d v="2020-08-19T00:00:00"/>
    <n v="2"/>
    <d v="2020-08-20T00:00:00"/>
  </r>
  <r>
    <x v="1"/>
    <x v="5"/>
    <x v="3"/>
    <d v="2020-08-21T00:00:00"/>
    <n v="4"/>
    <d v="2020-08-26T00:00:00"/>
  </r>
  <r>
    <x v="1"/>
    <x v="6"/>
    <x v="2"/>
    <d v="2020-08-27T00:00:00"/>
    <n v="1"/>
    <d v="2020-08-27T00:00:00"/>
  </r>
  <r>
    <x v="2"/>
    <x v="7"/>
    <x v="2"/>
    <d v="2020-08-28T00:00:00"/>
    <n v="3"/>
    <d v="2020-09-01T00:00:00"/>
  </r>
  <r>
    <x v="2"/>
    <x v="8"/>
    <x v="2"/>
    <d v="2020-09-02T00:00:00"/>
    <n v="4"/>
    <d v="2020-09-07T00:00:00"/>
  </r>
  <r>
    <x v="2"/>
    <x v="9"/>
    <x v="2"/>
    <d v="2020-09-08T00:00:00"/>
    <n v="3"/>
    <d v="2020-09-10T00:00:00"/>
  </r>
  <r>
    <x v="3"/>
    <x v="10"/>
    <x v="0"/>
    <d v="2020-09-11T00:00:00"/>
    <n v="5"/>
    <d v="2020-09-17T00:00:00"/>
  </r>
  <r>
    <x v="3"/>
    <x v="11"/>
    <x v="1"/>
    <d v="2020-09-18T00:00:00"/>
    <n v="4"/>
    <d v="2020-09-23T00:00:00"/>
  </r>
  <r>
    <x v="3"/>
    <x v="12"/>
    <x v="1"/>
    <d v="2020-09-24T00:00:00"/>
    <n v="5"/>
    <d v="2020-09-30T00:00:00"/>
  </r>
  <r>
    <x v="3"/>
    <x v="13"/>
    <x v="1"/>
    <d v="2020-10-01T00:00:00"/>
    <n v="3"/>
    <d v="2020-10-05T00:00:00"/>
  </r>
  <r>
    <x v="3"/>
    <x v="14"/>
    <x v="0"/>
    <d v="2020-10-06T00:00:00"/>
    <n v="3"/>
    <d v="2020-10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2E01D-2522-4F10-B8F3-3B4F68FB28F7}" name="PivotData" cacheId="5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outline="1" outlineData="1" multipleFieldFilters="0">
  <location ref="B2:D17" firstHeaderRow="0" firstDataRow="1" firstDataCol="1"/>
  <pivotFields count="6">
    <pivotField showAll="0">
      <items count="5">
        <item x="2"/>
        <item x="1"/>
        <item x="3"/>
        <item x="0"/>
        <item t="default"/>
      </items>
    </pivotField>
    <pivotField axis="axisRow" showAll="0" sortType="ascending">
      <items count="16"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8"/>
        <item x="9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3"/>
        <item x="0"/>
        <item x="1"/>
        <item t="default"/>
      </items>
    </pivotField>
    <pivotField dataField="1" numFmtId="14" showAll="0"/>
    <pivotField showAll="0"/>
    <pivotField dataField="1" numFmtId="14" showAll="0"/>
  </pivotFields>
  <rowFields count="1">
    <field x="1"/>
  </rowFields>
  <rowItems count="15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/>
    </i>
    <i>
      <x v="1"/>
    </i>
    <i>
      <x v="2"/>
    </i>
    <i>
      <x v="3"/>
    </i>
    <i>
      <x v="14"/>
    </i>
  </rowItems>
  <colFields count="1">
    <field x="-2"/>
  </colFields>
  <colItems count="2">
    <i>
      <x/>
    </i>
    <i i="1">
      <x v="1"/>
    </i>
  </colItems>
  <dataFields count="2">
    <dataField name="Min af StartDato" fld="3" subtotal="min" baseField="1" baseItem="0"/>
    <dataField name="Maks af SlutDato" fld="5" subtotal="max" baseField="1" baseItem="0" numFmtId="14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1" count="13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dsnit_Faser" xr10:uid="{A4D80F93-2612-48B8-A6F3-72766929967D}" sourceName="Faser">
  <pivotTables>
    <pivotTable tabId="3" name="PivotData"/>
  </pivotTables>
  <data>
    <tabular pivotCacheId="1098936508" showMissing="0">
      <items count="4">
        <i x="2" s="1"/>
        <i x="1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dsnit_Ansvarlig" xr10:uid="{D79044B9-8114-49C7-B190-D036EEAC203F}" sourceName="Ansvarlig">
  <pivotTables>
    <pivotTable tabId="3" name="PivotData"/>
  </pivotTables>
  <data>
    <tabular pivotCacheId="1098936508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ælg face(r)" xr10:uid="{1CBD18EF-BAAC-435B-AE58-9FABD2E7ED91}" cache="Udsnit_Faser" caption="Vælg face(r)" columnCount="4" style="Tue" rowHeight="241300"/>
  <slicer name="Ansvarlig" xr10:uid="{A2876BD0-2D46-4C14-A7B8-D56388AE35E0}" cache="Udsnit_Ansvarlig" caption="Ansvarlig" columnCount="4" style="Tu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F81BB-DAB8-4103-9AFF-49AC4DE6221C}" name="Data" displayName="Data" ref="B6:G21" totalsRowShown="0">
  <autoFilter ref="B6:G21" xr:uid="{E847AA1A-3EA3-4CFB-A657-9AEBA640BBD0}"/>
  <tableColumns count="6">
    <tableColumn id="1" xr3:uid="{BFBDF184-90E2-494C-94A0-C9A19A809AE7}" name="Faser"/>
    <tableColumn id="2" xr3:uid="{B65B7754-25FC-4E3E-892A-43B19F18692A}" name="Aktivitet"/>
    <tableColumn id="7" xr3:uid="{7675B406-8C49-41FC-BD1E-7FB142FE2358}" name="Ansvarlig"/>
    <tableColumn id="3" xr3:uid="{E4155C08-A7C7-4E2D-924B-F9566E79A2C7}" name="StartDato" dataDxfId="5">
      <calculatedColumnFormula>C1</calculatedColumnFormula>
    </tableColumn>
    <tableColumn id="5" xr3:uid="{6AE468A3-889E-4936-963B-50ECE9760D2F}" name="Antal arbejdsdage" dataDxfId="4"/>
    <tableColumn id="4" xr3:uid="{E40364B9-49DB-4580-BDBF-333BFB0C758B}" name="SlutDato" dataDxfId="3">
      <calculatedColumnFormula>WORKDAY(Data[[#This Row],[StartDato]],Data[[#This Row],[Antal arbejdsdage]])-1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D5CA-28B9-479B-8D78-C7835BE80FEB}">
  <sheetPr>
    <tabColor rgb="FF00B050"/>
  </sheetPr>
  <dimension ref="A2:BH53"/>
  <sheetViews>
    <sheetView showGridLines="0" showRowColHeaders="0" tabSelected="1" workbookViewId="0">
      <selection activeCell="N38" sqref="N38"/>
    </sheetView>
  </sheetViews>
  <sheetFormatPr defaultRowHeight="15" x14ac:dyDescent="0.25"/>
  <cols>
    <col min="1" max="1" width="3.85546875" customWidth="1"/>
    <col min="2" max="2" width="17.140625" customWidth="1"/>
    <col min="3" max="4" width="11.28515625" style="6" customWidth="1"/>
    <col min="5" max="5" width="18.140625" style="9" customWidth="1"/>
    <col min="6" max="60" width="3.7109375" customWidth="1"/>
    <col min="61" max="82" width="4.5703125" customWidth="1"/>
  </cols>
  <sheetData>
    <row r="2" spans="1:60" ht="28.5" x14ac:dyDescent="0.45">
      <c r="B2" s="21" t="s">
        <v>36</v>
      </c>
      <c r="C2" s="21"/>
      <c r="D2" s="21"/>
      <c r="E2" s="21"/>
    </row>
    <row r="6" spans="1:60" x14ac:dyDescent="0.25">
      <c r="C6"/>
      <c r="D6"/>
      <c r="E6" s="7"/>
    </row>
    <row r="7" spans="1:60" s="5" customFormat="1" x14ac:dyDescent="0.25">
      <c r="E7" s="8"/>
    </row>
    <row r="8" spans="1:60" s="11" customFormat="1" x14ac:dyDescent="0.25">
      <c r="A8" s="10"/>
      <c r="B8" s="19" t="s">
        <v>1</v>
      </c>
      <c r="C8" s="19" t="s">
        <v>26</v>
      </c>
      <c r="D8" s="19" t="s">
        <v>27</v>
      </c>
      <c r="E8" s="18" t="s">
        <v>28</v>
      </c>
      <c r="F8" s="16">
        <f ca="1">F9</f>
        <v>44056</v>
      </c>
      <c r="G8" s="16">
        <f t="shared" ref="G8:BH8" ca="1" si="0">G9</f>
        <v>44057</v>
      </c>
      <c r="H8" s="16">
        <f t="shared" ca="1" si="0"/>
        <v>44058</v>
      </c>
      <c r="I8" s="16">
        <f t="shared" ca="1" si="0"/>
        <v>44059</v>
      </c>
      <c r="J8" s="16">
        <f t="shared" ca="1" si="0"/>
        <v>44060</v>
      </c>
      <c r="K8" s="16">
        <f t="shared" ca="1" si="0"/>
        <v>44061</v>
      </c>
      <c r="L8" s="16">
        <f t="shared" ca="1" si="0"/>
        <v>44062</v>
      </c>
      <c r="M8" s="16">
        <f t="shared" ca="1" si="0"/>
        <v>44063</v>
      </c>
      <c r="N8" s="16">
        <f t="shared" ca="1" si="0"/>
        <v>44064</v>
      </c>
      <c r="O8" s="16">
        <f t="shared" ca="1" si="0"/>
        <v>44065</v>
      </c>
      <c r="P8" s="16">
        <f t="shared" ca="1" si="0"/>
        <v>44066</v>
      </c>
      <c r="Q8" s="16">
        <f t="shared" ca="1" si="0"/>
        <v>44067</v>
      </c>
      <c r="R8" s="16">
        <f t="shared" ca="1" si="0"/>
        <v>44068</v>
      </c>
      <c r="S8" s="16">
        <f t="shared" ca="1" si="0"/>
        <v>44069</v>
      </c>
      <c r="T8" s="16">
        <f t="shared" ca="1" si="0"/>
        <v>44070</v>
      </c>
      <c r="U8" s="16">
        <f t="shared" ca="1" si="0"/>
        <v>44071</v>
      </c>
      <c r="V8" s="16">
        <f t="shared" ca="1" si="0"/>
        <v>44072</v>
      </c>
      <c r="W8" s="16">
        <f t="shared" ca="1" si="0"/>
        <v>44073</v>
      </c>
      <c r="X8" s="16">
        <f t="shared" ca="1" si="0"/>
        <v>44074</v>
      </c>
      <c r="Y8" s="16">
        <f t="shared" ca="1" si="0"/>
        <v>44075</v>
      </c>
      <c r="Z8" s="16">
        <f t="shared" ca="1" si="0"/>
        <v>44076</v>
      </c>
      <c r="AA8" s="16">
        <f t="shared" ca="1" si="0"/>
        <v>44077</v>
      </c>
      <c r="AB8" s="16">
        <f t="shared" ca="1" si="0"/>
        <v>44078</v>
      </c>
      <c r="AC8" s="16">
        <f t="shared" ca="1" si="0"/>
        <v>44079</v>
      </c>
      <c r="AD8" s="16">
        <f t="shared" ca="1" si="0"/>
        <v>44080</v>
      </c>
      <c r="AE8" s="16">
        <f t="shared" ca="1" si="0"/>
        <v>44081</v>
      </c>
      <c r="AF8" s="16">
        <f t="shared" ca="1" si="0"/>
        <v>44082</v>
      </c>
      <c r="AG8" s="16">
        <f t="shared" ca="1" si="0"/>
        <v>44083</v>
      </c>
      <c r="AH8" s="16">
        <f t="shared" ca="1" si="0"/>
        <v>44084</v>
      </c>
      <c r="AI8" s="16">
        <f t="shared" ca="1" si="0"/>
        <v>44085</v>
      </c>
      <c r="AJ8" s="16">
        <f t="shared" ca="1" si="0"/>
        <v>44086</v>
      </c>
      <c r="AK8" s="16">
        <f t="shared" ca="1" si="0"/>
        <v>44087</v>
      </c>
      <c r="AL8" s="16">
        <f t="shared" ca="1" si="0"/>
        <v>44088</v>
      </c>
      <c r="AM8" s="16">
        <f t="shared" ca="1" si="0"/>
        <v>44089</v>
      </c>
      <c r="AN8" s="16">
        <f t="shared" ca="1" si="0"/>
        <v>44090</v>
      </c>
      <c r="AO8" s="16">
        <f t="shared" ca="1" si="0"/>
        <v>44091</v>
      </c>
      <c r="AP8" s="16">
        <f t="shared" ca="1" si="0"/>
        <v>44092</v>
      </c>
      <c r="AQ8" s="16">
        <f t="shared" ca="1" si="0"/>
        <v>44093</v>
      </c>
      <c r="AR8" s="16">
        <f t="shared" ca="1" si="0"/>
        <v>44094</v>
      </c>
      <c r="AS8" s="16">
        <f t="shared" ca="1" si="0"/>
        <v>44095</v>
      </c>
      <c r="AT8" s="16">
        <f t="shared" ca="1" si="0"/>
        <v>44096</v>
      </c>
      <c r="AU8" s="16">
        <f t="shared" ca="1" si="0"/>
        <v>44097</v>
      </c>
      <c r="AV8" s="16">
        <f t="shared" ca="1" si="0"/>
        <v>44098</v>
      </c>
      <c r="AW8" s="16">
        <f t="shared" ca="1" si="0"/>
        <v>44099</v>
      </c>
      <c r="AX8" s="16">
        <f t="shared" ca="1" si="0"/>
        <v>44100</v>
      </c>
      <c r="AY8" s="16">
        <f t="shared" ca="1" si="0"/>
        <v>44101</v>
      </c>
      <c r="AZ8" s="16">
        <f t="shared" ca="1" si="0"/>
        <v>44102</v>
      </c>
      <c r="BA8" s="16">
        <f t="shared" ca="1" si="0"/>
        <v>44103</v>
      </c>
      <c r="BB8" s="16">
        <f t="shared" ca="1" si="0"/>
        <v>44104</v>
      </c>
      <c r="BC8" s="16">
        <f t="shared" ca="1" si="0"/>
        <v>44105</v>
      </c>
      <c r="BD8" s="16">
        <f t="shared" ca="1" si="0"/>
        <v>44106</v>
      </c>
      <c r="BE8" s="16">
        <f t="shared" ca="1" si="0"/>
        <v>44107</v>
      </c>
      <c r="BF8" s="16">
        <f t="shared" ca="1" si="0"/>
        <v>44108</v>
      </c>
      <c r="BG8" s="16">
        <f t="shared" ca="1" si="0"/>
        <v>44109</v>
      </c>
      <c r="BH8" s="16">
        <f t="shared" ca="1" si="0"/>
        <v>44110</v>
      </c>
    </row>
    <row r="9" spans="1:60" s="11" customFormat="1" x14ac:dyDescent="0.25">
      <c r="A9" s="10"/>
      <c r="B9" s="20"/>
      <c r="C9" s="20"/>
      <c r="D9" s="20"/>
      <c r="E9" s="18"/>
      <c r="F9" s="12">
        <f ca="1">MIN(Data[StartDato])</f>
        <v>44056</v>
      </c>
      <c r="G9" s="12">
        <f ca="1">F9+1</f>
        <v>44057</v>
      </c>
      <c r="H9" s="12">
        <f t="shared" ref="H9:BH9" ca="1" si="1">G9+1</f>
        <v>44058</v>
      </c>
      <c r="I9" s="12">
        <f t="shared" ca="1" si="1"/>
        <v>44059</v>
      </c>
      <c r="J9" s="12">
        <f t="shared" ca="1" si="1"/>
        <v>44060</v>
      </c>
      <c r="K9" s="12">
        <f t="shared" ca="1" si="1"/>
        <v>44061</v>
      </c>
      <c r="L9" s="12">
        <f t="shared" ca="1" si="1"/>
        <v>44062</v>
      </c>
      <c r="M9" s="12">
        <f t="shared" ca="1" si="1"/>
        <v>44063</v>
      </c>
      <c r="N9" s="12">
        <f t="shared" ca="1" si="1"/>
        <v>44064</v>
      </c>
      <c r="O9" s="12">
        <f t="shared" ca="1" si="1"/>
        <v>44065</v>
      </c>
      <c r="P9" s="12">
        <f t="shared" ca="1" si="1"/>
        <v>44066</v>
      </c>
      <c r="Q9" s="12">
        <f t="shared" ca="1" si="1"/>
        <v>44067</v>
      </c>
      <c r="R9" s="12">
        <f t="shared" ca="1" si="1"/>
        <v>44068</v>
      </c>
      <c r="S9" s="12">
        <f t="shared" ca="1" si="1"/>
        <v>44069</v>
      </c>
      <c r="T9" s="12">
        <f t="shared" ca="1" si="1"/>
        <v>44070</v>
      </c>
      <c r="U9" s="12">
        <f t="shared" ca="1" si="1"/>
        <v>44071</v>
      </c>
      <c r="V9" s="12">
        <f t="shared" ca="1" si="1"/>
        <v>44072</v>
      </c>
      <c r="W9" s="12">
        <f t="shared" ca="1" si="1"/>
        <v>44073</v>
      </c>
      <c r="X9" s="12">
        <f t="shared" ca="1" si="1"/>
        <v>44074</v>
      </c>
      <c r="Y9" s="12">
        <f t="shared" ca="1" si="1"/>
        <v>44075</v>
      </c>
      <c r="Z9" s="12">
        <f t="shared" ca="1" si="1"/>
        <v>44076</v>
      </c>
      <c r="AA9" s="12">
        <f t="shared" ca="1" si="1"/>
        <v>44077</v>
      </c>
      <c r="AB9" s="12">
        <f t="shared" ca="1" si="1"/>
        <v>44078</v>
      </c>
      <c r="AC9" s="12">
        <f t="shared" ca="1" si="1"/>
        <v>44079</v>
      </c>
      <c r="AD9" s="12">
        <f t="shared" ca="1" si="1"/>
        <v>44080</v>
      </c>
      <c r="AE9" s="12">
        <f t="shared" ca="1" si="1"/>
        <v>44081</v>
      </c>
      <c r="AF9" s="12">
        <f t="shared" ca="1" si="1"/>
        <v>44082</v>
      </c>
      <c r="AG9" s="12">
        <f t="shared" ca="1" si="1"/>
        <v>44083</v>
      </c>
      <c r="AH9" s="12">
        <f t="shared" ca="1" si="1"/>
        <v>44084</v>
      </c>
      <c r="AI9" s="12">
        <f t="shared" ca="1" si="1"/>
        <v>44085</v>
      </c>
      <c r="AJ9" s="12">
        <f t="shared" ca="1" si="1"/>
        <v>44086</v>
      </c>
      <c r="AK9" s="12">
        <f t="shared" ca="1" si="1"/>
        <v>44087</v>
      </c>
      <c r="AL9" s="12">
        <f t="shared" ca="1" si="1"/>
        <v>44088</v>
      </c>
      <c r="AM9" s="12">
        <f t="shared" ca="1" si="1"/>
        <v>44089</v>
      </c>
      <c r="AN9" s="12">
        <f t="shared" ca="1" si="1"/>
        <v>44090</v>
      </c>
      <c r="AO9" s="12">
        <f t="shared" ca="1" si="1"/>
        <v>44091</v>
      </c>
      <c r="AP9" s="12">
        <f t="shared" ca="1" si="1"/>
        <v>44092</v>
      </c>
      <c r="AQ9" s="12">
        <f t="shared" ca="1" si="1"/>
        <v>44093</v>
      </c>
      <c r="AR9" s="12">
        <f t="shared" ca="1" si="1"/>
        <v>44094</v>
      </c>
      <c r="AS9" s="12">
        <f t="shared" ca="1" si="1"/>
        <v>44095</v>
      </c>
      <c r="AT9" s="12">
        <f t="shared" ca="1" si="1"/>
        <v>44096</v>
      </c>
      <c r="AU9" s="12">
        <f t="shared" ca="1" si="1"/>
        <v>44097</v>
      </c>
      <c r="AV9" s="12">
        <f t="shared" ca="1" si="1"/>
        <v>44098</v>
      </c>
      <c r="AW9" s="12">
        <f t="shared" ca="1" si="1"/>
        <v>44099</v>
      </c>
      <c r="AX9" s="12">
        <f t="shared" ca="1" si="1"/>
        <v>44100</v>
      </c>
      <c r="AY9" s="12">
        <f t="shared" ca="1" si="1"/>
        <v>44101</v>
      </c>
      <c r="AZ9" s="12">
        <f t="shared" ca="1" si="1"/>
        <v>44102</v>
      </c>
      <c r="BA9" s="12">
        <f t="shared" ca="1" si="1"/>
        <v>44103</v>
      </c>
      <c r="BB9" s="12">
        <f t="shared" ca="1" si="1"/>
        <v>44104</v>
      </c>
      <c r="BC9" s="12">
        <f t="shared" ca="1" si="1"/>
        <v>44105</v>
      </c>
      <c r="BD9" s="12">
        <f t="shared" ca="1" si="1"/>
        <v>44106</v>
      </c>
      <c r="BE9" s="12">
        <f t="shared" ca="1" si="1"/>
        <v>44107</v>
      </c>
      <c r="BF9" s="12">
        <f t="shared" ca="1" si="1"/>
        <v>44108</v>
      </c>
      <c r="BG9" s="12">
        <f t="shared" ca="1" si="1"/>
        <v>44109</v>
      </c>
      <c r="BH9" s="12">
        <f t="shared" ca="1" si="1"/>
        <v>44110</v>
      </c>
    </row>
    <row r="10" spans="1:60" x14ac:dyDescent="0.25">
      <c r="B10" t="str">
        <f>IF(PivotData!B3="","",PivotData!B3)</f>
        <v>Opgave_A_1</v>
      </c>
      <c r="C10" s="6">
        <f>IF(PivotData!C3="","",PivotData!C3)</f>
        <v>44049</v>
      </c>
      <c r="D10" s="6">
        <f>IF(PivotData!D3="","",PivotData!D3)</f>
        <v>44052</v>
      </c>
      <c r="E10" s="9">
        <f>IFERROR(NETWORKDAYS(C10,D10),"")</f>
        <v>2</v>
      </c>
    </row>
    <row r="11" spans="1:60" x14ac:dyDescent="0.25">
      <c r="B11" t="str">
        <f>IF(PivotData!B4="","",PivotData!B4)</f>
        <v>Opgave_A_2</v>
      </c>
      <c r="C11" s="6">
        <f>IF(PivotData!C4="","",PivotData!C4)</f>
        <v>44053</v>
      </c>
      <c r="D11" s="6">
        <f>IF(PivotData!D4="","",PivotData!D4)</f>
        <v>44054</v>
      </c>
      <c r="E11" s="9">
        <f t="shared" ref="E11:E36" si="2">IFERROR(NETWORKDAYS(C11,D11),"")</f>
        <v>2</v>
      </c>
    </row>
    <row r="12" spans="1:60" x14ac:dyDescent="0.25">
      <c r="B12" t="str">
        <f>IF(PivotData!B5="","",PivotData!B5)</f>
        <v>Opgave_A_3</v>
      </c>
      <c r="C12" s="6">
        <f>IF(PivotData!C5="","",PivotData!C5)</f>
        <v>44055</v>
      </c>
      <c r="D12" s="6">
        <f>IF(PivotData!D5="","",PivotData!D5)</f>
        <v>44059</v>
      </c>
      <c r="E12" s="9">
        <f t="shared" si="2"/>
        <v>3</v>
      </c>
    </row>
    <row r="13" spans="1:60" x14ac:dyDescent="0.25">
      <c r="B13" t="str">
        <f>IF(PivotData!B6="","",PivotData!B6)</f>
        <v>Opgave_A_4</v>
      </c>
      <c r="C13" s="6">
        <f>IF(PivotData!C6="","",PivotData!C6)</f>
        <v>44060</v>
      </c>
      <c r="D13" s="6">
        <f>IF(PivotData!D6="","",PivotData!D6)</f>
        <v>44061</v>
      </c>
      <c r="E13" s="9">
        <f t="shared" si="2"/>
        <v>2</v>
      </c>
    </row>
    <row r="14" spans="1:60" x14ac:dyDescent="0.25">
      <c r="B14" t="str">
        <f>IF(PivotData!B7="","",PivotData!B7)</f>
        <v>Opgave_Face1_1</v>
      </c>
      <c r="C14" s="6">
        <f>IF(PivotData!C7="","",PivotData!C7)</f>
        <v>44062</v>
      </c>
      <c r="D14" s="6">
        <f>IF(PivotData!D7="","",PivotData!D7)</f>
        <v>44063</v>
      </c>
      <c r="E14" s="9">
        <f t="shared" si="2"/>
        <v>2</v>
      </c>
    </row>
    <row r="15" spans="1:60" x14ac:dyDescent="0.25">
      <c r="B15" t="str">
        <f>IF(PivotData!B8="","",PivotData!B8)</f>
        <v>Opgave_Face1_2</v>
      </c>
      <c r="C15" s="6">
        <f>IF(PivotData!C8="","",PivotData!C8)</f>
        <v>44064</v>
      </c>
      <c r="D15" s="6">
        <f>IF(PivotData!D8="","",PivotData!D8)</f>
        <v>44069</v>
      </c>
      <c r="E15" s="9">
        <f t="shared" si="2"/>
        <v>4</v>
      </c>
    </row>
    <row r="16" spans="1:60" x14ac:dyDescent="0.25">
      <c r="B16" t="str">
        <f>IF(PivotData!B9="","",PivotData!B9)</f>
        <v>Opgave_Face1_3</v>
      </c>
      <c r="C16" s="6">
        <f>IF(PivotData!C9="","",PivotData!C9)</f>
        <v>44070</v>
      </c>
      <c r="D16" s="6">
        <f>IF(PivotData!D9="","",PivotData!D9)</f>
        <v>44070</v>
      </c>
      <c r="E16" s="9">
        <f t="shared" si="2"/>
        <v>1</v>
      </c>
    </row>
    <row r="17" spans="2:5" x14ac:dyDescent="0.25">
      <c r="B17" t="str">
        <f>IF(PivotData!B10="","",PivotData!B10)</f>
        <v>Opgave_Face2_1</v>
      </c>
      <c r="C17" s="6">
        <f>IF(PivotData!C10="","",PivotData!C10)</f>
        <v>44071</v>
      </c>
      <c r="D17" s="6">
        <f>IF(PivotData!D10="","",PivotData!D10)</f>
        <v>44075</v>
      </c>
      <c r="E17" s="9">
        <f t="shared" si="2"/>
        <v>3</v>
      </c>
    </row>
    <row r="18" spans="2:5" x14ac:dyDescent="0.25">
      <c r="B18" t="str">
        <f>IF(PivotData!B11="","",PivotData!B11)</f>
        <v>Opgave_Face2_2</v>
      </c>
      <c r="C18" s="6">
        <f>IF(PivotData!C11="","",PivotData!C11)</f>
        <v>44076</v>
      </c>
      <c r="D18" s="6">
        <f>IF(PivotData!D11="","",PivotData!D11)</f>
        <v>44081</v>
      </c>
      <c r="E18" s="9">
        <f t="shared" si="2"/>
        <v>4</v>
      </c>
    </row>
    <row r="19" spans="2:5" x14ac:dyDescent="0.25">
      <c r="B19" t="str">
        <f>IF(PivotData!B12="","",PivotData!B12)</f>
        <v>Opgave_Face2_3</v>
      </c>
      <c r="C19" s="6">
        <f>IF(PivotData!C12="","",PivotData!C12)</f>
        <v>44082</v>
      </c>
      <c r="D19" s="6">
        <f>IF(PivotData!D12="","",PivotData!D12)</f>
        <v>44084</v>
      </c>
      <c r="E19" s="9">
        <f t="shared" si="2"/>
        <v>3</v>
      </c>
    </row>
    <row r="20" spans="2:5" x14ac:dyDescent="0.25">
      <c r="B20" t="str">
        <f>IF(PivotData!B13="","",PivotData!B13)</f>
        <v>Opg_Imple_1</v>
      </c>
      <c r="C20" s="6">
        <f>IF(PivotData!C13="","",PivotData!C13)</f>
        <v>44085</v>
      </c>
      <c r="D20" s="6">
        <f>IF(PivotData!D13="","",PivotData!D13)</f>
        <v>44091</v>
      </c>
      <c r="E20" s="9">
        <f t="shared" si="2"/>
        <v>5</v>
      </c>
    </row>
    <row r="21" spans="2:5" x14ac:dyDescent="0.25">
      <c r="B21" t="str">
        <f>IF(PivotData!B14="","",PivotData!B14)</f>
        <v>Opg_Imple_2</v>
      </c>
      <c r="C21" s="6">
        <f>IF(PivotData!C14="","",PivotData!C14)</f>
        <v>44092</v>
      </c>
      <c r="D21" s="6">
        <f>IF(PivotData!D14="","",PivotData!D14)</f>
        <v>44097</v>
      </c>
      <c r="E21" s="9">
        <f t="shared" si="2"/>
        <v>4</v>
      </c>
    </row>
    <row r="22" spans="2:5" x14ac:dyDescent="0.25">
      <c r="B22" t="str">
        <f>IF(PivotData!B15="","",PivotData!B15)</f>
        <v>Opg_Imple_3</v>
      </c>
      <c r="C22" s="6">
        <f>IF(PivotData!C15="","",PivotData!C15)</f>
        <v>44098</v>
      </c>
      <c r="D22" s="6">
        <f>IF(PivotData!D15="","",PivotData!D15)</f>
        <v>44104</v>
      </c>
      <c r="E22" s="9">
        <f t="shared" si="2"/>
        <v>5</v>
      </c>
    </row>
    <row r="23" spans="2:5" x14ac:dyDescent="0.25">
      <c r="B23" t="str">
        <f>IF(PivotData!B16="","",PivotData!B16)</f>
        <v>Opg_Imple_4</v>
      </c>
      <c r="C23" s="6">
        <f>IF(PivotData!C16="","",PivotData!C16)</f>
        <v>44105</v>
      </c>
      <c r="D23" s="6">
        <f>IF(PivotData!D16="","",PivotData!D16)</f>
        <v>44109</v>
      </c>
      <c r="E23" s="9">
        <f t="shared" si="2"/>
        <v>3</v>
      </c>
    </row>
    <row r="24" spans="2:5" x14ac:dyDescent="0.25">
      <c r="B24" t="str">
        <f>IF(PivotData!B17="","",PivotData!B17)</f>
        <v>Opg_Imple_5</v>
      </c>
      <c r="C24" s="6">
        <f>IF(PivotData!C17="","",PivotData!C17)</f>
        <v>44110</v>
      </c>
      <c r="D24" s="6">
        <f>IF(PivotData!D17="","",PivotData!D17)</f>
        <v>44112</v>
      </c>
      <c r="E24" s="9">
        <f t="shared" si="2"/>
        <v>3</v>
      </c>
    </row>
    <row r="25" spans="2:5" x14ac:dyDescent="0.25">
      <c r="B25" t="str">
        <f>IF(PivotData!B18="","",PivotData!B18)</f>
        <v/>
      </c>
      <c r="C25" s="6" t="str">
        <f>IF(PivotData!C18="","",PivotData!C18)</f>
        <v/>
      </c>
      <c r="D25" s="6" t="str">
        <f>IF(PivotData!D18="","",PivotData!D18)</f>
        <v/>
      </c>
      <c r="E25" s="9" t="str">
        <f t="shared" si="2"/>
        <v/>
      </c>
    </row>
    <row r="26" spans="2:5" x14ac:dyDescent="0.25">
      <c r="B26" t="str">
        <f>IF(PivotData!B19="","",PivotData!B19)</f>
        <v/>
      </c>
      <c r="C26" s="6" t="str">
        <f>IF(PivotData!C19="","",PivotData!C19)</f>
        <v/>
      </c>
      <c r="D26" s="6" t="str">
        <f>IF(PivotData!D19="","",PivotData!D19)</f>
        <v/>
      </c>
      <c r="E26" s="9" t="str">
        <f t="shared" si="2"/>
        <v/>
      </c>
    </row>
    <row r="27" spans="2:5" x14ac:dyDescent="0.25">
      <c r="B27" t="str">
        <f>IF(PivotData!B20="","",PivotData!B20)</f>
        <v/>
      </c>
      <c r="C27" s="6" t="str">
        <f>IF(PivotData!C20="","",PivotData!C20)</f>
        <v/>
      </c>
      <c r="D27" s="6" t="str">
        <f>IF(PivotData!D20="","",PivotData!D20)</f>
        <v/>
      </c>
    </row>
    <row r="28" spans="2:5" x14ac:dyDescent="0.25">
      <c r="B28" t="str">
        <f>IF(PivotData!B21="","",PivotData!B21)</f>
        <v/>
      </c>
      <c r="C28" s="6" t="str">
        <f>IF(PivotData!C21="","",PivotData!C21)</f>
        <v/>
      </c>
      <c r="D28" s="6" t="str">
        <f>IF(PivotData!D21="","",PivotData!D21)</f>
        <v/>
      </c>
      <c r="E28" s="9" t="str">
        <f t="shared" si="2"/>
        <v/>
      </c>
    </row>
    <row r="29" spans="2:5" x14ac:dyDescent="0.25">
      <c r="B29" t="str">
        <f>IF(PivotData!B22="","",PivotData!B22)</f>
        <v/>
      </c>
      <c r="C29" s="6" t="str">
        <f>IF(PivotData!C22="","",PivotData!C22)</f>
        <v/>
      </c>
      <c r="D29" s="6" t="str">
        <f>IF(PivotData!D22="","",PivotData!D22)</f>
        <v/>
      </c>
      <c r="E29" s="9" t="str">
        <f t="shared" si="2"/>
        <v/>
      </c>
    </row>
    <row r="30" spans="2:5" x14ac:dyDescent="0.25">
      <c r="B30" t="str">
        <f>IF(PivotData!B23="","",PivotData!B23)</f>
        <v/>
      </c>
      <c r="C30" s="6" t="str">
        <f>IF(PivotData!C23="","",PivotData!C23)</f>
        <v/>
      </c>
      <c r="D30" s="6" t="str">
        <f>IF(PivotData!D23="","",PivotData!D23)</f>
        <v/>
      </c>
      <c r="E30" s="9" t="str">
        <f t="shared" si="2"/>
        <v/>
      </c>
    </row>
    <row r="31" spans="2:5" x14ac:dyDescent="0.25">
      <c r="B31" t="str">
        <f>IF(PivotData!B24="","",PivotData!B24)</f>
        <v/>
      </c>
      <c r="C31" s="6" t="str">
        <f>IF(PivotData!C24="","",PivotData!C24)</f>
        <v/>
      </c>
      <c r="D31" s="6" t="str">
        <f>IF(PivotData!D24="","",PivotData!D24)</f>
        <v/>
      </c>
      <c r="E31" s="9" t="str">
        <f t="shared" si="2"/>
        <v/>
      </c>
    </row>
    <row r="32" spans="2:5" x14ac:dyDescent="0.25">
      <c r="B32" t="str">
        <f>IF(PivotData!B25="","",PivotData!B25)</f>
        <v/>
      </c>
      <c r="C32" s="6" t="str">
        <f>IF(PivotData!C25="","",PivotData!C25)</f>
        <v/>
      </c>
      <c r="D32" s="6" t="str">
        <f>IF(PivotData!D25="","",PivotData!D25)</f>
        <v/>
      </c>
      <c r="E32" s="9" t="str">
        <f t="shared" si="2"/>
        <v/>
      </c>
    </row>
    <row r="33" spans="2:5" x14ac:dyDescent="0.25">
      <c r="B33" t="str">
        <f>IF(PivotData!B26="","",PivotData!B26)</f>
        <v/>
      </c>
      <c r="C33" s="6" t="str">
        <f>IF(PivotData!C26="","",PivotData!C26)</f>
        <v/>
      </c>
      <c r="D33" s="6" t="str">
        <f>IF(PivotData!D26="","",PivotData!D26)</f>
        <v/>
      </c>
      <c r="E33" s="9" t="str">
        <f t="shared" si="2"/>
        <v/>
      </c>
    </row>
    <row r="34" spans="2:5" x14ac:dyDescent="0.25">
      <c r="B34" t="str">
        <f>IF(PivotData!B27="","",PivotData!B27)</f>
        <v/>
      </c>
      <c r="C34" s="6" t="str">
        <f>IF(PivotData!C27="","",PivotData!C27)</f>
        <v/>
      </c>
      <c r="D34" s="6" t="str">
        <f>IF(PivotData!D27="","",PivotData!D27)</f>
        <v/>
      </c>
      <c r="E34" s="9" t="str">
        <f t="shared" si="2"/>
        <v/>
      </c>
    </row>
    <row r="35" spans="2:5" x14ac:dyDescent="0.25">
      <c r="B35" t="str">
        <f>IF(PivotData!B28="","",PivotData!B28)</f>
        <v/>
      </c>
      <c r="C35" s="6" t="str">
        <f>IF(PivotData!C28="","",PivotData!C28)</f>
        <v/>
      </c>
      <c r="D35" s="6" t="str">
        <f>IF(PivotData!D28="","",PivotData!D28)</f>
        <v/>
      </c>
      <c r="E35" s="9" t="str">
        <f t="shared" si="2"/>
        <v/>
      </c>
    </row>
    <row r="36" spans="2:5" x14ac:dyDescent="0.25">
      <c r="B36" t="str">
        <f>IF(PivotData!B29="","",PivotData!B29)</f>
        <v/>
      </c>
      <c r="C36" s="6" t="str">
        <f>IF(PivotData!C29="","",PivotData!C29)</f>
        <v/>
      </c>
      <c r="D36" s="6" t="str">
        <f>IF(PivotData!D29="","",PivotData!D29)</f>
        <v/>
      </c>
      <c r="E36" s="9" t="str">
        <f t="shared" si="2"/>
        <v/>
      </c>
    </row>
    <row r="37" spans="2:5" x14ac:dyDescent="0.25">
      <c r="B37" t="str">
        <f>IF(PivotData!B30="","",PivotData!B30)</f>
        <v/>
      </c>
    </row>
    <row r="53" spans="6:60" x14ac:dyDescent="0.25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</sheetData>
  <mergeCells count="5">
    <mergeCell ref="E8:E9"/>
    <mergeCell ref="D8:D9"/>
    <mergeCell ref="C8:C9"/>
    <mergeCell ref="B8:B9"/>
    <mergeCell ref="B2:E2"/>
  </mergeCells>
  <conditionalFormatting sqref="E10:E31">
    <cfRule type="dataBar" priority="9">
      <dataBar>
        <cfvo type="num" val="0"/>
        <cfvo type="max"/>
        <color theme="5" tint="0.59999389629810485"/>
      </dataBar>
      <extLst>
        <ext xmlns:x14="http://schemas.microsoft.com/office/spreadsheetml/2009/9/main" uri="{B025F937-C7B1-47D3-B67F-A62EFF666E3E}">
          <x14:id>{7DB0111D-95F1-426B-B213-FCF0FC45984B}</x14:id>
        </ext>
      </extLst>
    </cfRule>
  </conditionalFormatting>
  <conditionalFormatting sqref="B10:BH40">
    <cfRule type="expression" dxfId="9" priority="5">
      <formula>AND($B10&lt;&gt;"",MOD(ROW(),2)=0)</formula>
    </cfRule>
  </conditionalFormatting>
  <conditionalFormatting sqref="F10:CT33">
    <cfRule type="expression" dxfId="8" priority="2">
      <formula>AND($C10&lt;&gt;"",MEDIAN($C10,$D10,F$9)=F$9,WEEKDAY(F$9,2)&lt;6)</formula>
    </cfRule>
  </conditionalFormatting>
  <conditionalFormatting sqref="F10:CA39">
    <cfRule type="expression" dxfId="7" priority="4">
      <formula>AND($B10&lt;&gt;"",F$9=TODAY())</formula>
    </cfRule>
  </conditionalFormatting>
  <conditionalFormatting sqref="F8:BH9">
    <cfRule type="expression" dxfId="6" priority="1">
      <formula>WEEKDAY(F$9,2)&gt;=6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B0111D-95F1-426B-B213-FCF0FC45984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E10:E31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B535-02CF-4427-A9CF-9A6F0B7805F8}">
  <sheetPr>
    <tabColor rgb="FF00B050"/>
  </sheetPr>
  <dimension ref="B1:G21"/>
  <sheetViews>
    <sheetView showGridLines="0" showRowColHeaders="0" workbookViewId="0">
      <selection activeCell="G21" sqref="G21"/>
    </sheetView>
  </sheetViews>
  <sheetFormatPr defaultRowHeight="15" x14ac:dyDescent="0.25"/>
  <cols>
    <col min="1" max="1" width="4.7109375" customWidth="1"/>
    <col min="2" max="2" width="22.28515625" customWidth="1"/>
    <col min="3" max="4" width="19.140625" customWidth="1"/>
    <col min="5" max="5" width="16" customWidth="1"/>
    <col min="6" max="6" width="19" customWidth="1"/>
    <col min="7" max="7" width="16" customWidth="1"/>
  </cols>
  <sheetData>
    <row r="1" spans="2:7" x14ac:dyDescent="0.25">
      <c r="B1" s="13" t="s">
        <v>22</v>
      </c>
      <c r="C1" s="15">
        <f ca="1">TODAY()-10</f>
        <v>44056</v>
      </c>
      <c r="D1" s="14" t="s">
        <v>35</v>
      </c>
    </row>
    <row r="6" spans="2:7" x14ac:dyDescent="0.25">
      <c r="B6" t="s">
        <v>0</v>
      </c>
      <c r="C6" t="s">
        <v>1</v>
      </c>
      <c r="D6" t="s">
        <v>30</v>
      </c>
      <c r="E6" s="1" t="s">
        <v>2</v>
      </c>
      <c r="F6" s="1" t="s">
        <v>29</v>
      </c>
      <c r="G6" s="1" t="s">
        <v>3</v>
      </c>
    </row>
    <row r="7" spans="2:7" x14ac:dyDescent="0.25">
      <c r="B7" t="s">
        <v>4</v>
      </c>
      <c r="C7" t="s">
        <v>8</v>
      </c>
      <c r="D7" t="s">
        <v>31</v>
      </c>
      <c r="E7" s="2">
        <f t="shared" ref="E7" ca="1" si="0">C1</f>
        <v>44056</v>
      </c>
      <c r="F7" s="1">
        <v>2</v>
      </c>
      <c r="G7" s="2">
        <f ca="1">WORKDAY(Data[[#This Row],[StartDato]],Data[[#This Row],[Antal arbejdsdage]])-1</f>
        <v>44059</v>
      </c>
    </row>
    <row r="8" spans="2:7" x14ac:dyDescent="0.25">
      <c r="B8" t="s">
        <v>4</v>
      </c>
      <c r="C8" t="s">
        <v>9</v>
      </c>
      <c r="D8" t="s">
        <v>31</v>
      </c>
      <c r="E8" s="2">
        <f ca="1">G7+1</f>
        <v>44060</v>
      </c>
      <c r="F8" s="1">
        <v>2</v>
      </c>
      <c r="G8" s="2">
        <f ca="1">WORKDAY(Data[[#This Row],[StartDato]],Data[[#This Row],[Antal arbejdsdage]])-1</f>
        <v>44061</v>
      </c>
    </row>
    <row r="9" spans="2:7" x14ac:dyDescent="0.25">
      <c r="B9" t="s">
        <v>4</v>
      </c>
      <c r="C9" t="s">
        <v>10</v>
      </c>
      <c r="D9" t="s">
        <v>32</v>
      </c>
      <c r="E9" s="2">
        <f t="shared" ref="E9:E20" ca="1" si="1">G8+1</f>
        <v>44062</v>
      </c>
      <c r="F9" s="1">
        <v>3</v>
      </c>
      <c r="G9" s="2">
        <f ca="1">WORKDAY(Data[[#This Row],[StartDato]],Data[[#This Row],[Antal arbejdsdage]])-1</f>
        <v>44066</v>
      </c>
    </row>
    <row r="10" spans="2:7" x14ac:dyDescent="0.25">
      <c r="B10" t="s">
        <v>4</v>
      </c>
      <c r="C10" t="s">
        <v>11</v>
      </c>
      <c r="D10" t="s">
        <v>33</v>
      </c>
      <c r="E10" s="2">
        <f t="shared" ca="1" si="1"/>
        <v>44067</v>
      </c>
      <c r="F10" s="1">
        <v>2</v>
      </c>
      <c r="G10" s="2">
        <f ca="1">WORKDAY(Data[[#This Row],[StartDato]],Data[[#This Row],[Antal arbejdsdage]])-1</f>
        <v>44068</v>
      </c>
    </row>
    <row r="11" spans="2:7" x14ac:dyDescent="0.25">
      <c r="B11" t="s">
        <v>5</v>
      </c>
      <c r="C11" t="s">
        <v>12</v>
      </c>
      <c r="D11" t="s">
        <v>31</v>
      </c>
      <c r="E11" s="2">
        <f t="shared" ca="1" si="1"/>
        <v>44069</v>
      </c>
      <c r="F11" s="1">
        <v>2</v>
      </c>
      <c r="G11" s="2">
        <f ca="1">WORKDAY(Data[[#This Row],[StartDato]],Data[[#This Row],[Antal arbejdsdage]])-1</f>
        <v>44070</v>
      </c>
    </row>
    <row r="12" spans="2:7" x14ac:dyDescent="0.25">
      <c r="B12" t="s">
        <v>5</v>
      </c>
      <c r="C12" t="s">
        <v>13</v>
      </c>
      <c r="D12" t="s">
        <v>34</v>
      </c>
      <c r="E12" s="2">
        <f t="shared" ca="1" si="1"/>
        <v>44071</v>
      </c>
      <c r="F12" s="1">
        <v>4</v>
      </c>
      <c r="G12" s="2">
        <f ca="1">WORKDAY(Data[[#This Row],[StartDato]],Data[[#This Row],[Antal arbejdsdage]])-1</f>
        <v>44076</v>
      </c>
    </row>
    <row r="13" spans="2:7" x14ac:dyDescent="0.25">
      <c r="B13" t="s">
        <v>5</v>
      </c>
      <c r="C13" t="s">
        <v>14</v>
      </c>
      <c r="D13" t="s">
        <v>33</v>
      </c>
      <c r="E13" s="2">
        <f t="shared" ca="1" si="1"/>
        <v>44077</v>
      </c>
      <c r="F13" s="1">
        <v>1</v>
      </c>
      <c r="G13" s="2">
        <f ca="1">WORKDAY(Data[[#This Row],[StartDato]],Data[[#This Row],[Antal arbejdsdage]])-1</f>
        <v>44077</v>
      </c>
    </row>
    <row r="14" spans="2:7" x14ac:dyDescent="0.25">
      <c r="B14" t="s">
        <v>6</v>
      </c>
      <c r="C14" t="s">
        <v>15</v>
      </c>
      <c r="D14" t="s">
        <v>33</v>
      </c>
      <c r="E14" s="2">
        <f t="shared" ca="1" si="1"/>
        <v>44078</v>
      </c>
      <c r="F14" s="1">
        <v>3</v>
      </c>
      <c r="G14" s="2">
        <f ca="1">WORKDAY(Data[[#This Row],[StartDato]],Data[[#This Row],[Antal arbejdsdage]])-1</f>
        <v>44082</v>
      </c>
    </row>
    <row r="15" spans="2:7" x14ac:dyDescent="0.25">
      <c r="B15" t="s">
        <v>6</v>
      </c>
      <c r="C15" t="s">
        <v>16</v>
      </c>
      <c r="D15" t="s">
        <v>33</v>
      </c>
      <c r="E15" s="2">
        <f t="shared" ca="1" si="1"/>
        <v>44083</v>
      </c>
      <c r="F15" s="1">
        <v>4</v>
      </c>
      <c r="G15" s="2">
        <f ca="1">WORKDAY(Data[[#This Row],[StartDato]],Data[[#This Row],[Antal arbejdsdage]])-1</f>
        <v>44088</v>
      </c>
    </row>
    <row r="16" spans="2:7" x14ac:dyDescent="0.25">
      <c r="B16" t="s">
        <v>6</v>
      </c>
      <c r="C16" t="s">
        <v>17</v>
      </c>
      <c r="D16" t="s">
        <v>33</v>
      </c>
      <c r="E16" s="2">
        <f t="shared" ca="1" si="1"/>
        <v>44089</v>
      </c>
      <c r="F16" s="1">
        <v>3</v>
      </c>
      <c r="G16" s="2">
        <f ca="1">WORKDAY(Data[[#This Row],[StartDato]],Data[[#This Row],[Antal arbejdsdage]])-1</f>
        <v>44091</v>
      </c>
    </row>
    <row r="17" spans="2:7" x14ac:dyDescent="0.25">
      <c r="B17" t="s">
        <v>7</v>
      </c>
      <c r="C17" t="s">
        <v>18</v>
      </c>
      <c r="D17" t="s">
        <v>31</v>
      </c>
      <c r="E17" s="2">
        <f t="shared" ca="1" si="1"/>
        <v>44092</v>
      </c>
      <c r="F17" s="1">
        <v>5</v>
      </c>
      <c r="G17" s="2">
        <f ca="1">WORKDAY(Data[[#This Row],[StartDato]],Data[[#This Row],[Antal arbejdsdage]])-1</f>
        <v>44098</v>
      </c>
    </row>
    <row r="18" spans="2:7" x14ac:dyDescent="0.25">
      <c r="B18" t="s">
        <v>7</v>
      </c>
      <c r="C18" t="s">
        <v>19</v>
      </c>
      <c r="D18" t="s">
        <v>32</v>
      </c>
      <c r="E18" s="2">
        <f t="shared" ca="1" si="1"/>
        <v>44099</v>
      </c>
      <c r="F18" s="1">
        <v>4</v>
      </c>
      <c r="G18" s="2">
        <f ca="1">WORKDAY(Data[[#This Row],[StartDato]],Data[[#This Row],[Antal arbejdsdage]])-1</f>
        <v>44104</v>
      </c>
    </row>
    <row r="19" spans="2:7" x14ac:dyDescent="0.25">
      <c r="B19" t="s">
        <v>7</v>
      </c>
      <c r="C19" t="s">
        <v>20</v>
      </c>
      <c r="D19" t="s">
        <v>32</v>
      </c>
      <c r="E19" s="2">
        <f t="shared" ca="1" si="1"/>
        <v>44105</v>
      </c>
      <c r="F19" s="1">
        <v>5</v>
      </c>
      <c r="G19" s="2">
        <f ca="1">WORKDAY(Data[[#This Row],[StartDato]],Data[[#This Row],[Antal arbejdsdage]])-1</f>
        <v>44111</v>
      </c>
    </row>
    <row r="20" spans="2:7" x14ac:dyDescent="0.25">
      <c r="B20" t="s">
        <v>7</v>
      </c>
      <c r="C20" t="s">
        <v>21</v>
      </c>
      <c r="D20" t="s">
        <v>32</v>
      </c>
      <c r="E20" s="2">
        <f t="shared" ca="1" si="1"/>
        <v>44112</v>
      </c>
      <c r="F20" s="1">
        <v>3</v>
      </c>
      <c r="G20" s="2">
        <f ca="1">WORKDAY(Data[[#This Row],[StartDato]],Data[[#This Row],[Antal arbejdsdage]])-1</f>
        <v>44116</v>
      </c>
    </row>
    <row r="21" spans="2:7" x14ac:dyDescent="0.25">
      <c r="B21" t="s">
        <v>7</v>
      </c>
      <c r="C21" t="s">
        <v>37</v>
      </c>
      <c r="D21" t="s">
        <v>31</v>
      </c>
      <c r="E21" s="2">
        <v>44110</v>
      </c>
      <c r="F21" s="1">
        <v>3</v>
      </c>
      <c r="G21" s="2">
        <f>WORKDAY(Data[[#This Row],[StartDato]],Data[[#This Row],[Antal arbejdsdage]])-1</f>
        <v>44112</v>
      </c>
    </row>
  </sheetData>
  <phoneticPr fontId="4" type="noConversion"/>
  <pageMargins left="0.7" right="0.7" top="0.75" bottom="0.75" header="0.3" footer="0.3"/>
  <ignoredErrors>
    <ignoredError sqref="E8:E20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3D71-0D54-4579-977C-91B5BDBFF3CE}">
  <sheetPr>
    <tabColor rgb="FFFF0000"/>
  </sheetPr>
  <dimension ref="B2:D17"/>
  <sheetViews>
    <sheetView showGridLines="0" showRowColHeaders="0" workbookViewId="0">
      <selection activeCell="H14" sqref="H14"/>
    </sheetView>
  </sheetViews>
  <sheetFormatPr defaultRowHeight="15" x14ac:dyDescent="0.25"/>
  <cols>
    <col min="2" max="2" width="18.140625" bestFit="1" customWidth="1"/>
    <col min="3" max="3" width="15.5703125" bestFit="1" customWidth="1"/>
    <col min="4" max="4" width="16" bestFit="1" customWidth="1"/>
    <col min="5" max="5" width="16.7109375" bestFit="1" customWidth="1"/>
  </cols>
  <sheetData>
    <row r="2" spans="2:4" x14ac:dyDescent="0.25">
      <c r="B2" s="3" t="s">
        <v>23</v>
      </c>
      <c r="C2" t="s">
        <v>24</v>
      </c>
      <c r="D2" t="s">
        <v>25</v>
      </c>
    </row>
    <row r="3" spans="2:4" x14ac:dyDescent="0.25">
      <c r="B3" s="4" t="s">
        <v>8</v>
      </c>
      <c r="C3" s="17">
        <v>44049</v>
      </c>
      <c r="D3" s="17">
        <v>44052</v>
      </c>
    </row>
    <row r="4" spans="2:4" x14ac:dyDescent="0.25">
      <c r="B4" s="4" t="s">
        <v>9</v>
      </c>
      <c r="C4" s="17">
        <v>44053</v>
      </c>
      <c r="D4" s="17">
        <v>44054</v>
      </c>
    </row>
    <row r="5" spans="2:4" x14ac:dyDescent="0.25">
      <c r="B5" s="4" t="s">
        <v>10</v>
      </c>
      <c r="C5" s="17">
        <v>44055</v>
      </c>
      <c r="D5" s="17">
        <v>44059</v>
      </c>
    </row>
    <row r="6" spans="2:4" x14ac:dyDescent="0.25">
      <c r="B6" s="4" t="s">
        <v>11</v>
      </c>
      <c r="C6" s="17">
        <v>44060</v>
      </c>
      <c r="D6" s="17">
        <v>44061</v>
      </c>
    </row>
    <row r="7" spans="2:4" x14ac:dyDescent="0.25">
      <c r="B7" s="4" t="s">
        <v>12</v>
      </c>
      <c r="C7" s="17">
        <v>44062</v>
      </c>
      <c r="D7" s="17">
        <v>44063</v>
      </c>
    </row>
    <row r="8" spans="2:4" x14ac:dyDescent="0.25">
      <c r="B8" s="4" t="s">
        <v>13</v>
      </c>
      <c r="C8" s="17">
        <v>44064</v>
      </c>
      <c r="D8" s="17">
        <v>44069</v>
      </c>
    </row>
    <row r="9" spans="2:4" x14ac:dyDescent="0.25">
      <c r="B9" s="4" t="s">
        <v>14</v>
      </c>
      <c r="C9" s="17">
        <v>44070</v>
      </c>
      <c r="D9" s="17">
        <v>44070</v>
      </c>
    </row>
    <row r="10" spans="2:4" x14ac:dyDescent="0.25">
      <c r="B10" s="4" t="s">
        <v>15</v>
      </c>
      <c r="C10" s="17">
        <v>44071</v>
      </c>
      <c r="D10" s="17">
        <v>44075</v>
      </c>
    </row>
    <row r="11" spans="2:4" x14ac:dyDescent="0.25">
      <c r="B11" s="4" t="s">
        <v>16</v>
      </c>
      <c r="C11" s="17">
        <v>44076</v>
      </c>
      <c r="D11" s="17">
        <v>44081</v>
      </c>
    </row>
    <row r="12" spans="2:4" x14ac:dyDescent="0.25">
      <c r="B12" s="4" t="s">
        <v>17</v>
      </c>
      <c r="C12" s="17">
        <v>44082</v>
      </c>
      <c r="D12" s="17">
        <v>44084</v>
      </c>
    </row>
    <row r="13" spans="2:4" x14ac:dyDescent="0.25">
      <c r="B13" s="4" t="s">
        <v>18</v>
      </c>
      <c r="C13" s="17">
        <v>44085</v>
      </c>
      <c r="D13" s="17">
        <v>44091</v>
      </c>
    </row>
    <row r="14" spans="2:4" x14ac:dyDescent="0.25">
      <c r="B14" s="4" t="s">
        <v>19</v>
      </c>
      <c r="C14" s="17">
        <v>44092</v>
      </c>
      <c r="D14" s="17">
        <v>44097</v>
      </c>
    </row>
    <row r="15" spans="2:4" x14ac:dyDescent="0.25">
      <c r="B15" s="4" t="s">
        <v>20</v>
      </c>
      <c r="C15" s="17">
        <v>44098</v>
      </c>
      <c r="D15" s="17">
        <v>44104</v>
      </c>
    </row>
    <row r="16" spans="2:4" x14ac:dyDescent="0.25">
      <c r="B16" s="4" t="s">
        <v>21</v>
      </c>
      <c r="C16" s="17">
        <v>44105</v>
      </c>
      <c r="D16" s="17">
        <v>44109</v>
      </c>
    </row>
    <row r="17" spans="2:4" x14ac:dyDescent="0.25">
      <c r="B17" s="4" t="s">
        <v>37</v>
      </c>
      <c r="C17" s="22">
        <v>44110</v>
      </c>
      <c r="D17" s="17">
        <v>44112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Gantt</vt:lpstr>
      <vt:lpstr>Data</vt:lpstr>
      <vt:lpstr>PivotData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2020-08-06T18:39:25Z</dcterms:created>
  <dcterms:modified xsi:type="dcterms:W3CDTF">2020-08-24T16:46:16Z</dcterms:modified>
</cp:coreProperties>
</file>