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確認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workbookViewId="0" rightToLeft="0"/>
  </sheetViews>
  <sheetData>
    <row r="2">
      <c r="A2" t="str">
        <v>001sqr</v>
      </c>
      <c r="B2" t="str">
        <v>前半</v>
      </c>
      <c r="I2" t="str">
        <v>001sqr</v>
      </c>
      <c r="J2" t="str">
        <v>後半</v>
      </c>
    </row>
    <row r="3">
      <c r="A3" t="str">
        <v>取引集計</v>
      </c>
    </row>
    <row r="4">
      <c r="B4" t="str">
        <v>2023/06/15 日次</v>
      </c>
      <c r="D4" t="str">
        <v>2023/06 月次累計</v>
      </c>
      <c r="F4" t="str">
        <v>2023 年次累計</v>
      </c>
    </row>
    <row r="5">
      <c r="A5" t="str">
        <v>集計種別</v>
      </c>
      <c r="B5" t="str">
        <v>件数</v>
      </c>
      <c r="C5" t="str">
        <v>金額(円)</v>
      </c>
      <c r="D5" t="str">
        <v>件数</v>
      </c>
      <c r="E5" t="str">
        <v>金額(円)</v>
      </c>
      <c r="F5" t="str">
        <v>件数</v>
      </c>
      <c r="G5" t="str">
        <v>金額(円)</v>
      </c>
    </row>
    <row r="8">
      <c r="A8" t="str">
        <v>売上</v>
      </c>
      <c r="B8">
        <v>6,553</v>
      </c>
      <c r="C8">
        <v>19,975,453</v>
      </c>
      <c r="D8">
        <v>115,367</v>
      </c>
      <c r="E8">
        <v>359452032</v>
      </c>
      <c r="F8">
        <v>921515</v>
      </c>
      <c r="G8">
        <v>2718866847</v>
      </c>
    </row>
    <row r="9">
      <c r="A9" t="str">
        <v>返金</v>
      </c>
      <c r="B9">
        <v>11</v>
      </c>
      <c r="C9">
        <v>18360</v>
      </c>
      <c r="D9">
        <v>208</v>
      </c>
      <c r="E9">
        <v>325914</v>
      </c>
      <c r="F9">
        <v>2101</v>
      </c>
      <c r="G9">
        <v>4170067</v>
      </c>
    </row>
    <row r="10">
      <c r="A10" t="str">
        <v>支払取消</v>
      </c>
      <c r="B10">
        <v>15</v>
      </c>
      <c r="C10">
        <v>59986</v>
      </c>
      <c r="D10">
        <v>276</v>
      </c>
      <c r="E10">
        <v>1042019</v>
      </c>
      <c r="F10">
        <v>1703</v>
      </c>
      <c r="G10">
        <v>7226766</v>
      </c>
    </row>
    <row r="11">
      <c r="A11" t="str">
        <v>入金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str">
        <v>手数料・受取</v>
      </c>
      <c r="B12">
        <v>6564</v>
      </c>
      <c r="C12">
        <v>459175</v>
      </c>
      <c r="D12">
        <v>115575</v>
      </c>
      <c r="E12">
        <v>8263898</v>
      </c>
      <c r="F12">
        <v>923616</v>
      </c>
      <c r="G12">
        <v>62471229</v>
      </c>
    </row>
    <row r="13">
      <c r="A13" t="str">
        <v>支払金額</v>
      </c>
      <c r="B13">
        <v>6564</v>
      </c>
      <c r="C13">
        <v>19497918</v>
      </c>
      <c r="D13">
        <v>115575</v>
      </c>
      <c r="E13">
        <v>350862220</v>
      </c>
      <c r="F13">
        <v>923616</v>
      </c>
      <c r="G13">
        <v>2652225551</v>
      </c>
    </row>
    <row r="15">
      <c r="A15" t="str">
        <v>001sqr_k01(テスト)</v>
      </c>
      <c r="B15" t="str">
        <v>前半</v>
      </c>
      <c r="I15" t="str">
        <v>001sqr_k01(テスト)</v>
      </c>
      <c r="J15" t="str">
        <v>後半</v>
      </c>
    </row>
    <row r="16">
      <c r="A16" t="str">
        <v>取引集計</v>
      </c>
    </row>
    <row r="17">
      <c r="B17" t="str">
        <v>2023/06/15 日次</v>
      </c>
      <c r="D17" t="str">
        <v>2023/06 月次累計</v>
      </c>
      <c r="F17" t="str">
        <v>2023 年次累計</v>
      </c>
    </row>
    <row r="18">
      <c r="A18" t="str">
        <v>集計種別</v>
      </c>
      <c r="B18" t="str">
        <v>件数</v>
      </c>
      <c r="C18" t="str">
        <v>金額(円)</v>
      </c>
      <c r="D18" t="str">
        <v>件数</v>
      </c>
      <c r="E18" t="str">
        <v>金額(円)</v>
      </c>
      <c r="F18" t="str">
        <v>件数</v>
      </c>
      <c r="G18" t="str">
        <v>金額(円)</v>
      </c>
    </row>
    <row r="21">
      <c r="A21" t="str">
        <v>売上</v>
      </c>
      <c r="B21">
        <v>0</v>
      </c>
      <c r="C21">
        <v>0</v>
      </c>
      <c r="D21">
        <v>8</v>
      </c>
      <c r="E21">
        <v>1250</v>
      </c>
      <c r="F21">
        <v>68</v>
      </c>
      <c r="G21">
        <v>66490</v>
      </c>
    </row>
    <row r="22">
      <c r="A22" t="str">
        <v>返金</v>
      </c>
      <c r="B22">
        <v>0</v>
      </c>
      <c r="C22">
        <v>0</v>
      </c>
      <c r="D22">
        <v>8</v>
      </c>
      <c r="E22">
        <v>1250</v>
      </c>
      <c r="F22">
        <v>68</v>
      </c>
      <c r="G22">
        <v>66490</v>
      </c>
    </row>
    <row r="23">
      <c r="A23" t="str">
        <v>支払取消</v>
      </c>
      <c r="B23">
        <v>0</v>
      </c>
      <c r="C23">
        <v>0</v>
      </c>
      <c r="D23">
        <v>0</v>
      </c>
      <c r="E23">
        <v>0</v>
      </c>
      <c r="F23">
        <v>1</v>
      </c>
      <c r="G23">
        <v>100</v>
      </c>
    </row>
    <row r="24">
      <c r="A24" t="str">
        <v>入金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str">
        <v>手数料・受取</v>
      </c>
      <c r="B25">
        <v>0</v>
      </c>
      <c r="C25">
        <v>0</v>
      </c>
      <c r="D25">
        <v>16</v>
      </c>
      <c r="E25">
        <v>0</v>
      </c>
      <c r="F25">
        <v>136</v>
      </c>
      <c r="G25">
        <v>0</v>
      </c>
    </row>
    <row r="26">
      <c r="A26" t="str">
        <v>支払金額</v>
      </c>
      <c r="B26">
        <v>0</v>
      </c>
      <c r="C26">
        <v>0</v>
      </c>
      <c r="D26">
        <v>16</v>
      </c>
      <c r="E26">
        <v>0</v>
      </c>
      <c r="F26">
        <v>136</v>
      </c>
      <c r="G26">
        <v>0</v>
      </c>
    </row>
    <row r="29">
      <c r="J29" t="str">
        <v>件数</v>
      </c>
      <c r="K29" t="str">
        <v>金額(円)</v>
      </c>
    </row>
    <row r="30">
      <c r="B30" t="str">
        <v>件数</v>
      </c>
      <c r="C30" t="str">
        <v>金額(円)</v>
      </c>
      <c r="I30" t="str">
        <v>売上</v>
      </c>
      <c r="J30">
        <f>L8-L21</f>
        <v>0</v>
      </c>
      <c r="K30">
        <f>M8-M21</f>
        <v>0</v>
      </c>
    </row>
    <row r="31">
      <c r="A31" t="str">
        <v>売上</v>
      </c>
      <c r="B31">
        <f>D8-D21</f>
        <v>-8</v>
      </c>
      <c r="C31">
        <f>E8-E21</f>
        <v>359450782</v>
      </c>
      <c r="I31" t="str">
        <v>返金</v>
      </c>
      <c r="J31">
        <f>L9-L22</f>
        <v>0</v>
      </c>
      <c r="K31">
        <f>M9-M22</f>
        <v>0</v>
      </c>
    </row>
    <row r="32">
      <c r="A32" t="str">
        <v>返金</v>
      </c>
      <c r="B32">
        <f>D9-D22</f>
        <v>200</v>
      </c>
      <c r="C32">
        <f>E9-E22</f>
        <v>324664</v>
      </c>
      <c r="I32" t="str">
        <v>支払取消</v>
      </c>
      <c r="J32">
        <f>L10-L23</f>
        <v>0</v>
      </c>
      <c r="K32">
        <f>M10-M23</f>
        <v>0</v>
      </c>
    </row>
    <row r="33">
      <c r="A33" t="str">
        <v>支払取消</v>
      </c>
      <c r="B33">
        <f>D10-D23</f>
        <v>276</v>
      </c>
      <c r="C33">
        <f>E10-E23</f>
        <v>1042019</v>
      </c>
      <c r="I33" t="str">
        <v>入金</v>
      </c>
      <c r="J33">
        <f>L11-L24</f>
        <v>0</v>
      </c>
      <c r="K33">
        <f>M11-M24</f>
        <v>0</v>
      </c>
    </row>
    <row r="34">
      <c r="A34" t="str">
        <v>入金</v>
      </c>
      <c r="B34">
        <f>D11-D24</f>
        <v>0</v>
      </c>
      <c r="C34">
        <f>E11-E24</f>
        <v>0</v>
      </c>
      <c r="I34" t="str">
        <v>手数料・受取</v>
      </c>
      <c r="J34">
        <f>L12-L25</f>
        <v>0</v>
      </c>
      <c r="K34">
        <f>M12-M25</f>
        <v>0</v>
      </c>
    </row>
    <row r="35">
      <c r="A35" t="str">
        <v>手数料・受取</v>
      </c>
      <c r="B35">
        <f>D12-D25</f>
        <v>115559</v>
      </c>
      <c r="C35">
        <f>E12-E25</f>
        <v>8263898</v>
      </c>
      <c r="I35" t="str">
        <v>支払金額</v>
      </c>
      <c r="J35">
        <f>L13-L26</f>
        <v>0</v>
      </c>
      <c r="K35">
        <f>M13-M26</f>
        <v>0</v>
      </c>
    </row>
    <row r="36">
      <c r="A36" t="str">
        <v>支払金額</v>
      </c>
      <c r="B36">
        <f>D13-D26</f>
        <v>115559</v>
      </c>
      <c r="C36">
        <f>E13-E26</f>
        <v>350862220</v>
      </c>
    </row>
    <row r="39">
      <c r="A39" t="str">
        <v>月末-前半</v>
      </c>
    </row>
    <row r="40">
      <c r="B40" t="str">
        <v>件数</v>
      </c>
      <c r="C40" t="str">
        <v>金額(円)</v>
      </c>
    </row>
    <row r="41">
      <c r="A41" t="str">
        <v>売上</v>
      </c>
      <c r="B41">
        <f>B31-J30</f>
        <v>-8</v>
      </c>
      <c r="C41">
        <f>C31-K30</f>
        <v>359450782</v>
      </c>
    </row>
    <row r="42">
      <c r="A42" t="str">
        <v>返金</v>
      </c>
      <c r="B42">
        <f>B32-J31</f>
        <v>200</v>
      </c>
      <c r="C42">
        <f>(C32-K31)*-1</f>
        <v>-324664</v>
      </c>
    </row>
    <row r="43">
      <c r="A43" t="str">
        <v>支払取消</v>
      </c>
      <c r="B43">
        <f>B33-J32</f>
        <v>276</v>
      </c>
      <c r="C43">
        <f>C33-K32</f>
        <v>1042019</v>
      </c>
    </row>
    <row r="44">
      <c r="A44" t="str">
        <v>入金</v>
      </c>
      <c r="B44">
        <f>B34-J33</f>
        <v>0</v>
      </c>
      <c r="C44">
        <f>C34-K33</f>
        <v>0</v>
      </c>
    </row>
    <row r="45">
      <c r="A45" t="str">
        <v>手数料・受取</v>
      </c>
      <c r="B45">
        <f>B35-J34</f>
        <v>115559</v>
      </c>
      <c r="C45">
        <f>C35-K34</f>
        <v>8263898</v>
      </c>
    </row>
    <row r="46">
      <c r="A46" t="str">
        <v>支払金額</v>
      </c>
      <c r="B46">
        <f>B36-J35</f>
        <v>115559</v>
      </c>
      <c r="C46">
        <f>C36-K35</f>
        <v>350862220</v>
      </c>
    </row>
    <row r="51">
      <c r="A51" t="str">
        <v>支払明細票 兼 売上票</v>
      </c>
    </row>
    <row r="53">
      <c r="A53" t="str">
        <v>支払先</v>
      </c>
      <c r="B53" t="str">
        <v>Square株式会社</v>
      </c>
    </row>
    <row r="54">
      <c r="A54" t="str">
        <v>店舗名</v>
      </c>
      <c r="B54" t="str">
        <v>全店舗</v>
      </c>
    </row>
    <row r="55">
      <c r="A55" t="str">
        <v>支払区分</v>
      </c>
      <c r="B55" t="str">
        <v>PayPay</v>
      </c>
    </row>
    <row r="56">
      <c r="A56" t="str">
        <v>締め日</v>
      </c>
      <c r="B56" t="str">
        <v>2023/06/15</v>
      </c>
    </row>
    <row r="57">
      <c r="A57" t="str">
        <v>支払日</v>
      </c>
      <c r="B57" t="str">
        <v>2023/06/30</v>
      </c>
    </row>
    <row r="58">
      <c r="A58" t="str">
        <v>手数料率(%)</v>
      </c>
      <c r="B58" t="str">
        <v>2.30000</v>
      </c>
    </row>
    <row r="59">
      <c r="A59" t="str">
        <v>手数料計算方式</v>
      </c>
      <c r="B59" t="str">
        <v>取引ごとに算出</v>
      </c>
    </row>
    <row r="62">
      <c r="A62" t="str">
        <v>精算金額(円）</v>
      </c>
      <c r="B62">
        <v>350035830</v>
      </c>
    </row>
    <row r="63">
      <c r="A63" t="str">
        <v>手数料総額（円）</v>
      </c>
      <c r="B63">
        <v>8263898</v>
      </c>
      <c r="C63" t="str">
        <v>消費税（10%）（円）</v>
      </c>
      <c r="D63">
        <v>826390</v>
      </c>
    </row>
    <row r="64">
      <c r="A64" t="str">
        <v>取扱高（円）</v>
      </c>
      <c r="B64">
        <v>359126118</v>
      </c>
    </row>
    <row r="65">
      <c r="A65" t="str">
        <v>入金額（円）</v>
      </c>
      <c r="B65">
        <v>0</v>
      </c>
    </row>
    <row r="67">
      <c r="A67" t="str">
        <v>支払金額(円）</v>
      </c>
      <c r="B67">
        <v>359450782</v>
      </c>
      <c r="C67" t="str">
        <v>支払件数</v>
      </c>
      <c r="D67">
        <v>115359</v>
      </c>
      <c r="E67" t="str">
        <v>支払手数料（円）</v>
      </c>
      <c r="F67">
        <v>8271363</v>
      </c>
    </row>
    <row r="68">
      <c r="A68" t="str">
        <v>返金金額(円）</v>
      </c>
      <c r="B68">
        <v>-324664</v>
      </c>
      <c r="C68" t="str">
        <v>返金件数</v>
      </c>
      <c r="D68">
        <v>200</v>
      </c>
      <c r="E68" t="str">
        <v>返金手数料（円）</v>
      </c>
      <c r="F68">
        <v>-7465</v>
      </c>
    </row>
    <row r="69">
      <c r="A69" t="str">
        <v>入金金額(円)</v>
      </c>
      <c r="B69">
        <v>0</v>
      </c>
      <c r="C69" t="str">
        <v>入金件数</v>
      </c>
      <c r="D69">
        <v>0</v>
      </c>
      <c r="E69" t="str">
        <v>入金手数料（円）</v>
      </c>
      <c r="F69" t="str">
        <v>0</v>
      </c>
    </row>
    <row r="72">
      <c r="A72" t="str">
        <v>比較結果</v>
      </c>
    </row>
    <row r="74">
      <c r="B74" t="str">
        <v>集計</v>
      </c>
      <c r="C74" t="str">
        <v>売上票</v>
      </c>
      <c r="D74" t="str">
        <v>差異</v>
      </c>
      <c r="E74" t="str">
        <v>結果</v>
      </c>
    </row>
    <row r="75">
      <c r="A75" t="str">
        <v>売上件数</v>
      </c>
      <c r="B75">
        <f>B41</f>
        <v>-8</v>
      </c>
      <c r="C75">
        <f>D67</f>
        <v>115359</v>
      </c>
      <c r="D75">
        <f>B75-C75</f>
        <v>-115367</v>
      </c>
      <c r="E75" t="b">
        <f>B75=C75</f>
        <v>0</v>
      </c>
    </row>
    <row r="76">
      <c r="A76" t="str">
        <v>売上</v>
      </c>
      <c r="B76">
        <f>C41</f>
        <v>359450782</v>
      </c>
      <c r="C76">
        <f>B67</f>
        <v>359450782</v>
      </c>
      <c r="D76">
        <f>B76-C76</f>
        <v>0</v>
      </c>
      <c r="E76" t="b">
        <f>B76=C76</f>
        <v>1</v>
      </c>
    </row>
    <row r="77">
      <c r="A77" t="str">
        <v>返金件数</v>
      </c>
      <c r="B77">
        <f>B42</f>
        <v>200</v>
      </c>
      <c r="C77">
        <f>D68</f>
        <v>200</v>
      </c>
      <c r="D77">
        <f>B77-C77</f>
        <v>0</v>
      </c>
      <c r="E77" t="b">
        <f>B77=C77</f>
        <v>1</v>
      </c>
    </row>
    <row r="78">
      <c r="A78" t="str">
        <v>返金</v>
      </c>
      <c r="B78">
        <f>C42</f>
        <v>-324664</v>
      </c>
      <c r="C78">
        <f>B68</f>
        <v>-324664</v>
      </c>
      <c r="D78">
        <f>B78-C78</f>
        <v>0</v>
      </c>
      <c r="E78" t="b">
        <f>B78=C78</f>
        <v>1</v>
      </c>
    </row>
    <row r="79">
      <c r="A79" t="str">
        <v>手数料・受取件数</v>
      </c>
      <c r="B79">
        <f>C45</f>
        <v>8263898</v>
      </c>
      <c r="C79">
        <f>F67+F68</f>
        <v>8263898</v>
      </c>
      <c r="D79">
        <f>B79-C79</f>
        <v>0</v>
      </c>
      <c r="E79" t="b">
        <f>B79=C79</f>
        <v>1</v>
      </c>
    </row>
    <row r="80">
      <c r="A80" t="str">
        <v>取扱高</v>
      </c>
      <c r="B80">
        <f>C41+C42</f>
        <v>359126118</v>
      </c>
      <c r="C80">
        <f>B67+B68</f>
        <v>359126118</v>
      </c>
      <c r="D80">
        <f>B80-C80</f>
        <v>0</v>
      </c>
      <c r="E80" t="b">
        <f>B80=C80</f>
        <v>1</v>
      </c>
    </row>
    <row r="81">
      <c r="A81" t="str">
        <v>支払金額</v>
      </c>
      <c r="B81">
        <f>C46</f>
        <v>350862220</v>
      </c>
      <c r="C81">
        <f>B64-B63</f>
        <v>350862220</v>
      </c>
      <c r="D81">
        <f>B81-C81</f>
        <v>0</v>
      </c>
      <c r="E81" t="b">
        <f>B81=C81</f>
        <v>1</v>
      </c>
    </row>
  </sheetData>
  <mergeCells count="28">
    <mergeCell ref="B2:G2"/>
    <mergeCell ref="J2:O2"/>
    <mergeCell ref="J15:O15"/>
    <mergeCell ref="B15:G15"/>
    <mergeCell ref="J4:K4"/>
    <mergeCell ref="L4:M4"/>
    <mergeCell ref="N4:O4"/>
    <mergeCell ref="J6:K6"/>
    <mergeCell ref="L6:M6"/>
    <mergeCell ref="N6:O6"/>
    <mergeCell ref="B4:C4"/>
    <mergeCell ref="D4:E4"/>
    <mergeCell ref="F4:G4"/>
    <mergeCell ref="B6:C6"/>
    <mergeCell ref="D6:E6"/>
    <mergeCell ref="F6:G6"/>
    <mergeCell ref="J17:K17"/>
    <mergeCell ref="L17:M17"/>
    <mergeCell ref="N17:O17"/>
    <mergeCell ref="J19:K19"/>
    <mergeCell ref="L19:M19"/>
    <mergeCell ref="N19:O19"/>
    <mergeCell ref="B17:C17"/>
    <mergeCell ref="D17:E17"/>
    <mergeCell ref="F17:G17"/>
    <mergeCell ref="B19:C19"/>
    <mergeCell ref="D19:E19"/>
    <mergeCell ref="F19:G19"/>
  </mergeCells>
  <pageMargins left="0.7" right="0.7" top="0.75" bottom="0.75" header="0.3" footer="0.3"/>
  <ignoredErrors>
    <ignoredError numberStoredAsText="1" sqref="A1:O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2022-10-18T08:53:00Z</dcterms:created>
  <dcterms:modified xsi:type="dcterms:W3CDTF">2023-06-28T06:32:42Z</dcterms:modified>
  <cp:lastModifiedBy>SoeMyatMin</cp:lastModifiedBy>
  <dc:creator>WAI THIN</dc:creator>
</cp:coreProperties>
</file>