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임베디드\차고\project2\"/>
    </mc:Choice>
  </mc:AlternateContent>
  <bookViews>
    <workbookView xWindow="0" yWindow="0" windowWidth="18960" windowHeight="13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59" i="1"/>
  <c r="I27" i="1"/>
  <c r="C27" i="1"/>
  <c r="D27" i="1" s="1"/>
  <c r="E27" i="1" s="1"/>
  <c r="F27" i="1" s="1"/>
  <c r="I26" i="1"/>
  <c r="C26" i="1"/>
  <c r="D26" i="1" s="1"/>
  <c r="E26" i="1" s="1"/>
  <c r="F26" i="1" s="1"/>
  <c r="J26" i="1" s="1"/>
  <c r="K26" i="1" s="1"/>
  <c r="I25" i="1"/>
  <c r="C25" i="1"/>
  <c r="D25" i="1" s="1"/>
  <c r="E25" i="1" s="1"/>
  <c r="F25" i="1" s="1"/>
  <c r="I24" i="1"/>
  <c r="C24" i="1"/>
  <c r="D24" i="1" s="1"/>
  <c r="E24" i="1" s="1"/>
  <c r="F24" i="1" s="1"/>
  <c r="I23" i="1"/>
  <c r="C23" i="1"/>
  <c r="D23" i="1" s="1"/>
  <c r="E23" i="1" s="1"/>
  <c r="F23" i="1" s="1"/>
  <c r="I56" i="1"/>
  <c r="C56" i="1"/>
  <c r="D56" i="1" s="1"/>
  <c r="E56" i="1" s="1"/>
  <c r="F56" i="1" s="1"/>
  <c r="I55" i="1"/>
  <c r="C55" i="1"/>
  <c r="D55" i="1" s="1"/>
  <c r="E55" i="1" s="1"/>
  <c r="F55" i="1" s="1"/>
  <c r="I54" i="1"/>
  <c r="C54" i="1"/>
  <c r="D54" i="1" s="1"/>
  <c r="E54" i="1" s="1"/>
  <c r="F54" i="1" s="1"/>
  <c r="I53" i="1"/>
  <c r="C53" i="1"/>
  <c r="D53" i="1" s="1"/>
  <c r="E53" i="1" s="1"/>
  <c r="F53" i="1" s="1"/>
  <c r="I52" i="1"/>
  <c r="C52" i="1"/>
  <c r="D52" i="1" s="1"/>
  <c r="E52" i="1" s="1"/>
  <c r="F52" i="1" s="1"/>
  <c r="H44" i="1"/>
  <c r="H45" i="1"/>
  <c r="H46" i="1"/>
  <c r="H47" i="1"/>
  <c r="H43" i="1"/>
  <c r="C47" i="1"/>
  <c r="D47" i="1" s="1"/>
  <c r="E47" i="1" s="1"/>
  <c r="F47" i="1" s="1"/>
  <c r="C46" i="1"/>
  <c r="D46" i="1" s="1"/>
  <c r="E46" i="1" s="1"/>
  <c r="F46" i="1" s="1"/>
  <c r="C45" i="1"/>
  <c r="D45" i="1" s="1"/>
  <c r="E45" i="1" s="1"/>
  <c r="F45" i="1" s="1"/>
  <c r="C44" i="1"/>
  <c r="D44" i="1" s="1"/>
  <c r="E44" i="1" s="1"/>
  <c r="F44" i="1" s="1"/>
  <c r="C43" i="1"/>
  <c r="D43" i="1" s="1"/>
  <c r="E43" i="1" s="1"/>
  <c r="F43" i="1" s="1"/>
  <c r="I33" i="1"/>
  <c r="I34" i="1"/>
  <c r="I35" i="1"/>
  <c r="I36" i="1"/>
  <c r="I37" i="1"/>
  <c r="I38" i="1"/>
  <c r="I32" i="1"/>
  <c r="C38" i="1"/>
  <c r="D38" i="1" s="1"/>
  <c r="E38" i="1" s="1"/>
  <c r="F38" i="1" s="1"/>
  <c r="C37" i="1"/>
  <c r="D37" i="1" s="1"/>
  <c r="E37" i="1" s="1"/>
  <c r="F37" i="1" s="1"/>
  <c r="C36" i="1"/>
  <c r="D36" i="1" s="1"/>
  <c r="E36" i="1" s="1"/>
  <c r="F36" i="1" s="1"/>
  <c r="C35" i="1"/>
  <c r="D35" i="1" s="1"/>
  <c r="E35" i="1" s="1"/>
  <c r="F35" i="1" s="1"/>
  <c r="C34" i="1"/>
  <c r="D34" i="1" s="1"/>
  <c r="E34" i="1" s="1"/>
  <c r="F34" i="1" s="1"/>
  <c r="C33" i="1"/>
  <c r="D33" i="1" s="1"/>
  <c r="E33" i="1" s="1"/>
  <c r="F33" i="1" s="1"/>
  <c r="C32" i="1"/>
  <c r="D32" i="1" s="1"/>
  <c r="E32" i="1" s="1"/>
  <c r="F32" i="1" s="1"/>
  <c r="H19" i="1"/>
  <c r="C19" i="1"/>
  <c r="D19" i="1" s="1"/>
  <c r="E19" i="1" s="1"/>
  <c r="F19" i="1" s="1"/>
  <c r="H18" i="1"/>
  <c r="C18" i="1"/>
  <c r="D18" i="1" s="1"/>
  <c r="E18" i="1" s="1"/>
  <c r="F18" i="1" s="1"/>
  <c r="H17" i="1"/>
  <c r="C17" i="1"/>
  <c r="D17" i="1" s="1"/>
  <c r="E17" i="1" s="1"/>
  <c r="F17" i="1" s="1"/>
  <c r="H16" i="1"/>
  <c r="C16" i="1"/>
  <c r="D16" i="1" s="1"/>
  <c r="E16" i="1" s="1"/>
  <c r="F16" i="1" s="1"/>
  <c r="H15" i="1"/>
  <c r="C15" i="1"/>
  <c r="D15" i="1" s="1"/>
  <c r="E15" i="1" s="1"/>
  <c r="F15" i="1" s="1"/>
  <c r="H5" i="1"/>
  <c r="H6" i="1"/>
  <c r="H7" i="1"/>
  <c r="H8" i="1"/>
  <c r="H9" i="1"/>
  <c r="H10" i="1"/>
  <c r="H4" i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4" i="1"/>
  <c r="D4" i="1" s="1"/>
  <c r="E4" i="1" s="1"/>
  <c r="F4" i="1" s="1"/>
  <c r="J52" i="1" l="1"/>
  <c r="K52" i="1" s="1"/>
  <c r="J56" i="1"/>
  <c r="K56" i="1" s="1"/>
  <c r="J23" i="1"/>
  <c r="K23" i="1" s="1"/>
  <c r="J25" i="1"/>
  <c r="K25" i="1" s="1"/>
  <c r="J24" i="1"/>
  <c r="K24" i="1" s="1"/>
  <c r="J27" i="1"/>
  <c r="K27" i="1" s="1"/>
  <c r="I43" i="1"/>
  <c r="J43" i="1" s="1"/>
  <c r="K43" i="1" s="1"/>
  <c r="I47" i="1"/>
  <c r="J47" i="1" s="1"/>
  <c r="K47" i="1" s="1"/>
  <c r="I7" i="1"/>
  <c r="J7" i="1" s="1"/>
  <c r="I4" i="1"/>
  <c r="J4" i="1" s="1"/>
  <c r="J53" i="1"/>
  <c r="K53" i="1" s="1"/>
  <c r="J55" i="1"/>
  <c r="K55" i="1" s="1"/>
  <c r="J54" i="1"/>
  <c r="K54" i="1" s="1"/>
  <c r="I45" i="1"/>
  <c r="J45" i="1" s="1"/>
  <c r="K45" i="1" s="1"/>
  <c r="I46" i="1"/>
  <c r="J46" i="1" s="1"/>
  <c r="K46" i="1" s="1"/>
  <c r="I44" i="1"/>
  <c r="J44" i="1" s="1"/>
  <c r="K44" i="1" s="1"/>
  <c r="J38" i="1"/>
  <c r="K38" i="1" s="1"/>
  <c r="J34" i="1"/>
  <c r="K34" i="1" s="1"/>
  <c r="J36" i="1"/>
  <c r="K36" i="1" s="1"/>
  <c r="J32" i="1"/>
  <c r="K32" i="1" s="1"/>
  <c r="J33" i="1"/>
  <c r="K33" i="1" s="1"/>
  <c r="J35" i="1"/>
  <c r="K35" i="1" s="1"/>
  <c r="J37" i="1"/>
  <c r="K37" i="1" s="1"/>
  <c r="I6" i="1"/>
  <c r="J6" i="1" s="1"/>
  <c r="I5" i="1"/>
  <c r="J5" i="1" s="1"/>
  <c r="I16" i="1"/>
  <c r="J16" i="1" s="1"/>
  <c r="I19" i="1"/>
  <c r="J19" i="1" s="1"/>
  <c r="I17" i="1"/>
  <c r="J17" i="1" s="1"/>
  <c r="I15" i="1"/>
  <c r="J15" i="1" s="1"/>
  <c r="I18" i="1"/>
  <c r="J18" i="1" s="1"/>
  <c r="I8" i="1"/>
  <c r="J8" i="1" s="1"/>
  <c r="I10" i="1"/>
  <c r="J10" i="1" s="1"/>
  <c r="I9" i="1"/>
  <c r="J9" i="1" s="1"/>
</calcChain>
</file>

<file path=xl/sharedStrings.xml><?xml version="1.0" encoding="utf-8"?>
<sst xmlns="http://schemas.openxmlformats.org/spreadsheetml/2006/main" count="94" uniqueCount="31">
  <si>
    <t>timer0</t>
    <phoneticPr fontId="2" type="noConversion"/>
  </si>
  <si>
    <t>overflow</t>
    <phoneticPr fontId="2" type="noConversion"/>
  </si>
  <si>
    <t>16MHz</t>
    <phoneticPr fontId="2" type="noConversion"/>
  </si>
  <si>
    <t>분주비</t>
    <phoneticPr fontId="2" type="noConversion"/>
  </si>
  <si>
    <t>1clock(sec)</t>
    <phoneticPr fontId="2" type="noConversion"/>
  </si>
  <si>
    <t>주파수(Hz)</t>
    <phoneticPr fontId="2" type="noConversion"/>
  </si>
  <si>
    <t>1clock(msec)</t>
    <phoneticPr fontId="2" type="noConversion"/>
  </si>
  <si>
    <t>1clock(usec)</t>
    <phoneticPr fontId="2" type="noConversion"/>
  </si>
  <si>
    <t>TIME=개수x1clock</t>
    <phoneticPr fontId="2" type="noConversion"/>
  </si>
  <si>
    <t>(usec)</t>
    <phoneticPr fontId="2" type="noConversion"/>
  </si>
  <si>
    <t>(msec)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</si>
  <si>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FF(256)</t>
    </r>
    <r>
      <rPr>
        <b/>
        <sz val="12"/>
        <color theme="1"/>
        <rFont val="맑은 고딕"/>
        <family val="3"/>
        <charset val="129"/>
        <scheme val="minor"/>
      </rPr>
      <t>-CNT0</t>
    </r>
    <phoneticPr fontId="2" type="noConversion"/>
  </si>
  <si>
    <t>TCNT0</t>
    <phoneticPr fontId="2" type="noConversion"/>
  </si>
  <si>
    <t>timer2</t>
    <phoneticPr fontId="2" type="noConversion"/>
  </si>
  <si>
    <t>TCNT2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</si>
  <si>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FF(256)</t>
    </r>
    <r>
      <rPr>
        <b/>
        <sz val="12"/>
        <color theme="1"/>
        <rFont val="맑은 고딕"/>
        <family val="3"/>
        <charset val="129"/>
        <scheme val="minor"/>
      </rPr>
      <t>-CNT2</t>
    </r>
    <phoneticPr fontId="2" type="noConversion"/>
  </si>
  <si>
    <t>compare</t>
    <phoneticPr fontId="2" type="noConversion"/>
  </si>
  <si>
    <t>OCR0</t>
    <phoneticPr fontId="2" type="noConversion"/>
  </si>
  <si>
    <t>OCR0+1</t>
    <phoneticPr fontId="2" type="noConversion"/>
  </si>
  <si>
    <t>timer1/3</t>
    <phoneticPr fontId="2" type="noConversion"/>
  </si>
  <si>
    <t>TCNT1,3</t>
    <phoneticPr fontId="2" type="noConversion"/>
  </si>
  <si>
    <r>
      <rPr>
        <b/>
        <sz val="12"/>
        <color rgb="FFFF0000"/>
        <rFont val="맑은 고딕"/>
        <family val="3"/>
        <charset val="129"/>
        <scheme val="minor"/>
      </rPr>
      <t>FFFF(65536)</t>
    </r>
    <r>
      <rPr>
        <b/>
        <sz val="12"/>
        <color theme="1"/>
        <rFont val="맑은 고딕"/>
        <family val="3"/>
        <charset val="129"/>
        <scheme val="minor"/>
      </rPr>
      <t>-CNT1,3</t>
    </r>
    <phoneticPr fontId="2" type="noConversion"/>
  </si>
  <si>
    <t>(sec)</t>
    <phoneticPr fontId="2" type="noConversion"/>
  </si>
  <si>
    <t>timer1,3</t>
    <phoneticPr fontId="2" type="noConversion"/>
  </si>
  <si>
    <t>OCR1,3</t>
    <phoneticPr fontId="2" type="noConversion"/>
  </si>
  <si>
    <t>OCR1,3+1</t>
    <phoneticPr fontId="2" type="noConversion"/>
  </si>
  <si>
    <t>고정</t>
    <phoneticPr fontId="2" type="noConversion"/>
  </si>
  <si>
    <t>TCNT1H, TCNT1L / TCNT3H, TCNT3L</t>
    <phoneticPr fontId="2" type="noConversion"/>
  </si>
  <si>
    <t>OCR1H, OCR1L / OCR3H, OCR3L</t>
    <phoneticPr fontId="2" type="noConversion"/>
  </si>
  <si>
    <t>OCR2</t>
    <phoneticPr fontId="2" type="noConversion"/>
  </si>
  <si>
    <t>OCR2+1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</si>
</sst>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7030A0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tabSelected="1" topLeftCell="A43" zoomScaleNormal="100" workbookViewId="0">
      <selection activeCell="H59" sqref="H59"/>
    </sheetView>
  </sheetViews>
  <sheetFormatPr defaultRowHeight="17.25" x14ac:dyDescent="0.3"/>
  <cols>
    <col min="1" max="1" width="10.75" style="1" bestFit="1" customWidth="1"/>
    <col min="2" max="2" width="9" style="1"/>
    <col min="3" max="3" width="12.5" style="1" bestFit="1" customWidth="1"/>
    <col min="4" max="4" width="15.5" style="1" customWidth="1"/>
    <col min="5" max="5" width="14.5" style="1" bestFit="1" customWidth="1"/>
    <col min="6" max="6" width="13.875" style="1" bestFit="1" customWidth="1"/>
    <col min="7" max="7" width="9.625" style="1" bestFit="1" customWidth="1"/>
    <col min="8" max="8" width="22" style="2" bestFit="1" customWidth="1"/>
    <col min="9" max="9" width="19" style="1" customWidth="1"/>
    <col min="10" max="10" width="20.125" style="2" bestFit="1" customWidth="1"/>
    <col min="11" max="11" width="20.125" style="1" bestFit="1" customWidth="1"/>
    <col min="12" max="12" width="17" style="1" customWidth="1"/>
    <col min="13" max="16384" width="9" style="1"/>
  </cols>
  <sheetData>
    <row r="2" spans="1:10" x14ac:dyDescent="0.3">
      <c r="A2" s="3" t="s">
        <v>0</v>
      </c>
      <c r="B2" s="1" t="s">
        <v>1</v>
      </c>
      <c r="C2" s="1" t="s">
        <v>2</v>
      </c>
      <c r="I2" s="2" t="s">
        <v>9</v>
      </c>
      <c r="J2" s="8" t="s">
        <v>10</v>
      </c>
    </row>
    <row r="3" spans="1:10" x14ac:dyDescent="0.3">
      <c r="B3" s="6" t="s">
        <v>3</v>
      </c>
      <c r="C3" s="1" t="s">
        <v>5</v>
      </c>
      <c r="D3" s="1" t="s">
        <v>4</v>
      </c>
      <c r="E3" s="1" t="s">
        <v>6</v>
      </c>
      <c r="F3" s="4" t="s">
        <v>7</v>
      </c>
      <c r="G3" s="6" t="s">
        <v>12</v>
      </c>
      <c r="H3" s="2" t="s">
        <v>11</v>
      </c>
      <c r="I3" s="1" t="s">
        <v>8</v>
      </c>
      <c r="J3" s="8" t="s">
        <v>8</v>
      </c>
    </row>
    <row r="4" spans="1:10" x14ac:dyDescent="0.3">
      <c r="A4" s="1">
        <v>16000000</v>
      </c>
      <c r="B4" s="7">
        <v>1</v>
      </c>
      <c r="C4" s="1">
        <f>$A$4/B4</f>
        <v>16000000</v>
      </c>
      <c r="D4" s="1">
        <f>1/C4</f>
        <v>6.2499999999999997E-8</v>
      </c>
      <c r="E4" s="1">
        <f>D4*1000</f>
        <v>6.2500000000000001E-5</v>
      </c>
      <c r="F4" s="4">
        <f>E4*1000</f>
        <v>6.25E-2</v>
      </c>
      <c r="G4" s="6">
        <v>0</v>
      </c>
      <c r="H4" s="2">
        <f>256-G4</f>
        <v>256</v>
      </c>
      <c r="I4" s="1">
        <f>H4*F4</f>
        <v>16</v>
      </c>
      <c r="J4" s="8">
        <f>I4*0.001</f>
        <v>1.6E-2</v>
      </c>
    </row>
    <row r="5" spans="1:10" x14ac:dyDescent="0.3">
      <c r="B5" s="7">
        <v>8</v>
      </c>
      <c r="C5" s="1">
        <f t="shared" ref="C5:C10" si="0">$A$4/B5</f>
        <v>2000000</v>
      </c>
      <c r="D5" s="1">
        <f t="shared" ref="D5:D10" si="1">1/C5</f>
        <v>4.9999999999999998E-7</v>
      </c>
      <c r="E5" s="1">
        <f t="shared" ref="E5:F10" si="2">D5*1000</f>
        <v>5.0000000000000001E-4</v>
      </c>
      <c r="F5" s="4">
        <f t="shared" si="2"/>
        <v>0.5</v>
      </c>
      <c r="G5" s="6">
        <v>0</v>
      </c>
      <c r="H5" s="2">
        <f t="shared" ref="H5:H10" si="3">256-G5</f>
        <v>256</v>
      </c>
      <c r="I5" s="1">
        <f t="shared" ref="I5:I10" si="4">H5*F5</f>
        <v>128</v>
      </c>
      <c r="J5" s="8">
        <f t="shared" ref="J5:J10" si="5">I5*0.001</f>
        <v>0.128</v>
      </c>
    </row>
    <row r="6" spans="1:10" x14ac:dyDescent="0.3">
      <c r="B6" s="7">
        <v>32</v>
      </c>
      <c r="C6" s="1">
        <f t="shared" si="0"/>
        <v>500000</v>
      </c>
      <c r="D6" s="1">
        <f t="shared" si="1"/>
        <v>1.9999999999999999E-6</v>
      </c>
      <c r="E6" s="1">
        <f t="shared" si="2"/>
        <v>2E-3</v>
      </c>
      <c r="F6" s="4">
        <f t="shared" si="2"/>
        <v>2</v>
      </c>
      <c r="G6" s="6">
        <v>0</v>
      </c>
      <c r="H6" s="2">
        <f t="shared" si="3"/>
        <v>256</v>
      </c>
      <c r="I6" s="1">
        <f t="shared" si="4"/>
        <v>512</v>
      </c>
      <c r="J6" s="8">
        <f t="shared" si="5"/>
        <v>0.51200000000000001</v>
      </c>
    </row>
    <row r="7" spans="1:10" x14ac:dyDescent="0.3">
      <c r="B7" s="7">
        <v>64</v>
      </c>
      <c r="C7" s="1">
        <f t="shared" si="0"/>
        <v>250000</v>
      </c>
      <c r="D7" s="1">
        <f t="shared" si="1"/>
        <v>3.9999999999999998E-6</v>
      </c>
      <c r="E7" s="1">
        <f t="shared" si="2"/>
        <v>4.0000000000000001E-3</v>
      </c>
      <c r="F7" s="4">
        <f t="shared" si="2"/>
        <v>4</v>
      </c>
      <c r="G7" s="6">
        <v>0</v>
      </c>
      <c r="H7" s="2">
        <f t="shared" si="3"/>
        <v>256</v>
      </c>
      <c r="I7" s="1">
        <f t="shared" si="4"/>
        <v>1024</v>
      </c>
      <c r="J7" s="8">
        <f t="shared" si="5"/>
        <v>1.024</v>
      </c>
    </row>
    <row r="8" spans="1:10" x14ac:dyDescent="0.3">
      <c r="B8" s="7">
        <v>128</v>
      </c>
      <c r="C8" s="1">
        <f t="shared" si="0"/>
        <v>125000</v>
      </c>
      <c r="D8" s="1">
        <f t="shared" si="1"/>
        <v>7.9999999999999996E-6</v>
      </c>
      <c r="E8" s="1">
        <f t="shared" si="2"/>
        <v>8.0000000000000002E-3</v>
      </c>
      <c r="F8" s="4">
        <f t="shared" si="2"/>
        <v>8</v>
      </c>
      <c r="G8" s="6">
        <v>0</v>
      </c>
      <c r="H8" s="2">
        <f t="shared" si="3"/>
        <v>256</v>
      </c>
      <c r="I8" s="1">
        <f t="shared" si="4"/>
        <v>2048</v>
      </c>
      <c r="J8" s="8">
        <f t="shared" si="5"/>
        <v>2.048</v>
      </c>
    </row>
    <row r="9" spans="1:10" x14ac:dyDescent="0.3">
      <c r="B9" s="7">
        <v>256</v>
      </c>
      <c r="C9" s="1">
        <f t="shared" si="0"/>
        <v>62500</v>
      </c>
      <c r="D9" s="1">
        <f t="shared" si="1"/>
        <v>1.5999999999999999E-5</v>
      </c>
      <c r="E9" s="1">
        <f t="shared" si="2"/>
        <v>1.6E-2</v>
      </c>
      <c r="F9" s="4">
        <f t="shared" si="2"/>
        <v>16</v>
      </c>
      <c r="G9" s="6">
        <v>0</v>
      </c>
      <c r="H9" s="2">
        <f t="shared" si="3"/>
        <v>256</v>
      </c>
      <c r="I9" s="1">
        <f t="shared" si="4"/>
        <v>4096</v>
      </c>
      <c r="J9" s="8">
        <f t="shared" si="5"/>
        <v>4.0960000000000001</v>
      </c>
    </row>
    <row r="10" spans="1:10" x14ac:dyDescent="0.3">
      <c r="B10" s="7">
        <v>1024</v>
      </c>
      <c r="C10" s="1">
        <f t="shared" si="0"/>
        <v>15625</v>
      </c>
      <c r="D10" s="1">
        <f t="shared" si="1"/>
        <v>6.3999999999999997E-5</v>
      </c>
      <c r="E10" s="1">
        <f t="shared" si="2"/>
        <v>6.4000000000000001E-2</v>
      </c>
      <c r="F10" s="4">
        <f t="shared" si="2"/>
        <v>64</v>
      </c>
      <c r="G10" s="6">
        <v>0</v>
      </c>
      <c r="H10" s="2">
        <f t="shared" si="3"/>
        <v>256</v>
      </c>
      <c r="I10" s="1">
        <f t="shared" si="4"/>
        <v>16384</v>
      </c>
      <c r="J10" s="9">
        <f t="shared" si="5"/>
        <v>16.384</v>
      </c>
    </row>
    <row r="13" spans="1:10" x14ac:dyDescent="0.3">
      <c r="A13" s="3" t="s">
        <v>13</v>
      </c>
      <c r="B13" s="1" t="s">
        <v>1</v>
      </c>
      <c r="C13" s="1" t="s">
        <v>2</v>
      </c>
      <c r="I13" s="2" t="s">
        <v>9</v>
      </c>
      <c r="J13" s="8" t="s">
        <v>10</v>
      </c>
    </row>
    <row r="14" spans="1:10" x14ac:dyDescent="0.3">
      <c r="B14" s="6" t="s">
        <v>3</v>
      </c>
      <c r="C14" s="1" t="s">
        <v>5</v>
      </c>
      <c r="D14" s="1" t="s">
        <v>4</v>
      </c>
      <c r="E14" s="1" t="s">
        <v>6</v>
      </c>
      <c r="F14" s="4" t="s">
        <v>7</v>
      </c>
      <c r="G14" s="6" t="s">
        <v>14</v>
      </c>
      <c r="H14" s="2" t="s">
        <v>15</v>
      </c>
      <c r="I14" s="1" t="s">
        <v>8</v>
      </c>
      <c r="J14" s="8" t="s">
        <v>8</v>
      </c>
    </row>
    <row r="15" spans="1:10" x14ac:dyDescent="0.3">
      <c r="A15" s="1">
        <v>16000000</v>
      </c>
      <c r="B15" s="7">
        <v>1</v>
      </c>
      <c r="C15" s="1">
        <f>$A$4/B15</f>
        <v>16000000</v>
      </c>
      <c r="D15" s="1">
        <f>1/C15</f>
        <v>6.2499999999999997E-8</v>
      </c>
      <c r="E15" s="1">
        <f>D15*1000</f>
        <v>6.2500000000000001E-5</v>
      </c>
      <c r="F15" s="4">
        <f>E15*1000</f>
        <v>6.25E-2</v>
      </c>
      <c r="G15" s="6">
        <v>0</v>
      </c>
      <c r="H15" s="2">
        <f>256-G15</f>
        <v>256</v>
      </c>
      <c r="I15" s="1">
        <f>H15*F15</f>
        <v>16</v>
      </c>
      <c r="J15" s="8">
        <f>I15*0.001</f>
        <v>1.6E-2</v>
      </c>
    </row>
    <row r="16" spans="1:10" x14ac:dyDescent="0.3">
      <c r="B16" s="7">
        <v>8</v>
      </c>
      <c r="C16" s="1">
        <f t="shared" ref="C16:C19" si="6">$A$4/B16</f>
        <v>2000000</v>
      </c>
      <c r="D16" s="1">
        <f t="shared" ref="D16:D19" si="7">1/C16</f>
        <v>4.9999999999999998E-7</v>
      </c>
      <c r="E16" s="1">
        <f t="shared" ref="E16:F16" si="8">D16*1000</f>
        <v>5.0000000000000001E-4</v>
      </c>
      <c r="F16" s="4">
        <f t="shared" si="8"/>
        <v>0.5</v>
      </c>
      <c r="G16" s="6">
        <v>0</v>
      </c>
      <c r="H16" s="2">
        <f t="shared" ref="H16:H19" si="9">256-G16</f>
        <v>256</v>
      </c>
      <c r="I16" s="1">
        <f t="shared" ref="I16:I19" si="10">H16*F16</f>
        <v>128</v>
      </c>
      <c r="J16" s="8">
        <f t="shared" ref="J16:J19" si="11">I16*0.001</f>
        <v>0.128</v>
      </c>
    </row>
    <row r="17" spans="1:11" x14ac:dyDescent="0.3">
      <c r="B17" s="7">
        <v>64</v>
      </c>
      <c r="C17" s="1">
        <f t="shared" si="6"/>
        <v>250000</v>
      </c>
      <c r="D17" s="1">
        <f t="shared" si="7"/>
        <v>3.9999999999999998E-6</v>
      </c>
      <c r="E17" s="1">
        <f t="shared" ref="E17:F17" si="12">D17*1000</f>
        <v>4.0000000000000001E-3</v>
      </c>
      <c r="F17" s="4">
        <f t="shared" si="12"/>
        <v>4</v>
      </c>
      <c r="G17" s="6">
        <v>0</v>
      </c>
      <c r="H17" s="2">
        <f t="shared" si="9"/>
        <v>256</v>
      </c>
      <c r="I17" s="1">
        <f t="shared" si="10"/>
        <v>1024</v>
      </c>
      <c r="J17" s="8">
        <f t="shared" si="11"/>
        <v>1.024</v>
      </c>
    </row>
    <row r="18" spans="1:11" x14ac:dyDescent="0.3">
      <c r="B18" s="7">
        <v>256</v>
      </c>
      <c r="C18" s="1">
        <f t="shared" si="6"/>
        <v>62500</v>
      </c>
      <c r="D18" s="1">
        <f t="shared" si="7"/>
        <v>1.5999999999999999E-5</v>
      </c>
      <c r="E18" s="1">
        <f t="shared" ref="E18:F18" si="13">D18*1000</f>
        <v>1.6E-2</v>
      </c>
      <c r="F18" s="4">
        <f t="shared" si="13"/>
        <v>16</v>
      </c>
      <c r="G18" s="6">
        <v>0</v>
      </c>
      <c r="H18" s="2">
        <f t="shared" si="9"/>
        <v>256</v>
      </c>
      <c r="I18" s="1">
        <f t="shared" si="10"/>
        <v>4096</v>
      </c>
      <c r="J18" s="8">
        <f t="shared" si="11"/>
        <v>4.0960000000000001</v>
      </c>
    </row>
    <row r="19" spans="1:11" x14ac:dyDescent="0.3">
      <c r="B19" s="7">
        <v>1024</v>
      </c>
      <c r="C19" s="1">
        <f t="shared" si="6"/>
        <v>15625</v>
      </c>
      <c r="D19" s="1">
        <f t="shared" si="7"/>
        <v>6.3999999999999997E-5</v>
      </c>
      <c r="E19" s="1">
        <f t="shared" ref="E19:F19" si="14">D19*1000</f>
        <v>6.4000000000000001E-2</v>
      </c>
      <c r="F19" s="4">
        <f t="shared" si="14"/>
        <v>64</v>
      </c>
      <c r="G19" s="6">
        <v>0</v>
      </c>
      <c r="H19" s="2">
        <f t="shared" si="9"/>
        <v>256</v>
      </c>
      <c r="I19" s="1">
        <f t="shared" si="10"/>
        <v>16384</v>
      </c>
      <c r="J19" s="9">
        <f t="shared" si="11"/>
        <v>16.384</v>
      </c>
    </row>
    <row r="20" spans="1:11" x14ac:dyDescent="0.3">
      <c r="B20" s="7"/>
      <c r="F20" s="4"/>
      <c r="G20" s="6"/>
      <c r="J20" s="9"/>
    </row>
    <row r="21" spans="1:11" x14ac:dyDescent="0.3">
      <c r="A21" s="3" t="s">
        <v>13</v>
      </c>
      <c r="B21" s="1" t="s">
        <v>16</v>
      </c>
      <c r="C21" s="1" t="s">
        <v>2</v>
      </c>
      <c r="G21" s="2" t="s">
        <v>26</v>
      </c>
      <c r="J21" s="2" t="s">
        <v>9</v>
      </c>
      <c r="K21" s="8" t="s">
        <v>10</v>
      </c>
    </row>
    <row r="22" spans="1:11" x14ac:dyDescent="0.3">
      <c r="B22" s="6" t="s">
        <v>3</v>
      </c>
      <c r="C22" s="1" t="s">
        <v>5</v>
      </c>
      <c r="D22" s="1" t="s">
        <v>4</v>
      </c>
      <c r="E22" s="1" t="s">
        <v>6</v>
      </c>
      <c r="F22" s="4" t="s">
        <v>7</v>
      </c>
      <c r="G22" s="10" t="s">
        <v>14</v>
      </c>
      <c r="H22" s="5" t="s">
        <v>29</v>
      </c>
      <c r="I22" s="3" t="s">
        <v>30</v>
      </c>
      <c r="J22" s="1" t="s">
        <v>8</v>
      </c>
      <c r="K22" s="8" t="s">
        <v>8</v>
      </c>
    </row>
    <row r="23" spans="1:11" x14ac:dyDescent="0.3">
      <c r="A23" s="1">
        <v>16000000</v>
      </c>
      <c r="B23" s="7">
        <v>1</v>
      </c>
      <c r="C23" s="1">
        <f>$A$4/B23</f>
        <v>16000000</v>
      </c>
      <c r="D23" s="1">
        <f>1/C23</f>
        <v>6.2499999999999997E-8</v>
      </c>
      <c r="E23" s="1">
        <f>D23*1000</f>
        <v>6.2500000000000001E-5</v>
      </c>
      <c r="F23" s="4">
        <f>E23*1000</f>
        <v>6.25E-2</v>
      </c>
      <c r="G23" s="10">
        <v>0</v>
      </c>
      <c r="H23" s="5">
        <v>255</v>
      </c>
      <c r="I23" s="2">
        <f>H23+1</f>
        <v>256</v>
      </c>
      <c r="J23" s="1">
        <f>I23*F23</f>
        <v>16</v>
      </c>
      <c r="K23" s="8">
        <f>J23*0.001</f>
        <v>1.6E-2</v>
      </c>
    </row>
    <row r="24" spans="1:11" x14ac:dyDescent="0.3">
      <c r="B24" s="7">
        <v>8</v>
      </c>
      <c r="C24" s="1">
        <f t="shared" ref="C24:C27" si="15">$A$4/B24</f>
        <v>2000000</v>
      </c>
      <c r="D24" s="1">
        <f t="shared" ref="D24:D27" si="16">1/C24</f>
        <v>4.9999999999999998E-7</v>
      </c>
      <c r="E24" s="1">
        <f t="shared" ref="E24:F24" si="17">D24*1000</f>
        <v>5.0000000000000001E-4</v>
      </c>
      <c r="F24" s="4">
        <f t="shared" si="17"/>
        <v>0.5</v>
      </c>
      <c r="G24" s="10">
        <v>0</v>
      </c>
      <c r="H24" s="5">
        <v>255</v>
      </c>
      <c r="I24" s="2">
        <f t="shared" ref="I24:I27" si="18">H24+1</f>
        <v>256</v>
      </c>
      <c r="J24" s="1">
        <f>I24*F24</f>
        <v>128</v>
      </c>
      <c r="K24" s="8">
        <f t="shared" ref="K24:K27" si="19">J24*0.001</f>
        <v>0.128</v>
      </c>
    </row>
    <row r="25" spans="1:11" x14ac:dyDescent="0.3">
      <c r="B25" s="7">
        <v>64</v>
      </c>
      <c r="C25" s="1">
        <f t="shared" si="15"/>
        <v>250000</v>
      </c>
      <c r="D25" s="1">
        <f t="shared" si="16"/>
        <v>3.9999999999999998E-6</v>
      </c>
      <c r="E25" s="1">
        <f t="shared" ref="E25:F25" si="20">D25*1000</f>
        <v>4.0000000000000001E-3</v>
      </c>
      <c r="F25" s="4">
        <f t="shared" si="20"/>
        <v>4</v>
      </c>
      <c r="G25" s="10">
        <v>0</v>
      </c>
      <c r="H25" s="5">
        <v>255</v>
      </c>
      <c r="I25" s="2">
        <f t="shared" si="18"/>
        <v>256</v>
      </c>
      <c r="J25" s="1">
        <f>I25*F25</f>
        <v>1024</v>
      </c>
      <c r="K25" s="8">
        <f t="shared" si="19"/>
        <v>1.024</v>
      </c>
    </row>
    <row r="26" spans="1:11" x14ac:dyDescent="0.3">
      <c r="B26" s="7">
        <v>256</v>
      </c>
      <c r="C26" s="1">
        <f t="shared" si="15"/>
        <v>62500</v>
      </c>
      <c r="D26" s="1">
        <f t="shared" si="16"/>
        <v>1.5999999999999999E-5</v>
      </c>
      <c r="E26" s="1">
        <f t="shared" ref="E26:F26" si="21">D26*1000</f>
        <v>1.6E-2</v>
      </c>
      <c r="F26" s="4">
        <f t="shared" si="21"/>
        <v>16</v>
      </c>
      <c r="G26" s="10">
        <v>0</v>
      </c>
      <c r="H26" s="5">
        <v>255</v>
      </c>
      <c r="I26" s="2">
        <f t="shared" si="18"/>
        <v>256</v>
      </c>
      <c r="J26" s="1">
        <f>I26*F26</f>
        <v>4096</v>
      </c>
      <c r="K26" s="8">
        <f t="shared" si="19"/>
        <v>4.0960000000000001</v>
      </c>
    </row>
    <row r="27" spans="1:11" x14ac:dyDescent="0.3">
      <c r="B27" s="7">
        <v>1024</v>
      </c>
      <c r="C27" s="1">
        <f t="shared" si="15"/>
        <v>15625</v>
      </c>
      <c r="D27" s="1">
        <f t="shared" si="16"/>
        <v>6.3999999999999997E-5</v>
      </c>
      <c r="E27" s="1">
        <f t="shared" ref="E27:F27" si="22">D27*1000</f>
        <v>6.4000000000000001E-2</v>
      </c>
      <c r="F27" s="4">
        <f t="shared" si="22"/>
        <v>64</v>
      </c>
      <c r="G27" s="10">
        <v>0</v>
      </c>
      <c r="H27" s="5">
        <v>77</v>
      </c>
      <c r="I27" s="2">
        <f t="shared" si="18"/>
        <v>78</v>
      </c>
      <c r="J27" s="1">
        <f>I27*F27</f>
        <v>4992</v>
      </c>
      <c r="K27" s="9">
        <f t="shared" si="19"/>
        <v>4.992</v>
      </c>
    </row>
    <row r="30" spans="1:11" x14ac:dyDescent="0.3">
      <c r="A30" s="3" t="s">
        <v>0</v>
      </c>
      <c r="B30" s="1" t="s">
        <v>16</v>
      </c>
      <c r="C30" s="1" t="s">
        <v>2</v>
      </c>
      <c r="G30" s="2" t="s">
        <v>26</v>
      </c>
      <c r="J30" s="2" t="s">
        <v>9</v>
      </c>
      <c r="K30" s="8" t="s">
        <v>10</v>
      </c>
    </row>
    <row r="31" spans="1:11" x14ac:dyDescent="0.3">
      <c r="B31" s="6" t="s">
        <v>3</v>
      </c>
      <c r="C31" s="1" t="s">
        <v>5</v>
      </c>
      <c r="D31" s="1" t="s">
        <v>4</v>
      </c>
      <c r="E31" s="1" t="s">
        <v>6</v>
      </c>
      <c r="F31" s="4" t="s">
        <v>7</v>
      </c>
      <c r="G31" s="10" t="s">
        <v>12</v>
      </c>
      <c r="H31" s="5" t="s">
        <v>17</v>
      </c>
      <c r="I31" s="3" t="s">
        <v>18</v>
      </c>
      <c r="J31" s="1" t="s">
        <v>8</v>
      </c>
      <c r="K31" s="8" t="s">
        <v>8</v>
      </c>
    </row>
    <row r="32" spans="1:11" x14ac:dyDescent="0.3">
      <c r="A32" s="1">
        <v>16000000</v>
      </c>
      <c r="B32" s="7">
        <v>1</v>
      </c>
      <c r="C32" s="1">
        <f>$A$4/B32</f>
        <v>16000000</v>
      </c>
      <c r="D32" s="1">
        <f>1/C32</f>
        <v>6.2499999999999997E-8</v>
      </c>
      <c r="E32" s="1">
        <f>D32*1000</f>
        <v>6.2500000000000001E-5</v>
      </c>
      <c r="F32" s="4">
        <f>E32*1000</f>
        <v>6.25E-2</v>
      </c>
      <c r="G32" s="10">
        <v>0</v>
      </c>
      <c r="H32" s="5">
        <v>255</v>
      </c>
      <c r="I32" s="2">
        <f>H32+1</f>
        <v>256</v>
      </c>
      <c r="J32" s="1">
        <f>I32*F32</f>
        <v>16</v>
      </c>
      <c r="K32" s="8">
        <f>J32*0.001</f>
        <v>1.6E-2</v>
      </c>
    </row>
    <row r="33" spans="1:12" x14ac:dyDescent="0.3">
      <c r="B33" s="7">
        <v>8</v>
      </c>
      <c r="C33" s="1">
        <f t="shared" ref="C33:C38" si="23">$A$4/B33</f>
        <v>2000000</v>
      </c>
      <c r="D33" s="1">
        <f t="shared" ref="D33:D38" si="24">1/C33</f>
        <v>4.9999999999999998E-7</v>
      </c>
      <c r="E33" s="1">
        <f t="shared" ref="E33:F33" si="25">D33*1000</f>
        <v>5.0000000000000001E-4</v>
      </c>
      <c r="F33" s="4">
        <f t="shared" si="25"/>
        <v>0.5</v>
      </c>
      <c r="G33" s="10">
        <v>0</v>
      </c>
      <c r="H33" s="5">
        <v>255</v>
      </c>
      <c r="I33" s="2">
        <f t="shared" ref="I33:I38" si="26">H33+1</f>
        <v>256</v>
      </c>
      <c r="J33" s="1">
        <f>I33*F33</f>
        <v>128</v>
      </c>
      <c r="K33" s="8">
        <f t="shared" ref="K33:K38" si="27">J33*0.001</f>
        <v>0.128</v>
      </c>
    </row>
    <row r="34" spans="1:12" x14ac:dyDescent="0.3">
      <c r="B34" s="7">
        <v>32</v>
      </c>
      <c r="C34" s="1">
        <f t="shared" si="23"/>
        <v>500000</v>
      </c>
      <c r="D34" s="1">
        <f t="shared" si="24"/>
        <v>1.9999999999999999E-6</v>
      </c>
      <c r="E34" s="1">
        <f t="shared" ref="E34:F34" si="28">D34*1000</f>
        <v>2E-3</v>
      </c>
      <c r="F34" s="4">
        <f t="shared" si="28"/>
        <v>2</v>
      </c>
      <c r="G34" s="10">
        <v>0</v>
      </c>
      <c r="H34" s="5">
        <v>255</v>
      </c>
      <c r="I34" s="2">
        <f t="shared" si="26"/>
        <v>256</v>
      </c>
      <c r="J34" s="1">
        <f>I34*F34</f>
        <v>512</v>
      </c>
      <c r="K34" s="8">
        <f t="shared" si="27"/>
        <v>0.51200000000000001</v>
      </c>
    </row>
    <row r="35" spans="1:12" x14ac:dyDescent="0.3">
      <c r="B35" s="7">
        <v>64</v>
      </c>
      <c r="C35" s="1">
        <f t="shared" si="23"/>
        <v>250000</v>
      </c>
      <c r="D35" s="1">
        <f t="shared" si="24"/>
        <v>3.9999999999999998E-6</v>
      </c>
      <c r="E35" s="1">
        <f t="shared" ref="E35:F35" si="29">D35*1000</f>
        <v>4.0000000000000001E-3</v>
      </c>
      <c r="F35" s="4">
        <f t="shared" si="29"/>
        <v>4</v>
      </c>
      <c r="G35" s="10">
        <v>0</v>
      </c>
      <c r="H35" s="5">
        <v>255</v>
      </c>
      <c r="I35" s="2">
        <f t="shared" si="26"/>
        <v>256</v>
      </c>
      <c r="J35" s="1">
        <f>I35*F35</f>
        <v>1024</v>
      </c>
      <c r="K35" s="8">
        <f t="shared" si="27"/>
        <v>1.024</v>
      </c>
    </row>
    <row r="36" spans="1:12" x14ac:dyDescent="0.3">
      <c r="B36" s="7">
        <v>128</v>
      </c>
      <c r="C36" s="1">
        <f t="shared" si="23"/>
        <v>125000</v>
      </c>
      <c r="D36" s="1">
        <f t="shared" si="24"/>
        <v>7.9999999999999996E-6</v>
      </c>
      <c r="E36" s="1">
        <f t="shared" ref="E36:F36" si="30">D36*1000</f>
        <v>8.0000000000000002E-3</v>
      </c>
      <c r="F36" s="4">
        <f t="shared" si="30"/>
        <v>8</v>
      </c>
      <c r="G36" s="10">
        <v>0</v>
      </c>
      <c r="H36" s="5">
        <v>255</v>
      </c>
      <c r="I36" s="2">
        <f t="shared" si="26"/>
        <v>256</v>
      </c>
      <c r="J36" s="1">
        <f>I36*F36</f>
        <v>2048</v>
      </c>
      <c r="K36" s="8">
        <f t="shared" si="27"/>
        <v>2.048</v>
      </c>
    </row>
    <row r="37" spans="1:12" x14ac:dyDescent="0.3">
      <c r="B37" s="7">
        <v>256</v>
      </c>
      <c r="C37" s="1">
        <f t="shared" si="23"/>
        <v>62500</v>
      </c>
      <c r="D37" s="1">
        <f t="shared" si="24"/>
        <v>1.5999999999999999E-5</v>
      </c>
      <c r="E37" s="1">
        <f t="shared" ref="E37:F37" si="31">D37*1000</f>
        <v>1.6E-2</v>
      </c>
      <c r="F37" s="4">
        <f t="shared" si="31"/>
        <v>16</v>
      </c>
      <c r="G37" s="10">
        <v>0</v>
      </c>
      <c r="H37" s="5">
        <v>255</v>
      </c>
      <c r="I37" s="2">
        <f t="shared" si="26"/>
        <v>256</v>
      </c>
      <c r="J37" s="1">
        <f>I37*F37</f>
        <v>4096</v>
      </c>
      <c r="K37" s="8">
        <f t="shared" si="27"/>
        <v>4.0960000000000001</v>
      </c>
    </row>
    <row r="38" spans="1:12" x14ac:dyDescent="0.3">
      <c r="B38" s="7">
        <v>1024</v>
      </c>
      <c r="C38" s="1">
        <f t="shared" si="23"/>
        <v>15625</v>
      </c>
      <c r="D38" s="1">
        <f t="shared" si="24"/>
        <v>6.3999999999999997E-5</v>
      </c>
      <c r="E38" s="1">
        <f t="shared" ref="E38:F38" si="32">D38*1000</f>
        <v>6.4000000000000001E-2</v>
      </c>
      <c r="F38" s="4">
        <f t="shared" si="32"/>
        <v>64</v>
      </c>
      <c r="G38" s="10">
        <v>0</v>
      </c>
      <c r="H38" s="5">
        <v>155</v>
      </c>
      <c r="I38" s="2">
        <f t="shared" si="26"/>
        <v>156</v>
      </c>
      <c r="J38" s="1">
        <f>I38*F38</f>
        <v>9984</v>
      </c>
      <c r="K38" s="9">
        <f t="shared" si="27"/>
        <v>9.984</v>
      </c>
    </row>
    <row r="41" spans="1:12" x14ac:dyDescent="0.3">
      <c r="A41" s="3" t="s">
        <v>19</v>
      </c>
      <c r="B41" s="1" t="s">
        <v>1</v>
      </c>
      <c r="C41" s="1" t="s">
        <v>2</v>
      </c>
      <c r="F41" s="11"/>
      <c r="G41" s="8" t="s">
        <v>27</v>
      </c>
      <c r="H41" s="8"/>
      <c r="I41" s="2" t="s">
        <v>9</v>
      </c>
      <c r="J41" s="8" t="s">
        <v>10</v>
      </c>
      <c r="K41" s="1" t="s">
        <v>22</v>
      </c>
      <c r="L41" s="2"/>
    </row>
    <row r="42" spans="1:12" x14ac:dyDescent="0.3">
      <c r="B42" s="6" t="s">
        <v>3</v>
      </c>
      <c r="C42" s="1" t="s">
        <v>5</v>
      </c>
      <c r="D42" s="1" t="s">
        <v>4</v>
      </c>
      <c r="E42" s="1" t="s">
        <v>6</v>
      </c>
      <c r="F42" s="4" t="s">
        <v>7</v>
      </c>
      <c r="G42" s="6" t="s">
        <v>20</v>
      </c>
      <c r="H42" s="2" t="s">
        <v>21</v>
      </c>
      <c r="I42" s="1" t="s">
        <v>8</v>
      </c>
      <c r="J42" s="8" t="s">
        <v>8</v>
      </c>
      <c r="K42" s="8" t="s">
        <v>8</v>
      </c>
      <c r="L42" s="8"/>
    </row>
    <row r="43" spans="1:12" x14ac:dyDescent="0.3">
      <c r="A43" s="1">
        <v>16000000</v>
      </c>
      <c r="B43" s="7">
        <v>1</v>
      </c>
      <c r="C43" s="1">
        <f>$A$4/B43</f>
        <v>16000000</v>
      </c>
      <c r="D43" s="1">
        <f>1/C43</f>
        <v>6.2499999999999997E-8</v>
      </c>
      <c r="E43" s="1">
        <f>D43*1000</f>
        <v>6.2500000000000001E-5</v>
      </c>
      <c r="F43" s="4">
        <f>E43*1000</f>
        <v>6.25E-2</v>
      </c>
      <c r="G43" s="6">
        <v>0</v>
      </c>
      <c r="H43" s="2">
        <f>65536-G43</f>
        <v>65536</v>
      </c>
      <c r="I43" s="1">
        <f>H43*F43</f>
        <v>4096</v>
      </c>
      <c r="J43" s="8">
        <f>I43*0.001</f>
        <v>4.0960000000000001</v>
      </c>
      <c r="K43" s="11">
        <f>J43*0.001</f>
        <v>4.0959999999999998E-3</v>
      </c>
      <c r="L43" s="2"/>
    </row>
    <row r="44" spans="1:12" x14ac:dyDescent="0.3">
      <c r="B44" s="7">
        <v>8</v>
      </c>
      <c r="C44" s="1">
        <f t="shared" ref="C44:C47" si="33">$A$4/B44</f>
        <v>2000000</v>
      </c>
      <c r="D44" s="1">
        <f t="shared" ref="D44:D47" si="34">1/C44</f>
        <v>4.9999999999999998E-7</v>
      </c>
      <c r="E44" s="1">
        <f t="shared" ref="E44:F44" si="35">D44*1000</f>
        <v>5.0000000000000001E-4</v>
      </c>
      <c r="F44" s="4">
        <f t="shared" si="35"/>
        <v>0.5</v>
      </c>
      <c r="G44" s="6">
        <v>0</v>
      </c>
      <c r="H44" s="2">
        <f t="shared" ref="H44:H47" si="36">65536-G44</f>
        <v>65536</v>
      </c>
      <c r="I44" s="1">
        <f t="shared" ref="I44:I47" si="37">H44*F44</f>
        <v>32768</v>
      </c>
      <c r="J44" s="8">
        <f t="shared" ref="J44:K47" si="38">I44*0.001</f>
        <v>32.768000000000001</v>
      </c>
      <c r="K44" s="11">
        <f t="shared" si="38"/>
        <v>3.2767999999999999E-2</v>
      </c>
      <c r="L44" s="2"/>
    </row>
    <row r="45" spans="1:12" x14ac:dyDescent="0.3">
      <c r="B45" s="7">
        <v>64</v>
      </c>
      <c r="C45" s="1">
        <f t="shared" si="33"/>
        <v>250000</v>
      </c>
      <c r="D45" s="1">
        <f t="shared" si="34"/>
        <v>3.9999999999999998E-6</v>
      </c>
      <c r="E45" s="1">
        <f t="shared" ref="E45:F45" si="39">D45*1000</f>
        <v>4.0000000000000001E-3</v>
      </c>
      <c r="F45" s="4">
        <f t="shared" si="39"/>
        <v>4</v>
      </c>
      <c r="G45" s="6">
        <v>0</v>
      </c>
      <c r="H45" s="2">
        <f t="shared" si="36"/>
        <v>65536</v>
      </c>
      <c r="I45" s="1">
        <f t="shared" si="37"/>
        <v>262144</v>
      </c>
      <c r="J45" s="8">
        <f t="shared" si="38"/>
        <v>262.14400000000001</v>
      </c>
      <c r="K45" s="11">
        <f t="shared" si="38"/>
        <v>0.26214399999999999</v>
      </c>
      <c r="L45" s="2"/>
    </row>
    <row r="46" spans="1:12" x14ac:dyDescent="0.3">
      <c r="B46" s="7">
        <v>256</v>
      </c>
      <c r="C46" s="1">
        <f t="shared" si="33"/>
        <v>62500</v>
      </c>
      <c r="D46" s="1">
        <f t="shared" si="34"/>
        <v>1.5999999999999999E-5</v>
      </c>
      <c r="E46" s="1">
        <f t="shared" ref="E46:F46" si="40">D46*1000</f>
        <v>1.6E-2</v>
      </c>
      <c r="F46" s="4">
        <f t="shared" si="40"/>
        <v>16</v>
      </c>
      <c r="G46" s="6">
        <v>32768</v>
      </c>
      <c r="H46" s="2">
        <f t="shared" si="36"/>
        <v>32768</v>
      </c>
      <c r="I46" s="1">
        <f t="shared" si="37"/>
        <v>524288</v>
      </c>
      <c r="J46" s="8">
        <f t="shared" si="38"/>
        <v>524.28800000000001</v>
      </c>
      <c r="K46" s="11">
        <f t="shared" si="38"/>
        <v>0.52428799999999998</v>
      </c>
      <c r="L46" s="2"/>
    </row>
    <row r="47" spans="1:12" x14ac:dyDescent="0.3">
      <c r="B47" s="7">
        <v>1024</v>
      </c>
      <c r="C47" s="1">
        <f t="shared" si="33"/>
        <v>15625</v>
      </c>
      <c r="D47" s="1">
        <f t="shared" si="34"/>
        <v>6.3999999999999997E-5</v>
      </c>
      <c r="E47" s="1">
        <f t="shared" ref="E47:F47" si="41">D47*1000</f>
        <v>6.4000000000000001E-2</v>
      </c>
      <c r="F47" s="4">
        <f t="shared" si="41"/>
        <v>64</v>
      </c>
      <c r="G47" s="6">
        <v>0</v>
      </c>
      <c r="H47" s="2">
        <f t="shared" si="36"/>
        <v>65536</v>
      </c>
      <c r="I47" s="1">
        <f t="shared" si="37"/>
        <v>4194304</v>
      </c>
      <c r="J47" s="9">
        <f t="shared" si="38"/>
        <v>4194.3040000000001</v>
      </c>
      <c r="K47" s="12">
        <f t="shared" si="38"/>
        <v>4.1943039999999998</v>
      </c>
      <c r="L47" s="2"/>
    </row>
    <row r="50" spans="1:11" x14ac:dyDescent="0.3">
      <c r="A50" s="3" t="s">
        <v>23</v>
      </c>
      <c r="B50" s="1" t="s">
        <v>16</v>
      </c>
      <c r="C50" s="1" t="s">
        <v>2</v>
      </c>
      <c r="G50" s="2" t="s">
        <v>26</v>
      </c>
      <c r="J50" s="2" t="s">
        <v>9</v>
      </c>
      <c r="K50" s="8" t="s">
        <v>10</v>
      </c>
    </row>
    <row r="51" spans="1:11" x14ac:dyDescent="0.3">
      <c r="B51" s="6" t="s">
        <v>3</v>
      </c>
      <c r="C51" s="1" t="s">
        <v>5</v>
      </c>
      <c r="D51" s="1" t="s">
        <v>4</v>
      </c>
      <c r="E51" s="1" t="s">
        <v>6</v>
      </c>
      <c r="F51" s="4" t="s">
        <v>7</v>
      </c>
      <c r="G51" s="6" t="s">
        <v>20</v>
      </c>
      <c r="H51" s="5" t="s">
        <v>24</v>
      </c>
      <c r="I51" s="3" t="s">
        <v>25</v>
      </c>
      <c r="J51" s="1" t="s">
        <v>8</v>
      </c>
      <c r="K51" s="8" t="s">
        <v>8</v>
      </c>
    </row>
    <row r="52" spans="1:11" x14ac:dyDescent="0.3">
      <c r="A52" s="1">
        <v>16000000</v>
      </c>
      <c r="B52" s="7">
        <v>1</v>
      </c>
      <c r="C52" s="1">
        <f>$A$4/B52</f>
        <v>16000000</v>
      </c>
      <c r="D52" s="1">
        <f>1/C52</f>
        <v>6.2499999999999997E-8</v>
      </c>
      <c r="E52" s="1">
        <f>D52*1000</f>
        <v>6.2500000000000001E-5</v>
      </c>
      <c r="F52" s="4">
        <f>E52*1000</f>
        <v>6.25E-2</v>
      </c>
      <c r="G52" s="6">
        <v>0</v>
      </c>
      <c r="H52" s="5">
        <v>65535</v>
      </c>
      <c r="I52" s="2">
        <f>H52+1</f>
        <v>65536</v>
      </c>
      <c r="J52" s="1">
        <f>I52*F52</f>
        <v>4096</v>
      </c>
      <c r="K52" s="8">
        <f>J52*0.001</f>
        <v>4.0960000000000001</v>
      </c>
    </row>
    <row r="53" spans="1:11" x14ac:dyDescent="0.3">
      <c r="B53" s="7">
        <v>8</v>
      </c>
      <c r="C53" s="1">
        <f t="shared" ref="C53:C56" si="42">$A$4/B53</f>
        <v>2000000</v>
      </c>
      <c r="D53" s="1">
        <f t="shared" ref="D53:D56" si="43">1/C53</f>
        <v>4.9999999999999998E-7</v>
      </c>
      <c r="E53" s="1">
        <f t="shared" ref="E53:F53" si="44">D53*1000</f>
        <v>5.0000000000000001E-4</v>
      </c>
      <c r="F53" s="4">
        <f t="shared" si="44"/>
        <v>0.5</v>
      </c>
      <c r="G53" s="6">
        <v>0</v>
      </c>
      <c r="H53" s="5">
        <v>65535</v>
      </c>
      <c r="I53" s="2">
        <f t="shared" ref="I53:I56" si="45">H53+1</f>
        <v>65536</v>
      </c>
      <c r="J53" s="1">
        <f>I53*F53</f>
        <v>32768</v>
      </c>
      <c r="K53" s="8">
        <f t="shared" ref="K53:K56" si="46">J53*0.001</f>
        <v>32.768000000000001</v>
      </c>
    </row>
    <row r="54" spans="1:11" x14ac:dyDescent="0.3">
      <c r="B54" s="7">
        <v>64</v>
      </c>
      <c r="C54" s="1">
        <f t="shared" si="42"/>
        <v>250000</v>
      </c>
      <c r="D54" s="1">
        <f t="shared" si="43"/>
        <v>3.9999999999999998E-6</v>
      </c>
      <c r="E54" s="1">
        <f t="shared" ref="E54:F54" si="47">D54*1000</f>
        <v>4.0000000000000001E-3</v>
      </c>
      <c r="F54" s="4">
        <f t="shared" si="47"/>
        <v>4</v>
      </c>
      <c r="G54" s="6">
        <v>0</v>
      </c>
      <c r="H54" s="5">
        <v>65535</v>
      </c>
      <c r="I54" s="2">
        <f t="shared" si="45"/>
        <v>65536</v>
      </c>
      <c r="J54" s="1">
        <f>I54*F54</f>
        <v>262144</v>
      </c>
      <c r="K54" s="8">
        <f t="shared" si="46"/>
        <v>262.14400000000001</v>
      </c>
    </row>
    <row r="55" spans="1:11" x14ac:dyDescent="0.3">
      <c r="B55" s="7">
        <v>256</v>
      </c>
      <c r="C55" s="1">
        <f t="shared" si="42"/>
        <v>62500</v>
      </c>
      <c r="D55" s="1">
        <f t="shared" si="43"/>
        <v>1.5999999999999999E-5</v>
      </c>
      <c r="E55" s="1">
        <f t="shared" ref="E55:F55" si="48">D55*1000</f>
        <v>1.6E-2</v>
      </c>
      <c r="F55" s="4">
        <f t="shared" si="48"/>
        <v>16</v>
      </c>
      <c r="G55" s="9">
        <v>0</v>
      </c>
      <c r="H55" s="5">
        <v>65535</v>
      </c>
      <c r="I55" s="2">
        <f t="shared" si="45"/>
        <v>65536</v>
      </c>
      <c r="J55" s="1">
        <f>I55*F55</f>
        <v>1048576</v>
      </c>
      <c r="K55" s="8">
        <f t="shared" si="46"/>
        <v>1048.576</v>
      </c>
    </row>
    <row r="56" spans="1:11" x14ac:dyDescent="0.3">
      <c r="B56" s="7">
        <v>1024</v>
      </c>
      <c r="C56" s="1">
        <f t="shared" si="42"/>
        <v>15625</v>
      </c>
      <c r="D56" s="1">
        <f t="shared" si="43"/>
        <v>6.3999999999999997E-5</v>
      </c>
      <c r="E56" s="1">
        <f t="shared" ref="E56:F56" si="49">D56*1000</f>
        <v>6.4000000000000001E-2</v>
      </c>
      <c r="F56" s="4">
        <f t="shared" si="49"/>
        <v>64</v>
      </c>
      <c r="G56" s="9">
        <v>0</v>
      </c>
      <c r="H56" s="5">
        <v>39060</v>
      </c>
      <c r="I56" s="2">
        <f t="shared" si="45"/>
        <v>39061</v>
      </c>
      <c r="J56" s="1">
        <f>I56*F56</f>
        <v>2499904</v>
      </c>
      <c r="K56" s="9">
        <f t="shared" si="46"/>
        <v>2499.904</v>
      </c>
    </row>
    <row r="57" spans="1:11" x14ac:dyDescent="0.3">
      <c r="H57" s="8" t="s">
        <v>28</v>
      </c>
    </row>
    <row r="59" spans="1:11" x14ac:dyDescent="0.3">
      <c r="H59" s="2" t="str">
        <f>DEC2HEX(H56)</f>
        <v>9894</v>
      </c>
    </row>
    <row r="61" spans="1:11" x14ac:dyDescent="0.3">
      <c r="H61" s="2">
        <f>HEX2DEC(H59)</f>
        <v>39060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2024-03-26T01:16:54Z</dcterms:created>
  <dcterms:modified xsi:type="dcterms:W3CDTF">2024-03-26T08:49:45Z</dcterms:modified>
</cp:coreProperties>
</file>