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C:\Users\HP430 G1\Desktop\"/>
    </mc:Choice>
  </mc:AlternateContent>
  <xr:revisionPtr revIDLastSave="0" documentId="13_ncr:1_{71F1B79A-FFB0-449A-ADF0-6B98F2634BA4}" xr6:coauthVersionLast="47" xr6:coauthVersionMax="47" xr10:uidLastSave="{00000000-0000-0000-0000-000000000000}"/>
  <bookViews>
    <workbookView xWindow="-120" yWindow="-120" windowWidth="24240" windowHeight="13140" tabRatio="855" activeTab="3" xr2:uid="{A602F78B-FFA0-44F2-9F8E-50CEC6D2F796}"/>
  </bookViews>
  <sheets>
    <sheet name="Summary" sheetId="7" r:id="rId1"/>
    <sheet name="Dataset" sheetId="1" r:id="rId2"/>
    <sheet name="Calculations" sheetId="8" r:id="rId3"/>
    <sheet name="Dashboard" sheetId="9" r:id="rId4"/>
    <sheet name="Versions" sheetId="10" r:id="rId5"/>
    <sheet name="Sales by Category" sheetId="6" r:id="rId6"/>
    <sheet name="Qty by Product" sheetId="5" r:id="rId7"/>
    <sheet name="Qty by City" sheetId="2" r:id="rId8"/>
    <sheet name="Amt spent by customer" sheetId="4" r:id="rId9"/>
  </sheets>
  <definedNames>
    <definedName name="_xlchart.v5.0" hidden="1">'Qty by City'!$A$3</definedName>
    <definedName name="_xlchart.v5.1" hidden="1">'Qty by City'!$A$4:$A$13</definedName>
    <definedName name="_xlchart.v5.2" hidden="1">'Qty by City'!$B$3</definedName>
    <definedName name="_xlchart.v5.3" hidden="1">'Qty by City'!$B$4:$B$13</definedName>
    <definedName name="_xlchart.v5.4" hidden="1">'Qty by City'!$A$3</definedName>
    <definedName name="_xlchart.v5.5" hidden="1">'Qty by City'!$A$4:$A$13</definedName>
    <definedName name="_xlchart.v5.6" hidden="1">'Qty by City'!$B$3</definedName>
    <definedName name="_xlchart.v5.7" hidden="1">'Qty by City'!$B$4:$B$13</definedName>
    <definedName name="NativeTimeline_Order_Date">#N/A</definedName>
    <definedName name="Slicer_City">#N/A</definedName>
    <definedName name="Slicer_Sales_Channel">#N/A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8" l="1"/>
  <c r="G3" i="8" s="1"/>
  <c r="H8" i="8" a="1"/>
  <c r="H8" i="8" s="1"/>
  <c r="I8" i="8" s="1"/>
  <c r="E8" i="8" a="1"/>
  <c r="E8" i="8" s="1"/>
  <c r="F8" i="8" s="1"/>
  <c r="C7" i="8"/>
  <c r="C6" i="8"/>
  <c r="C3" i="8"/>
  <c r="I16" i="8" l="1"/>
  <c r="I12" i="8"/>
  <c r="I11" i="8"/>
  <c r="I14" i="8"/>
  <c r="I10" i="8"/>
  <c r="I15" i="8"/>
  <c r="I17" i="8"/>
  <c r="I13" i="8"/>
  <c r="I9" i="8"/>
  <c r="F25" i="8"/>
  <c r="F21" i="8"/>
  <c r="F17" i="8"/>
  <c r="F13" i="8"/>
  <c r="F9" i="8"/>
  <c r="F27" i="8"/>
  <c r="F23" i="8"/>
  <c r="F19" i="8"/>
  <c r="F15" i="8"/>
  <c r="F11" i="8"/>
  <c r="F26" i="8"/>
  <c r="F22" i="8"/>
  <c r="F18" i="8"/>
  <c r="F14" i="8"/>
  <c r="F10" i="8"/>
  <c r="F24" i="8"/>
  <c r="F20" i="8"/>
  <c r="F16" i="8"/>
  <c r="F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<sst xmlns="http://schemas.openxmlformats.org/spreadsheetml/2006/main" count="312" uniqueCount="116">
  <si>
    <t>Order ID</t>
  </si>
  <si>
    <t>Order Date</t>
  </si>
  <si>
    <t>Customer ID</t>
  </si>
  <si>
    <t>Customer Name</t>
  </si>
  <si>
    <t>City</t>
  </si>
  <si>
    <t>Product ID</t>
  </si>
  <si>
    <t>Product Name</t>
  </si>
  <si>
    <t>Category</t>
  </si>
  <si>
    <t>Sales Channel</t>
  </si>
  <si>
    <t>C101</t>
  </si>
  <si>
    <t>Alice Johnson</t>
  </si>
  <si>
    <t>New York</t>
  </si>
  <si>
    <t>P101</t>
  </si>
  <si>
    <t>Laptop</t>
  </si>
  <si>
    <t>Electronics</t>
  </si>
  <si>
    <t>Online</t>
  </si>
  <si>
    <t>C102</t>
  </si>
  <si>
    <t>Bob Smith</t>
  </si>
  <si>
    <t>Los Angeles</t>
  </si>
  <si>
    <t>P102</t>
  </si>
  <si>
    <t>Smartphone</t>
  </si>
  <si>
    <t>In-Store</t>
  </si>
  <si>
    <t>Chicago</t>
  </si>
  <si>
    <t>P103</t>
  </si>
  <si>
    <t>Headphones</t>
  </si>
  <si>
    <t>C103</t>
  </si>
  <si>
    <t>Charlie Brown</t>
  </si>
  <si>
    <t>Dallas</t>
  </si>
  <si>
    <t>P104</t>
  </si>
  <si>
    <t>T-Shirt</t>
  </si>
  <si>
    <t>Clothing</t>
  </si>
  <si>
    <t>San Francisco</t>
  </si>
  <si>
    <t>P105</t>
  </si>
  <si>
    <t>Jeans</t>
  </si>
  <si>
    <t>Miami</t>
  </si>
  <si>
    <t>P106</t>
  </si>
  <si>
    <t>Shoes</t>
  </si>
  <si>
    <t>Houston</t>
  </si>
  <si>
    <t>P107</t>
  </si>
  <si>
    <t>Book</t>
  </si>
  <si>
    <t>Books</t>
  </si>
  <si>
    <t>Philadelphia</t>
  </si>
  <si>
    <t>P108</t>
  </si>
  <si>
    <t>Pen</t>
  </si>
  <si>
    <t>Stationery</t>
  </si>
  <si>
    <t>Atlanta</t>
  </si>
  <si>
    <t>P109</t>
  </si>
  <si>
    <t>Notebook</t>
  </si>
  <si>
    <t>Denver</t>
  </si>
  <si>
    <t>P110</t>
  </si>
  <si>
    <t>Laptop Bag</t>
  </si>
  <si>
    <t>Accessories</t>
  </si>
  <si>
    <t>C104</t>
  </si>
  <si>
    <t>David Lee</t>
  </si>
  <si>
    <t>P111</t>
  </si>
  <si>
    <t>Tablet</t>
  </si>
  <si>
    <t>C105</t>
  </si>
  <si>
    <t>Emily Chen</t>
  </si>
  <si>
    <t>P112</t>
  </si>
  <si>
    <t>Watch</t>
  </si>
  <si>
    <t>P113</t>
  </si>
  <si>
    <t>Sunglasses</t>
  </si>
  <si>
    <t>P114</t>
  </si>
  <si>
    <t>Jacket</t>
  </si>
  <si>
    <t>P115</t>
  </si>
  <si>
    <t>Sneakers</t>
  </si>
  <si>
    <t>P116</t>
  </si>
  <si>
    <t>E-book Reader</t>
  </si>
  <si>
    <t>P117</t>
  </si>
  <si>
    <t>Coffee Mug</t>
  </si>
  <si>
    <t>P118</t>
  </si>
  <si>
    <t>Planner</t>
  </si>
  <si>
    <t>P119</t>
  </si>
  <si>
    <t>Backpack</t>
  </si>
  <si>
    <t>P120</t>
  </si>
  <si>
    <t>Wireless Earbuds</t>
  </si>
  <si>
    <t>C106</t>
  </si>
  <si>
    <t>Frank Miller</t>
  </si>
  <si>
    <t>C107</t>
  </si>
  <si>
    <t>Grace Kelly</t>
  </si>
  <si>
    <t>C108</t>
  </si>
  <si>
    <t>Henry Ford</t>
  </si>
  <si>
    <t>C109</t>
  </si>
  <si>
    <t>Isabella Swan</t>
  </si>
  <si>
    <t>C110</t>
  </si>
  <si>
    <t>Jack Sparrow</t>
  </si>
  <si>
    <t>Grand Total</t>
  </si>
  <si>
    <t>Total Sales</t>
  </si>
  <si>
    <t>product</t>
  </si>
  <si>
    <t>Total Sale</t>
  </si>
  <si>
    <t>Quantity Sold</t>
  </si>
  <si>
    <t>Amount spent</t>
  </si>
  <si>
    <t>Product name</t>
  </si>
  <si>
    <r>
      <t xml:space="preserve">1. </t>
    </r>
    <r>
      <rPr>
        <b/>
        <sz val="11"/>
        <color rgb="FF000000"/>
        <rFont val="Aptos Narrow"/>
        <family val="2"/>
      </rPr>
      <t>Dataset</t>
    </r>
    <r>
      <rPr>
        <sz val="11"/>
        <color rgb="FF000000"/>
        <rFont val="Aptos Narrow"/>
        <family val="2"/>
      </rPr>
      <t>- Copy and Paste Figures into "salesData" table monthly. Reset all pivot table</t>
    </r>
  </si>
  <si>
    <r>
      <t xml:space="preserve">2. </t>
    </r>
    <r>
      <rPr>
        <b/>
        <sz val="11"/>
        <color rgb="FF000000"/>
        <rFont val="Aptos Narrow"/>
        <family val="2"/>
      </rPr>
      <t>Calculations</t>
    </r>
    <r>
      <rPr>
        <sz val="11"/>
        <color rgb="FF000000"/>
        <rFont val="Aptos Narrow"/>
        <family val="2"/>
      </rPr>
      <t>: Perform any calculation in this tab</t>
    </r>
  </si>
  <si>
    <r>
      <rPr>
        <sz val="12"/>
        <color rgb="FF000000"/>
        <rFont val="Aptos Narrow"/>
        <family val="2"/>
      </rPr>
      <t>3.</t>
    </r>
    <r>
      <rPr>
        <b/>
        <sz val="12"/>
        <color rgb="FF000000"/>
        <rFont val="Aptos Narrow"/>
        <family val="2"/>
      </rPr>
      <t xml:space="preserve"> Dashboard</t>
    </r>
    <r>
      <rPr>
        <sz val="11"/>
        <color rgb="FF000000"/>
        <rFont val="Aptos Narrow"/>
        <family val="2"/>
      </rPr>
      <t>: Refresh monthly. Slicers to be used as a filter</t>
    </r>
  </si>
  <si>
    <r>
      <t>4.</t>
    </r>
    <r>
      <rPr>
        <b/>
        <sz val="11"/>
        <color rgb="FF000000"/>
        <rFont val="Aptos Narrow"/>
        <family val="2"/>
      </rPr>
      <t xml:space="preserve"> Versions</t>
    </r>
    <r>
      <rPr>
        <sz val="11"/>
        <color rgb="FF000000"/>
        <rFont val="Aptos Narrow"/>
        <family val="2"/>
      </rPr>
      <t>: update after any change is made on this spreadsheet. Include your initials, date and details of the change</t>
    </r>
  </si>
  <si>
    <t>Instruction</t>
  </si>
  <si>
    <t>Savings</t>
  </si>
  <si>
    <t>If you amend this spreadsheet, save as a new version in the comapany sales folder</t>
  </si>
  <si>
    <t>In-Store total Sales</t>
  </si>
  <si>
    <t>Online Total Sales</t>
  </si>
  <si>
    <t>Unit Price</t>
  </si>
  <si>
    <t>Abbreviation</t>
  </si>
  <si>
    <t>tbl: table</t>
  </si>
  <si>
    <t>Qty: Quantity</t>
  </si>
  <si>
    <t>Amt: Amount</t>
  </si>
  <si>
    <t>cht: Chart</t>
  </si>
  <si>
    <t>pvt: Pivot</t>
  </si>
  <si>
    <t>Average Price</t>
  </si>
  <si>
    <t>Qty sold</t>
  </si>
  <si>
    <t>Best Selling Product</t>
  </si>
  <si>
    <t>max value</t>
  </si>
  <si>
    <t>Product</t>
  </si>
  <si>
    <t>Region</t>
  </si>
  <si>
    <t>Total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</si>
</sst>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quot;£&quot;* #,##0_-;_-&quot;£&quot;* &quot;-&quot;??_-;_-@_-"/>
    <numFmt numFmtId="165" formatCode="_-[$$-409]* #,##0_ ;_-[$$-409]* \-#,##0\ ;_-[$$-409]* &quot;-&quot;??_ ;_-@_ "/>
    <numFmt numFmtId="166" formatCode="&quot;£&quot;#,##0.00"/>
    <numFmt numFmtId="167" formatCode="&quot;£&quot;#,##0"/>
  </numFmts>
  <fonts count="8" x14ac:knownFonts="1">
    <font>
      <sz val="11"/>
      <color rgb="FF000000"/>
      <name val="Aptos Narrow"/>
      <family val="2"/>
    </font>
    <font>
      <sz val="12"/>
      <color rgb="FF1F1F1F"/>
      <name val="Arial"/>
      <family val="2"/>
    </font>
    <font>
      <sz val="11"/>
      <color rgb="FF1F1F1F"/>
      <name val="Arial"/>
      <family val="2"/>
    </font>
    <font>
      <b/>
      <sz val="11"/>
      <color rgb="FF000000"/>
      <name val="Aptos Narrow"/>
      <family val="2"/>
    </font>
    <font>
      <b/>
      <sz val="12"/>
      <color rgb="FF000000"/>
      <name val="Aptos Narrow"/>
      <family val="2"/>
    </font>
    <font>
      <sz val="12"/>
      <color rgb="FF000000"/>
      <name val="Aptos Narrow"/>
      <family val="2"/>
    </font>
    <font>
      <sz val="16"/>
      <color rgb="FF000000"/>
      <name val="Aptos Narrow"/>
      <family val="2"/>
    </font>
    <font>
      <sz val="8"/>
      <name val="Aptos Narrow"/>
      <family val="2"/>
    </font>
  </fonts>
  <fills count="4">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2" fillId="0" borderId="0" xfId="0" applyFont="1" applyAlignment="1">
      <alignment horizontal="left" vertical="center" wrapText="1" indent="1" readingOrder="1"/>
    </xf>
    <xf numFmtId="14" fontId="2" fillId="0" borderId="0" xfId="0" applyNumberFormat="1" applyFont="1" applyAlignment="1">
      <alignment horizontal="left" vertical="center" wrapText="1" indent="1" readingOrder="1"/>
    </xf>
    <xf numFmtId="0" fontId="1" fillId="0" borderId="0" xfId="0" applyFont="1" applyAlignment="1">
      <alignment horizontal="center" vertical="center" readingOrder="1"/>
    </xf>
    <xf numFmtId="0" fontId="2" fillId="0" borderId="0" xfId="0" applyFont="1" applyAlignment="1">
      <alignment horizontal="left" vertical="center" readingOrder="1"/>
    </xf>
    <xf numFmtId="0" fontId="0" fillId="0" borderId="0" xfId="0" pivotButton="1"/>
    <xf numFmtId="0" fontId="0" fillId="0" borderId="0" xfId="0" applyAlignment="1">
      <alignment horizontal="left"/>
    </xf>
    <xf numFmtId="49" fontId="1" fillId="0" borderId="0" xfId="0" applyNumberFormat="1" applyFont="1" applyAlignment="1">
      <alignment horizontal="center" vertical="center" readingOrder="1"/>
    </xf>
    <xf numFmtId="1" fontId="2" fillId="0" borderId="0" xfId="0" applyNumberFormat="1" applyFont="1" applyAlignment="1">
      <alignment horizontal="left" vertical="center" readingOrder="1"/>
    </xf>
    <xf numFmtId="1" fontId="1" fillId="0" borderId="0" xfId="0" applyNumberFormat="1" applyFont="1" applyAlignment="1">
      <alignment horizontal="center" vertical="center" readingOrder="1"/>
    </xf>
    <xf numFmtId="1" fontId="0" fillId="0" borderId="0" xfId="0" applyNumberFormat="1" applyAlignment="1">
      <alignment horizontal="left"/>
    </xf>
    <xf numFmtId="1" fontId="0" fillId="0" borderId="0" xfId="0" applyNumberFormat="1"/>
    <xf numFmtId="164" fontId="0" fillId="0" borderId="0" xfId="0" applyNumberFormat="1"/>
    <xf numFmtId="165" fontId="1" fillId="0" borderId="0" xfId="0" applyNumberFormat="1" applyFont="1" applyAlignment="1">
      <alignment horizontal="center" vertical="center" readingOrder="1"/>
    </xf>
    <xf numFmtId="165" fontId="2" fillId="0" borderId="0" xfId="0" applyNumberFormat="1" applyFont="1" applyAlignment="1">
      <alignment horizontal="left" vertical="center" readingOrder="1"/>
    </xf>
    <xf numFmtId="165" fontId="0" fillId="0" borderId="0" xfId="0" applyNumberFormat="1"/>
    <xf numFmtId="0" fontId="2" fillId="0" borderId="0" xfId="0" applyFont="1" applyAlignment="1">
      <alignment horizontal="center" vertical="center" readingOrder="1"/>
    </xf>
    <xf numFmtId="0" fontId="0" fillId="0" borderId="0" xfId="0" applyAlignment="1">
      <alignment horizontal="center"/>
    </xf>
    <xf numFmtId="49" fontId="2" fillId="0" borderId="0" xfId="0" applyNumberFormat="1" applyFont="1" applyAlignment="1">
      <alignment horizontal="center" vertical="center" readingOrder="1"/>
    </xf>
    <xf numFmtId="49" fontId="0" fillId="0" borderId="0" xfId="0" applyNumberFormat="1" applyAlignment="1">
      <alignment horizontal="center"/>
    </xf>
    <xf numFmtId="14" fontId="1" fillId="0" borderId="0" xfId="0" applyNumberFormat="1" applyFont="1" applyAlignment="1">
      <alignment horizontal="center" vertical="center" readingOrder="1"/>
    </xf>
    <xf numFmtId="14" fontId="0" fillId="0" borderId="0" xfId="0" applyNumberFormat="1"/>
    <xf numFmtId="0" fontId="6" fillId="0" borderId="0" xfId="0" applyFont="1"/>
    <xf numFmtId="166" fontId="0" fillId="0" borderId="0" xfId="0" applyNumberFormat="1"/>
    <xf numFmtId="167" fontId="0" fillId="0" borderId="0" xfId="0" applyNumberFormat="1"/>
    <xf numFmtId="164" fontId="1" fillId="0" borderId="0" xfId="0" applyNumberFormat="1" applyFont="1" applyAlignment="1">
      <alignment horizontal="center" vertical="top" readingOrder="1"/>
    </xf>
    <xf numFmtId="164" fontId="2" fillId="0" borderId="0" xfId="0" applyNumberFormat="1" applyFont="1" applyAlignment="1">
      <alignment horizontal="left" vertical="top" readingOrder="1"/>
    </xf>
    <xf numFmtId="164" fontId="0" fillId="0" borderId="0" xfId="0" applyNumberFormat="1" applyAlignment="1">
      <alignment vertical="top"/>
    </xf>
    <xf numFmtId="0" fontId="0" fillId="0" borderId="1" xfId="0" applyBorder="1"/>
    <xf numFmtId="0" fontId="0" fillId="2" borderId="1" xfId="0" applyFill="1" applyBorder="1"/>
    <xf numFmtId="0" fontId="0" fillId="3" borderId="1" xfId="0" applyFill="1" applyBorder="1"/>
    <xf numFmtId="0" fontId="3" fillId="3" borderId="0" xfId="0" applyFont="1" applyFill="1"/>
    <xf numFmtId="0" fontId="3" fillId="3" borderId="1" xfId="0" applyFont="1" applyFill="1" applyBorder="1"/>
    <xf numFmtId="167" fontId="0" fillId="0" borderId="1" xfId="0" applyNumberFormat="1" applyBorder="1"/>
    <xf numFmtId="166" fontId="0" fillId="3" borderId="1" xfId="0" applyNumberFormat="1" applyFill="1" applyBorder="1"/>
    <xf numFmtId="166" fontId="0" fillId="0" borderId="1" xfId="0" applyNumberFormat="1" applyBorder="1"/>
    <xf numFmtId="0" fontId="0" fillId="0" borderId="0" xfId="0" applyNumberFormat="1"/>
  </cellXfs>
  <cellStyles count="1">
    <cellStyle name="Normal" xfId="0" builtinId="0" customBuiltin="1"/>
  </cellStyles>
  <dxfs count="120">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numFmt numFmtId="164" formatCode="_-&quot;£&quot;* #,##0_-;\-&quot;£&quot;* #,##0_-;_-&quot;£&quot;* &quot;-&quot;??_-;_-@_-"/>
    </dxf>
    <dxf>
      <numFmt numFmtId="164" formatCode="_-&quot;£&quot;* #,##0_-;\-&quot;£&quot;* #,##0_-;_-&quot;£&quot;* &quot;-&quot;??_-;_-@_-"/>
    </dxf>
    <dxf>
      <numFmt numFmtId="1" formatCode="0"/>
    </dxf>
    <dxf>
      <numFmt numFmtId="1" formatCode="0"/>
    </dxf>
    <dxf>
      <font>
        <b val="0"/>
        <i val="0"/>
        <strike val="0"/>
        <condense val="0"/>
        <extend val="0"/>
        <outline val="0"/>
        <shadow val="0"/>
        <u val="none"/>
        <vertAlign val="baseline"/>
        <sz val="11"/>
        <color rgb="FF1F1F1F"/>
        <name val="Arial"/>
        <family val="2"/>
        <scheme val="none"/>
      </font>
      <alignment horizontal="center" vertical="center" textRotation="0" wrapText="0" indent="0" justifyLastLine="0" shrinkToFit="0" readingOrder="1"/>
    </dxf>
    <dxf>
      <font>
        <b val="0"/>
        <i val="0"/>
        <strike val="0"/>
        <condense val="0"/>
        <extend val="0"/>
        <outline val="0"/>
        <shadow val="0"/>
        <u val="none"/>
        <vertAlign val="baseline"/>
        <sz val="11"/>
        <color rgb="FF1F1F1F"/>
        <name val="Arial"/>
        <family val="2"/>
        <scheme val="none"/>
      </font>
      <numFmt numFmtId="165" formatCode="_-[$$-409]* #,##0_ ;_-[$$-409]* \-#,##0\ ;_-[$$-409]* &quot;-&quot;??_ ;_-@_ "/>
      <alignment horizontal="left" vertical="center" textRotation="0" wrapText="0" indent="0" justifyLastLine="0" shrinkToFit="0" readingOrder="1"/>
    </dxf>
    <dxf>
      <font>
        <b val="0"/>
        <i val="0"/>
        <strike val="0"/>
        <condense val="0"/>
        <extend val="0"/>
        <outline val="0"/>
        <shadow val="0"/>
        <u val="none"/>
        <vertAlign val="baseline"/>
        <sz val="11"/>
        <color rgb="FF1F1F1F"/>
        <name val="Arial"/>
        <family val="2"/>
        <scheme val="none"/>
      </font>
      <numFmt numFmtId="164" formatCode="_-&quot;£&quot;* #,##0_-;\-&quot;£&quot;* #,##0_-;_-&quot;£&quot;* &quot;-&quot;??_-;_-@_-"/>
      <alignment horizontal="left" vertical="top" textRotation="0" wrapText="0" indent="0" justifyLastLine="0" shrinkToFit="0" readingOrder="1"/>
    </dxf>
    <dxf>
      <font>
        <b val="0"/>
        <i val="0"/>
        <strike val="0"/>
        <condense val="0"/>
        <extend val="0"/>
        <outline val="0"/>
        <shadow val="0"/>
        <u val="none"/>
        <vertAlign val="baseline"/>
        <sz val="11"/>
        <color rgb="FF1F1F1F"/>
        <name val="Arial"/>
        <family val="2"/>
        <scheme val="none"/>
      </font>
      <numFmt numFmtId="1" formatCode="0"/>
      <alignment horizontal="left" vertical="center" textRotation="0" wrapText="0" indent="0" justifyLastLine="0" shrinkToFit="0" readingOrder="1"/>
    </dxf>
    <dxf>
      <font>
        <b val="0"/>
        <i val="0"/>
        <strike val="0"/>
        <condense val="0"/>
        <extend val="0"/>
        <outline val="0"/>
        <shadow val="0"/>
        <u val="none"/>
        <vertAlign val="baseline"/>
        <sz val="11"/>
        <color rgb="FF1F1F1F"/>
        <name val="Arial"/>
        <family val="2"/>
        <scheme val="none"/>
      </font>
      <alignment horizontal="center" vertical="center" textRotation="0" wrapText="0" indent="0" justifyLastLine="0" shrinkToFit="0" readingOrder="1"/>
    </dxf>
    <dxf>
      <font>
        <b val="0"/>
        <i val="0"/>
        <strike val="0"/>
        <condense val="0"/>
        <extend val="0"/>
        <outline val="0"/>
        <shadow val="0"/>
        <u val="none"/>
        <vertAlign val="baseline"/>
        <sz val="11"/>
        <color rgb="FF1F1F1F"/>
        <name val="Arial"/>
        <family val="2"/>
        <scheme val="none"/>
      </font>
      <numFmt numFmtId="30" formatCode="@"/>
      <alignment horizontal="center" vertical="center" textRotation="0" wrapText="0" indent="0" justifyLastLine="0" shrinkToFit="0" readingOrder="1"/>
    </dxf>
    <dxf>
      <font>
        <b val="0"/>
        <i val="0"/>
        <strike val="0"/>
        <condense val="0"/>
        <extend val="0"/>
        <outline val="0"/>
        <shadow val="0"/>
        <u val="none"/>
        <vertAlign val="baseline"/>
        <sz val="11"/>
        <color rgb="FF1F1F1F"/>
        <name val="Arial"/>
        <family val="2"/>
        <scheme val="none"/>
      </font>
      <alignment horizontal="left" vertical="center" textRotation="0" wrapText="0" indent="0" justifyLastLine="0" shrinkToFit="0" readingOrder="1"/>
    </dxf>
    <dxf>
      <font>
        <b val="0"/>
        <i val="0"/>
        <strike val="0"/>
        <condense val="0"/>
        <extend val="0"/>
        <outline val="0"/>
        <shadow val="0"/>
        <u val="none"/>
        <vertAlign val="baseline"/>
        <sz val="11"/>
        <color rgb="FF1F1F1F"/>
        <name val="Arial"/>
        <family val="2"/>
        <scheme val="none"/>
      </font>
      <numFmt numFmtId="30" formatCode="@"/>
      <alignment horizontal="center" vertical="center" textRotation="0" wrapText="0" indent="0" justifyLastLine="0" shrinkToFit="0" readingOrder="1"/>
    </dxf>
    <dxf>
      <font>
        <b val="0"/>
        <i val="0"/>
        <strike val="0"/>
        <condense val="0"/>
        <extend val="0"/>
        <outline val="0"/>
        <shadow val="0"/>
        <u val="none"/>
        <vertAlign val="baseline"/>
        <sz val="11"/>
        <color rgb="FF1F1F1F"/>
        <name val="Arial"/>
        <family val="2"/>
        <scheme val="none"/>
      </font>
      <numFmt numFmtId="30" formatCode="@"/>
      <alignment horizontal="center" vertical="center" textRotation="0" wrapText="0" indent="0" justifyLastLine="0" shrinkToFit="0" readingOrder="1"/>
    </dxf>
    <dxf>
      <font>
        <b val="0"/>
        <i val="0"/>
        <strike val="0"/>
        <condense val="0"/>
        <extend val="0"/>
        <outline val="0"/>
        <shadow val="0"/>
        <u val="none"/>
        <vertAlign val="baseline"/>
        <sz val="11"/>
        <color rgb="FF1F1F1F"/>
        <name val="Arial"/>
        <family val="2"/>
        <scheme val="none"/>
      </font>
      <alignment horizontal="left" vertical="center" textRotation="0" wrapText="0" indent="0" justifyLastLine="0" shrinkToFit="0" readingOrder="1"/>
    </dxf>
    <dxf>
      <font>
        <b val="0"/>
        <i val="0"/>
        <strike val="0"/>
        <condense val="0"/>
        <extend val="0"/>
        <outline val="0"/>
        <shadow val="0"/>
        <u val="none"/>
        <vertAlign val="baseline"/>
        <sz val="11"/>
        <color rgb="FF1F1F1F"/>
        <name val="Arial"/>
        <family val="2"/>
        <scheme val="none"/>
      </font>
      <numFmt numFmtId="19" formatCode="dd/mm/yyyy"/>
      <alignment horizontal="left" vertical="center" textRotation="0" wrapText="1" indent="1" justifyLastLine="0" shrinkToFit="0" readingOrder="1"/>
    </dxf>
    <dxf>
      <font>
        <b val="0"/>
        <i val="0"/>
        <strike val="0"/>
        <condense val="0"/>
        <extend val="0"/>
        <outline val="0"/>
        <shadow val="0"/>
        <u val="none"/>
        <vertAlign val="baseline"/>
        <sz val="11"/>
        <color rgb="FF1F1F1F"/>
        <name val="Arial"/>
        <family val="2"/>
        <scheme val="none"/>
      </font>
      <alignment horizontal="left" vertical="center" textRotation="0" wrapText="1" indent="1" justifyLastLine="0" shrinkToFit="0" readingOrder="1"/>
    </dxf>
    <dxf>
      <font>
        <b val="0"/>
        <i val="0"/>
        <strike val="0"/>
        <condense val="0"/>
        <extend val="0"/>
        <outline val="0"/>
        <shadow val="0"/>
        <u val="none"/>
        <vertAlign val="baseline"/>
        <sz val="11"/>
        <color rgb="FF1F1F1F"/>
        <name val="Arial"/>
        <family val="2"/>
        <scheme val="none"/>
      </font>
      <alignment horizontal="left" vertical="center" textRotation="0" wrapText="0" indent="0" justifyLastLine="0" shrinkToFit="0" readingOrder="1"/>
    </dxf>
    <dxf>
      <font>
        <b val="0"/>
        <i val="0"/>
        <strike val="0"/>
        <condense val="0"/>
        <extend val="0"/>
        <outline val="0"/>
        <shadow val="0"/>
        <u val="none"/>
        <vertAlign val="baseline"/>
        <sz val="12"/>
        <color rgb="FF1F1F1F"/>
        <name val="Arial"/>
        <family val="2"/>
        <scheme val="none"/>
      </font>
      <alignment horizontal="center" vertical="center" textRotation="0" wrapText="0" indent="0" justifyLastLine="0" shrinkToFit="0" readingOrder="1"/>
    </dxf>
  </dxfs>
  <tableStyles count="2" defaultTableStyle="TableStyleMedium2" defaultPivotStyle="PivotStyleLight16">
    <tableStyle name="Slicer Style 1" pivot="0" table="0" count="0" xr9:uid="{89FF174D-F1A7-4032-B224-16462CD41559}"/>
    <tableStyle name="Timeline Style 1" pivot="0" table="0" count="8" xr9:uid="{8F3CBD28-5248-4F58-AD87-E2E3E47B39DA}">
      <tableStyleElement type="wholeTable" dxfId="41"/>
      <tableStyleElement type="headerRow" dxfId="4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6">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Accts Real.xlsx]Sales by Category!Pvt_pie_cht</c:name>
    <c:fmtId val="11"/>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1641126184528139"/>
          <c:y val="0.16531580349837152"/>
          <c:w val="0.49492016622922136"/>
          <c:h val="0.82486694371536895"/>
        </c:manualLayout>
      </c:layout>
      <c:doughnutChart>
        <c:varyColors val="1"/>
        <c:ser>
          <c:idx val="0"/>
          <c:order val="0"/>
          <c:tx>
            <c:strRef>
              <c:f>'Sales by Category'!$B$3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2BD-485E-B58B-9FCFBA4941C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2BD-485E-B58B-9FCFBA4941C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2BD-485E-B58B-9FCFBA4941C9}"/>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2BD-485E-B58B-9FCFBA4941C9}"/>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2BD-485E-B58B-9FCFBA4941C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Category'!$A$4:$A$8</c:f>
              <c:strCache>
                <c:ptCount val="5"/>
                <c:pt idx="0">
                  <c:v>Accessories</c:v>
                </c:pt>
                <c:pt idx="1">
                  <c:v>Books</c:v>
                </c:pt>
                <c:pt idx="2">
                  <c:v>Clothing</c:v>
                </c:pt>
                <c:pt idx="3">
                  <c:v>Electronics</c:v>
                </c:pt>
                <c:pt idx="4">
                  <c:v>Stationery</c:v>
                </c:pt>
              </c:strCache>
            </c:strRef>
          </c:cat>
          <c:val>
            <c:numRef>
              <c:f>'Sales by Category'!$B$4:$B$8</c:f>
              <c:numCache>
                <c:formatCode>General</c:formatCode>
                <c:ptCount val="5"/>
                <c:pt idx="0">
                  <c:v>151</c:v>
                </c:pt>
                <c:pt idx="1">
                  <c:v>52</c:v>
                </c:pt>
                <c:pt idx="2">
                  <c:v>116.875</c:v>
                </c:pt>
                <c:pt idx="3">
                  <c:v>794.4</c:v>
                </c:pt>
                <c:pt idx="4">
                  <c:v>25</c:v>
                </c:pt>
              </c:numCache>
            </c:numRef>
          </c:val>
          <c:extLst>
            <c:ext xmlns:c16="http://schemas.microsoft.com/office/drawing/2014/chart" uri="{C3380CC4-5D6E-409C-BE32-E72D297353CC}">
              <c16:uniqueId val="{0000000A-02BD-485E-B58B-9FCFBA4941C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Accts Real.xlsx]Qty by Product!PivotTable2</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'Qty by Product'!$B$3</c:f>
              <c:strCache>
                <c:ptCount val="1"/>
                <c:pt idx="0">
                  <c:v>Total</c:v>
                </c:pt>
              </c:strCache>
            </c:strRef>
          </c:tx>
          <c:spPr>
            <a:solidFill>
              <a:schemeClr val="accent1"/>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'Qty by Product'!$A$4:$A$15</c:f>
              <c:strCache>
                <c:ptCount val="12"/>
                <c:pt idx="0">
                  <c:v>Pen</c:v>
                </c:pt>
                <c:pt idx="1">
                  <c:v>T-Shirt</c:v>
                </c:pt>
                <c:pt idx="2">
                  <c:v>Book</c:v>
                </c:pt>
                <c:pt idx="3">
                  <c:v>Jeans</c:v>
                </c:pt>
                <c:pt idx="4">
                  <c:v>Laptop</c:v>
                </c:pt>
                <c:pt idx="5">
                  <c:v>Notebook</c:v>
                </c:pt>
                <c:pt idx="6">
                  <c:v>Tablet</c:v>
                </c:pt>
                <c:pt idx="7">
                  <c:v>Watch</c:v>
                </c:pt>
                <c:pt idx="8">
                  <c:v>Headphones</c:v>
                </c:pt>
                <c:pt idx="9">
                  <c:v>Shoes</c:v>
                </c:pt>
                <c:pt idx="10">
                  <c:v>Laptop Bag</c:v>
                </c:pt>
                <c:pt idx="11">
                  <c:v>Smartphone</c:v>
                </c:pt>
              </c:strCache>
            </c:strRef>
          </c:cat>
          <c:val>
            <c:numRef>
              <c:f>'Qty by Product'!$B$4:$B$15</c:f>
              <c:numCache>
                <c:formatCode>0</c:formatCode>
                <c:ptCount val="12"/>
                <c:pt idx="0">
                  <c:v>11</c:v>
                </c:pt>
                <c:pt idx="1">
                  <c:v>7</c:v>
                </c:pt>
                <c:pt idx="2">
                  <c:v>5</c:v>
                </c:pt>
                <c:pt idx="3">
                  <c:v>5</c:v>
                </c:pt>
                <c:pt idx="4">
                  <c:v>5</c:v>
                </c:pt>
                <c:pt idx="5">
                  <c:v>5</c:v>
                </c:pt>
                <c:pt idx="6">
                  <c:v>3</c:v>
                </c:pt>
                <c:pt idx="7">
                  <c:v>3</c:v>
                </c:pt>
                <c:pt idx="8">
                  <c:v>3</c:v>
                </c:pt>
                <c:pt idx="9">
                  <c:v>3</c:v>
                </c:pt>
                <c:pt idx="10">
                  <c:v>3</c:v>
                </c:pt>
                <c:pt idx="11">
                  <c:v>3</c:v>
                </c:pt>
              </c:numCache>
            </c:numRef>
          </c:val>
          <c:extLst>
            <c:ext xmlns:c16="http://schemas.microsoft.com/office/drawing/2014/chart" uri="{C3380CC4-5D6E-409C-BE32-E72D297353CC}">
              <c16:uniqueId val="{00000000-9214-4B84-97A8-366E03D11B91}"/>
            </c:ext>
          </c:extLst>
        </c:ser>
        <c:dLbls>
          <c:dLblPos val="inBase"/>
          <c:showLegendKey val="0"/>
          <c:showVal val="1"/>
          <c:showCatName val="0"/>
          <c:showSerName val="0"/>
          <c:showPercent val="0"/>
          <c:showBubbleSize val="0"/>
        </c:dLbls>
        <c:gapWidth val="68"/>
        <c:overlap val="8"/>
        <c:axId val="577243360"/>
        <c:axId val="577237600"/>
      </c:barChart>
      <c:catAx>
        <c:axId val="57724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237600"/>
        <c:crosses val="autoZero"/>
        <c:auto val="1"/>
        <c:lblAlgn val="ctr"/>
        <c:lblOffset val="100"/>
        <c:noMultiLvlLbl val="0"/>
      </c:catAx>
      <c:valAx>
        <c:axId val="577237600"/>
        <c:scaling>
          <c:orientation val="minMax"/>
          <c:max val="11"/>
          <c:min val="0"/>
        </c:scaling>
        <c:delete val="1"/>
        <c:axPos val="l"/>
        <c:numFmt formatCode="0" sourceLinked="1"/>
        <c:majorTickMark val="none"/>
        <c:minorTickMark val="none"/>
        <c:tickLblPos val="nextTo"/>
        <c:crossAx val="57724336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Accts Real.xlsx]Amt spent by customer!PivotTable1</c:name>
    <c:fmtId val="1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1"/>
        <c:ser>
          <c:idx val="0"/>
          <c:order val="0"/>
          <c:tx>
            <c:strRef>
              <c:f>'Amt spent by customer'!$B$3</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579-4CC0-8966-8F6B1F7ABC9B}"/>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579-4CC0-8966-8F6B1F7ABC9B}"/>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579-4CC0-8966-8F6B1F7ABC9B}"/>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579-4CC0-8966-8F6B1F7ABC9B}"/>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579-4CC0-8966-8F6B1F7ABC9B}"/>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579-4CC0-8966-8F6B1F7ABC9B}"/>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579-4CC0-8966-8F6B1F7ABC9B}"/>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579-4CC0-8966-8F6B1F7ABC9B}"/>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579-4CC0-8966-8F6B1F7ABC9B}"/>
              </c:ext>
            </c:extLst>
          </c:dPt>
          <c:dPt>
            <c:idx val="9"/>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579-4CC0-8966-8F6B1F7ABC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'Amt spent by customer'!$A$4:$A$13</c:f>
              <c:strCache>
                <c:ptCount val="10"/>
                <c:pt idx="0">
                  <c:v>Frank Miller</c:v>
                </c:pt>
                <c:pt idx="1">
                  <c:v>Alice Johnson</c:v>
                </c:pt>
                <c:pt idx="2">
                  <c:v>Grace Kelly</c:v>
                </c:pt>
                <c:pt idx="3">
                  <c:v>Isabella Swan</c:v>
                </c:pt>
                <c:pt idx="4">
                  <c:v>Bob Smith</c:v>
                </c:pt>
                <c:pt idx="5">
                  <c:v>David Lee</c:v>
                </c:pt>
                <c:pt idx="6">
                  <c:v>Charlie Brown</c:v>
                </c:pt>
                <c:pt idx="7">
                  <c:v>Henry Ford</c:v>
                </c:pt>
                <c:pt idx="8">
                  <c:v>Jack Sparrow</c:v>
                </c:pt>
                <c:pt idx="9">
                  <c:v>Emily Chen</c:v>
                </c:pt>
              </c:strCache>
            </c:strRef>
          </c:cat>
          <c:val>
            <c:numRef>
              <c:f>'Amt spent by customer'!$B$4:$B$13</c:f>
              <c:numCache>
                <c:formatCode>_-"£"* #,##0_-;\-"£"* #,##0_-;_-"£"* "-"??_-;_-@_-</c:formatCode>
                <c:ptCount val="10"/>
                <c:pt idx="0">
                  <c:v>2891</c:v>
                </c:pt>
                <c:pt idx="1">
                  <c:v>2009</c:v>
                </c:pt>
                <c:pt idx="2">
                  <c:v>1450</c:v>
                </c:pt>
                <c:pt idx="3">
                  <c:v>1308</c:v>
                </c:pt>
                <c:pt idx="4">
                  <c:v>989</c:v>
                </c:pt>
                <c:pt idx="5">
                  <c:v>598</c:v>
                </c:pt>
                <c:pt idx="6">
                  <c:v>312</c:v>
                </c:pt>
                <c:pt idx="7">
                  <c:v>298</c:v>
                </c:pt>
                <c:pt idx="8">
                  <c:v>218</c:v>
                </c:pt>
                <c:pt idx="9">
                  <c:v>117</c:v>
                </c:pt>
              </c:numCache>
            </c:numRef>
          </c:val>
          <c:extLst>
            <c:ext xmlns:c16="http://schemas.microsoft.com/office/drawing/2014/chart" uri="{C3380CC4-5D6E-409C-BE32-E72D297353CC}">
              <c16:uniqueId val="{00000014-C579-4CC0-8966-8F6B1F7ABC9B}"/>
            </c:ext>
          </c:extLst>
        </c:ser>
        <c:dLbls>
          <c:showLegendKey val="0"/>
          <c:showVal val="0"/>
          <c:showCatName val="0"/>
          <c:showSerName val="0"/>
          <c:showPercent val="0"/>
          <c:showBubbleSize val="0"/>
        </c:dLbls>
        <c:gapWidth val="42"/>
        <c:overlap val="-9"/>
        <c:axId val="606009904"/>
        <c:axId val="606009184"/>
      </c:barChart>
      <c:catAx>
        <c:axId val="60600990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009184"/>
        <c:crosses val="autoZero"/>
        <c:auto val="1"/>
        <c:lblAlgn val="ctr"/>
        <c:lblOffset val="100"/>
        <c:noMultiLvlLbl val="0"/>
      </c:catAx>
      <c:valAx>
        <c:axId val="606009184"/>
        <c:scaling>
          <c:orientation val="minMax"/>
          <c:max val="3000"/>
          <c:min val="115"/>
        </c:scaling>
        <c:delete val="1"/>
        <c:axPos val="b"/>
        <c:numFmt formatCode="_-&quot;£&quot;* #,##0_-;\-&quot;£&quot;* #,##0_-;_-&quot;£&quot;* &quot;-&quot;??_-;_-@_-" sourceLinked="1"/>
        <c:majorTickMark val="none"/>
        <c:minorTickMark val="none"/>
        <c:tickLblPos val="nextTo"/>
        <c:crossAx val="60600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Accts Real.xlsx]Sales by Category!Pvt_pie_cht</c:name>
    <c:fmtId val="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average</a:t>
            </a:r>
            <a:r>
              <a:rPr lang="en-US" baseline="0"/>
              <a:t> sales by category</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398184601924762"/>
          <c:y val="0.12944152814231555"/>
          <c:w val="0.49492016622922136"/>
          <c:h val="0.82486694371536895"/>
        </c:manualLayout>
      </c:layout>
      <c:doughnutChart>
        <c:varyColors val="1"/>
        <c:ser>
          <c:idx val="0"/>
          <c:order val="0"/>
          <c:tx>
            <c:strRef>
              <c:f>'Sales by Category'!$B$3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Category'!$A$4:$A$8</c:f>
              <c:strCache>
                <c:ptCount val="5"/>
                <c:pt idx="0">
                  <c:v>Accessories</c:v>
                </c:pt>
                <c:pt idx="1">
                  <c:v>Books</c:v>
                </c:pt>
                <c:pt idx="2">
                  <c:v>Clothing</c:v>
                </c:pt>
                <c:pt idx="3">
                  <c:v>Electronics</c:v>
                </c:pt>
                <c:pt idx="4">
                  <c:v>Stationery</c:v>
                </c:pt>
              </c:strCache>
            </c:strRef>
          </c:cat>
          <c:val>
            <c:numRef>
              <c:f>'Sales by Category'!$B$4:$B$8</c:f>
              <c:numCache>
                <c:formatCode>General</c:formatCode>
                <c:ptCount val="5"/>
                <c:pt idx="0">
                  <c:v>151</c:v>
                </c:pt>
                <c:pt idx="1">
                  <c:v>52</c:v>
                </c:pt>
                <c:pt idx="2">
                  <c:v>116.875</c:v>
                </c:pt>
                <c:pt idx="3">
                  <c:v>794.4</c:v>
                </c:pt>
                <c:pt idx="4">
                  <c:v>25</c:v>
                </c:pt>
              </c:numCache>
            </c:numRef>
          </c:val>
          <c:extLst>
            <c:ext xmlns:c16="http://schemas.microsoft.com/office/drawing/2014/chart" uri="{C3380CC4-5D6E-409C-BE32-E72D297353CC}">
              <c16:uniqueId val="{0000000A-714B-462D-A0E4-15C7A14A65C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Accts Real.xlsx]Qty by Product!PivotTable2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qty</a:t>
            </a:r>
            <a:r>
              <a:rPr lang="en-US" baseline="0"/>
              <a:t> sold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'Qty by Product'!$B$3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'Qty by Product'!$A$4:$A$15</c:f>
              <c:strCache>
                <c:ptCount val="12"/>
                <c:pt idx="0">
                  <c:v>Pen</c:v>
                </c:pt>
                <c:pt idx="1">
                  <c:v>T-Shirt</c:v>
                </c:pt>
                <c:pt idx="2">
                  <c:v>Book</c:v>
                </c:pt>
                <c:pt idx="3">
                  <c:v>Jeans</c:v>
                </c:pt>
                <c:pt idx="4">
                  <c:v>Laptop</c:v>
                </c:pt>
                <c:pt idx="5">
                  <c:v>Notebook</c:v>
                </c:pt>
                <c:pt idx="6">
                  <c:v>Tablet</c:v>
                </c:pt>
                <c:pt idx="7">
                  <c:v>Watch</c:v>
                </c:pt>
                <c:pt idx="8">
                  <c:v>Headphones</c:v>
                </c:pt>
                <c:pt idx="9">
                  <c:v>Shoes</c:v>
                </c:pt>
                <c:pt idx="10">
                  <c:v>Laptop Bag</c:v>
                </c:pt>
                <c:pt idx="11">
                  <c:v>Smartphone</c:v>
                </c:pt>
              </c:strCache>
            </c:strRef>
          </c:cat>
          <c:val>
            <c:numRef>
              <c:f>'Qty by Product'!$B$4:$B$15</c:f>
              <c:numCache>
                <c:formatCode>0</c:formatCode>
                <c:ptCount val="12"/>
                <c:pt idx="0">
                  <c:v>11</c:v>
                </c:pt>
                <c:pt idx="1">
                  <c:v>7</c:v>
                </c:pt>
                <c:pt idx="2">
                  <c:v>5</c:v>
                </c:pt>
                <c:pt idx="3">
                  <c:v>5</c:v>
                </c:pt>
                <c:pt idx="4">
                  <c:v>5</c:v>
                </c:pt>
                <c:pt idx="5">
                  <c:v>5</c:v>
                </c:pt>
                <c:pt idx="6">
                  <c:v>3</c:v>
                </c:pt>
                <c:pt idx="7">
                  <c:v>3</c:v>
                </c:pt>
                <c:pt idx="8">
                  <c:v>3</c:v>
                </c:pt>
                <c:pt idx="9">
                  <c:v>3</c:v>
                </c:pt>
                <c:pt idx="10">
                  <c:v>3</c:v>
                </c:pt>
                <c:pt idx="11">
                  <c:v>3</c:v>
                </c:pt>
              </c:numCache>
            </c:numRef>
          </c:val>
          <c:extLst>
            <c:ext xmlns:c16="http://schemas.microsoft.com/office/drawing/2014/chart" uri="{C3380CC4-5D6E-409C-BE32-E72D297353CC}">
              <c16:uniqueId val="{00000000-1883-4057-B18A-F3D299B8F200}"/>
            </c:ext>
          </c:extLst>
        </c:ser>
        <c:dLbls>
          <c:dLblPos val="inBase"/>
          <c:showLegendKey val="0"/>
          <c:showVal val="1"/>
          <c:showCatName val="0"/>
          <c:showSerName val="0"/>
          <c:showPercent val="0"/>
          <c:showBubbleSize val="0"/>
        </c:dLbls>
        <c:gapWidth val="68"/>
        <c:overlap val="8"/>
        <c:axId val="577243360"/>
        <c:axId val="577237600"/>
      </c:barChart>
      <c:catAx>
        <c:axId val="57724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7600"/>
        <c:crosses val="autoZero"/>
        <c:auto val="1"/>
        <c:lblAlgn val="ctr"/>
        <c:lblOffset val="100"/>
        <c:noMultiLvlLbl val="0"/>
      </c:catAx>
      <c:valAx>
        <c:axId val="577237600"/>
        <c:scaling>
          <c:orientation val="minMax"/>
          <c:max val="11"/>
          <c:min val="0"/>
        </c:scaling>
        <c:delete val="1"/>
        <c:axPos val="l"/>
        <c:numFmt formatCode="0" sourceLinked="1"/>
        <c:majorTickMark val="none"/>
        <c:minorTickMark val="none"/>
        <c:tickLblPos val="nextTo"/>
        <c:crossAx val="57724336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Accts Real.xlsx]Amt spent by customer!PivotTable1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Amount spent by customer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1"/>
        <c:ser>
          <c:idx val="0"/>
          <c:order val="0"/>
          <c:tx>
            <c:strRef>
              <c:f>'Amt spent by customer'!$B$3</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'Amt spent by customer'!$A$4:$A$13</c:f>
              <c:strCache>
                <c:ptCount val="10"/>
                <c:pt idx="0">
                  <c:v>Frank Miller</c:v>
                </c:pt>
                <c:pt idx="1">
                  <c:v>Alice Johnson</c:v>
                </c:pt>
                <c:pt idx="2">
                  <c:v>Grace Kelly</c:v>
                </c:pt>
                <c:pt idx="3">
                  <c:v>Isabella Swan</c:v>
                </c:pt>
                <c:pt idx="4">
                  <c:v>Bob Smith</c:v>
                </c:pt>
                <c:pt idx="5">
                  <c:v>David Lee</c:v>
                </c:pt>
                <c:pt idx="6">
                  <c:v>Charlie Brown</c:v>
                </c:pt>
                <c:pt idx="7">
                  <c:v>Henry Ford</c:v>
                </c:pt>
                <c:pt idx="8">
                  <c:v>Jack Sparrow</c:v>
                </c:pt>
                <c:pt idx="9">
                  <c:v>Emily Chen</c:v>
                </c:pt>
              </c:strCache>
            </c:strRef>
          </c:cat>
          <c:val>
            <c:numRef>
              <c:f>'Amt spent by customer'!$B$4:$B$13</c:f>
              <c:numCache>
                <c:formatCode>_-"£"* #,##0_-;\-"£"* #,##0_-;_-"£"* "-"??_-;_-@_-</c:formatCode>
                <c:ptCount val="10"/>
                <c:pt idx="0">
                  <c:v>2891</c:v>
                </c:pt>
                <c:pt idx="1">
                  <c:v>2009</c:v>
                </c:pt>
                <c:pt idx="2">
                  <c:v>1450</c:v>
                </c:pt>
                <c:pt idx="3">
                  <c:v>1308</c:v>
                </c:pt>
                <c:pt idx="4">
                  <c:v>989</c:v>
                </c:pt>
                <c:pt idx="5">
                  <c:v>598</c:v>
                </c:pt>
                <c:pt idx="6">
                  <c:v>312</c:v>
                </c:pt>
                <c:pt idx="7">
                  <c:v>298</c:v>
                </c:pt>
                <c:pt idx="8">
                  <c:v>218</c:v>
                </c:pt>
                <c:pt idx="9">
                  <c:v>117</c:v>
                </c:pt>
              </c:numCache>
            </c:numRef>
          </c:val>
          <c:extLst>
            <c:ext xmlns:c16="http://schemas.microsoft.com/office/drawing/2014/chart" uri="{C3380CC4-5D6E-409C-BE32-E72D297353CC}">
              <c16:uniqueId val="{00000014-0AD4-45D4-9D30-7F50D9AC4E5A}"/>
            </c:ext>
          </c:extLst>
        </c:ser>
        <c:dLbls>
          <c:showLegendKey val="0"/>
          <c:showVal val="0"/>
          <c:showCatName val="0"/>
          <c:showSerName val="0"/>
          <c:showPercent val="0"/>
          <c:showBubbleSize val="0"/>
        </c:dLbls>
        <c:gapWidth val="42"/>
        <c:overlap val="-9"/>
        <c:axId val="606009904"/>
        <c:axId val="606009184"/>
      </c:barChart>
      <c:catAx>
        <c:axId val="60600990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009184"/>
        <c:crosses val="autoZero"/>
        <c:auto val="1"/>
        <c:lblAlgn val="ctr"/>
        <c:lblOffset val="100"/>
        <c:noMultiLvlLbl val="0"/>
      </c:catAx>
      <c:valAx>
        <c:axId val="606009184"/>
        <c:scaling>
          <c:orientation val="minMax"/>
          <c:max val="3000"/>
          <c:min val="115"/>
        </c:scaling>
        <c:delete val="1"/>
        <c:axPos val="b"/>
        <c:numFmt formatCode="_-&quot;£&quot;* #,##0_-;\-&quot;£&quot;* #,##0_-;_-&quot;£&quot;* &quot;-&quot;??_-;_-@_-" sourceLinked="1"/>
        <c:majorTickMark val="none"/>
        <c:minorTickMark val="none"/>
        <c:tickLblPos val="nextTo"/>
        <c:crossAx val="60600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A8581B4E-D1D4-4E27-B9C9-39F5D8265A7E}">
          <cx:dataId val="0"/>
          <cx:layoutPr>
            <cx:geography cultureLanguage="en-US" cultureRegion="GB" attribution="Powered by Bing">
              <cx:geoCache provider="{E9337A44-BEBE-4D9F-B70C-5C5E7DAFC167}">
                <cx:binary>1HvZcty4tuWvOPzcdGEGceLUjThkZmq0PMh2l/3CkG0VZ4IEwfHre1HpqrbSPnbU6Xs7ovSgDCUH
AHtYe+0F6J+f5n98qu7v3JO5rpr+H5/mX59m3rf/+OWX/lN2X9/1z+r8k7O9/d0/+2TrX+zvv+ef
7n/57O6mvEl/YYSKXz5ld87fz0//6594W3pvr+2nO5/b5tVw75bX9/1Q+f4H17576cnd5zpvdnnv
Xf7Js1+f/stXd42/e/rkvvG5X94s7f2vTx/f9PTJL//1z1/+7Ry+O85xet+99M0Uzu3Qe9v8dAqP
Z/DN0p9UsI4fPmP+nD7jNOShIuHTJ5Vt0i/fB0Y+E1IToSQxDz+4flz4zV2NB79M5Ulsh8Yvf1z7
rlEe1nb3+bO773ss6eHz2xc8suSvT9/89vTfLf/PMT9tY28OTuHrX5++bXJ///nJrb/z9/3TJ3lv
HybnlthuS317+z33fOMvWOt/0INxln+6S+0P7fU/HETXtn/yrya9rzYj/SSW/0IgiWdEMsZDIf+M
l6/jidLwGROcC0012X7oH4Mf4+mrWf3p3x9M7vsx9b2XnMRV/K9v4+p7j/0NY2t3V1V3/60+Zc+0
1kYrEx59ak4wQj3TRjFKmXhwKZGPfXqc0H/uzpPnTzz5PYQ4eeLv6MT7Zrx3f9jxu3i64cNfSEzz
TG9ZycwXID9xIiXimQlFKKU6dd/DVP4f3Pf4+RP3xS++TcTd4yf+hu57nt/V+X+j9wR5RgRVUglz
TDHA5tewGopnjIREUca+m4IP8/nPXfj48RMPvjj/1oOPH/gbOvDmfnry3rryv9eHWnImCaVHGNWP
fahROgkPiSbqeJ3/MfixNP4xpf/cjd+84cSTN++/9eQ3z/wNnfkyy6u7z/dVm+U/5+1/CVKNpFvS
yWPSsROHymdbytLwj7J5wp2/ntZ/7tTvvuXEsS+/w3a++9zf0Lm3d82Tg7trPuX9p58T6r/gXf1M
h4To8E/3PfYuoPaZQNspQ45SeuSox0R9NKP/3LHff82JZ7/HY7//4N/AtT+e4tdtwKM7H/q5v+BY
80wSLrXgxw6EAGe/rqXGPCPohRU34ojD4rF7T/rLfz+t7zcnJ48/Wsn/p+b13ze2f2oEuzt/t38Q
OL4nnnz36h9s9OTio97y0Wr/MOvF51+fMgEr/0lot1c8SqkTox1t/udz93e9//VpoNQzozlXUsN7
hgqinj6Z7rdLVLNnkoL6hoZLKVQIJG6s89mvTzWUDyk03M1CAPnTJ70dtu/RpxoUa5RqyjQ1muk/
ZaWXtlpS2/xpqy9/P2mG+qXNG99DT0FMtcfbtlluI1JGjKKcoY3iIcME2k93ryFd4W76vypauIZO
pbwPaeIHs2etaIMqJu2Yr++kHNryTgRO9oemW/pF7DybZTbHgU3Ix7Rxogliy+ZSX5pMLsOuNEHT
nU+mrvrnlazbYIlsOcv2oyx9MdsdbFUVPE61FvRez3YZXlfZrKu7MJRt8onXvFM3qcq7lkc1zXtM
RbTS1S8ySvzU7NJKurKN7CTr+prqpcOU07qmyxWreVP8HvSjxTNfufQ7RgL/eWQjdCZMmI3jKriP
EUTE1zbStM6HTGXhfTLZpujOfS0qcV6JsXf6fO1Tn0/xmrdV/ntFkpwlhx8PT1GuH4+vNdcc6gQQ
XVFM5vH4a8HDXhGVfy5oycs89pZLnkXGsKArDm6eUud3LvOpyKJABGvbvJwEX3oWU7GqiV96lTV9
GVnbcUdvjAw7XPvxJBHCX89REw7tJEQIKSrMFpaP5zhnecAyx4PPKnAjYbt01anuDlUoPCdR47xS
H0pJEn/x43FPfLONK4zQDFSHmZCfjtsOi9U24OHndEHMqWgkbdX/lomENWk0FfmQv2gSCLo+yjLL
mIp+PDwq6smytQipCJkRMmTIocfLTuWYB2TO+OdAV7rjsZyIkndIpMBf2DXX1U0eUEuf87Jbhtuy
J2TNoh60EEb5qzMJdaigh4bEEJQI8ngmmc6SqliI+yzUhJQ7LFSttDxINw292OdhItQHN8AEXdQr
rdUHS5bRmf2YW9JOP/EK4OmxWSRTW8segmbCNfwkGrzKSbGUTfIpMWsj3Znt2jpZ9kFS92Y5W0I3
I0R+vH56gmSaSEMEsgSJygGn4YkBUrMW0rQ++JjlTtfB+eyzLSHq2WZQYoepEKuI87pfWBvNhnEY
QuYkG27rVhVL3ATUNbemzmrX7DppHXtdj3nTf/zxNDc8/QpvNaWcCEGEpBoYztUJlgxTEjrSrfPH
2XmHICBDSeAfMk9cBtHs+BjctqzstqTxk90+8jYdfuKfb4xFqdJCcXR0oeAC0PY4WsKO9X7plf3Y
VDIAhhdAr3WKxoX4RV7xRAL3+3Rw5V1dyAaI6traUXkeBkUwllGXAW035F8yPNXkazVeiblsbf0T
WKGnCYaelCvNlA4ZPKzUSX2a+dS0pln5xz5hKqj3he/banjZrT5vm3jqlg6TC3Q94ppdutouu7Bc
l+B2atvkojeuKtK4XleyXNVZ1/gkagxRiY8HSYLqtapNutYx42YGJLKgWGhzSVZT4a1lnkxd95M0
pRBEHgUAQ99llFGEcihaCNbHlkdkNt3YjO0HLa0sZNySUCIUk2QwxsV01QGgPVmO6FkNAteGBzhp
aRLi0jx5rrrDMPGf55A4RXEGtmGQSJBMsefyTViUc9nXSWbbD61DFnV73peheM5oxpcr3g8LzGGS
sVrf1dm8LDoaMjd1WQzAn9TrtFuT4NzVoljfuWDo1U2Yq40gzGKsK3NWDnJzj+25QQgto5bj69YV
5fpurVQ5lRGpqq1o5bA+HGQbk+FLvjgwkbCeZ/iOy2LBR7+S1Ie7Vva8Pyg9bL4r5zQHwegehjdh
GixTFNq5wCssyANmngfNxg18K+vybu5V07UHMzo63gpuV3/tXJm4qKpqx+o4SJN6Pk8Fiuv7JmwS
8W4kI0WQ6TAFzxi7xoKi/BgbTlET1tdEa3B8oZXk9CQ0eLI0KTVt9WGlde/SaGZEt3002cJWF3zo
JgDFj0c8RSOmgUWMom5Tgdp9OmLvSJ9NNZ/e83XYgnEaxAZ/rNclircaO6k+JAVfEYQTG3yfPtcA
FsTpj6ex0dlHScG1UkyjVkhGmABLfpwUKx+HLjCqfleLpvY88naQwb3tsg5olJV9Q/cu0TZ/OfZh
CsRpM2nTfRp6Ntoo1HqqxsiztLuqklDdztxV4RL1E1Xjax8GJI87uc72CkFEsqggIsnbSCSKbsme
EcShHTOwi4ukKP2W+aOQ/AVDvW+XiJeOz+PZj1d8imshR4EC3cCqt44OPcHjFZcqyZqp6/XbcWgI
SKx0joHEjusWtwIkS5xndJoRtnNpOD5S/8BsA9VuIc2HYmLJbTKrLaRZl6+1O89bxjeI7Nae0ENX
jW2fn61yKZF1yVRvnJouYY3s1LRDGv14SewE2aDhhyHKJlANHqR027H9miZ3vKlXWzTsbegzjtzy
bbpNwAd82FL3IY+hEi+YW5LNW4oDKzdIcW2HQhNkFDSeznL7ynZlX95VptDiPJ+qzQ7dMll1k3Qz
7sozvi1xSWvVH8pAO35oQzfyPl5QL7DcnyzthGVum4aUC0aRKkQK8L3HS/NzSXU12OUtT8cNqbzr
EFprteb2kydhyZpo8bZb32nWbPWxDiyFQ2ZVV+myX2tFfXowPBimt2CpDuaYdMERfXxcgSZNHhiE
mJiqdkO3AbB5nrN2Aqx5MBIMmPuE4C/0WBSmqFMBU3ivs8DHshoKpERmWIG/jvbZoLCE5PhnY/vy
yFG+bhVPcjQEXQC70kyGaDvJN1SXTqtQi+qCN2OtLdDhSG9ZFs5jGaOzzNLmZ7BwUo62IQUHsSco
S0SBNT02OyksWGs76zf9QBEhfvEeAYXaD/uIohVW7pMpsHMfqYovMHg1Jg0oC0APVprcXPmXWvVh
UhwSL0KAARJyfO2guqAC1AES388NCtUXt6Xd1MCUcxU2yBVk0eaOtJw3RwRFTvFhlsKMr4mtLWYi
yxK1qVR+61N/bG1hOBb3FVPE4rciAJCgVIAFnXY2oIN9kJJ5eZNli6qSyA8lb+NkIklxo9gq3LLv
MqfaMDKMmSKLnOvy7pJUA59l1ILtBFcurQPxPKkzzeNusnP6ieQVOZ+SQahdqRtbfRZFtbrXtVU1
TrSstJpeiJGSed2FRWNkG3fgj/1wmCYZjjeuy5LZRqomNb3mxFGzaxpnaFzMfnBJZOewW4soa0Yn
5jidyxHJMK5uWqpoDmQhioNhdBC3qvKLSGMy02EazlozZTQBf0tSf+EzDWYW67Wa1hVtLUKxvZjL
JRmirm8LdRiNTvlO1sG8vpmUZfm7QVRpsuPCMxov6E/tEqnU92ZncjaVcSqr9Fwz7nedJdN6lZiG
kDM60Ywd0qAPM7JvS1uLt4sc0zJ4ayyZ5zezn7l/HvS+CV6jYujhs3RKuberHtPGRq21NOtfmXmt
yrMkh7pxWK0IaxuZ0nKWxdqtfRd+pHURNp8z1tpx3iFUlu7eDH6aSFxWU0+Lc580nQx36ANkpc6S
OijVjaE6KMuzUbWsr7L7LGy4h5VnykMnnq/cjgjplbq+zV5xRbwi+6YRbasvBpPkWXXdyLns0n0x
pn4aryeZpHl+SEQ9DfJ10jDeXahCZGl4QKwoXkbtuBKU9aoP88lEaSBU53dZ4tZiuZjSPsjysymv
UW3i0kwCADu2+SB/s8GgZH+B4JiCJJ44aAu9GVqwLhP5hYezelExrfHhj18GeV7hGjHo6l282l50
H9ehM2y8LJRrU3ZO5yDQOl4KWQ76bG4KWleRFONWF4kMciwn5RJF5W5OFkVMXMjMyPTFMrVTq18W
SVBM1UGXPGDtRTksJhxfqILL3ESdMZsmoZ2XWflOp0kSrFdCVD0sFSwdIPs5ULvL5FXAE6era5p3
Oa1eFsVUhMl+KgAE6d7mlGPugKxtSssYVITtSZotebcjbVm4cNd4EsjmN5ayBuPVRWXM2yENuy52
aL1hWRYOOSpITFW2vQTzB2WJus5snF5kPVYftxltuDoU2bRZjFe+xIftMx/cNrXeIF+MPg11bCZv
EQBrA75x5o2rcV97XGrm5QrzdQXOUWjUkj7BaFVG0WQ2NN/cQ1uRMfm/aTVvdm6EKaAlBUPg4Iqg
KcNM3HcdGpru4PIcTCueQrroLs7DTA4BPCiGbnjni2bIG9gryFZ7lg2roPPzsNDblHN4ul1vFSIL
I3Bc6j4mwbwFmHLB5nm5BPiuMvVmmnGkuBUlNuwmzGFsegwbf1mPc5x3HyG4ZfhOzq1Vt6UUieGx
mAwEoKjVGYUtvkRPsvYGr9RFsC0u8cuDMQZEjYu/cFwjV7n9xXtZPuckd8HtF1MHx9v/MPLxPigF
rHyuWVtjArQJsvFjmas2d2d5wxcsumMrDhJGKeNpTm7RgKfWRPLoKLuOHqGGzntw6UVDzZLIiJbZ
uKgXph4srDSyusItrIXG5mLIHMloopIsG+lNaxyiQI7qlHQfzdGCtkUGAdeOa8pYjh4tbm2jJnq+
DOHWnZOja4/hoZKygn2UyPHEXupqW/yslgxxmlK3DZOJTOHLxXZEZ2/XIBeDv8RK+WbeYyCtwzJg
lljk9haaux7PYWeDI7p6n21TPxo0WKcVf9iKW6H3AZFNWVysTOq5PUtxXgtPT/lgkdOmSDflo5/g
33zUrPtIVdogfHoJxorFuxFk90UPLXt7IRu3DzGmIT6qhmzpUK9ym38zqDSb3g5VWqX5oUlDvDfr
OE35edkvmvorfoyVvOiN12dfTG6K0WE6c85LvAQVwGLwos1L1PmRdqsib8HcinDctV3gmzwmfZpg
cFlkFi2Tr1pomxUEA0g2cFM2XGibbuk8oL7iu3IZVBEeSpDFebnkpq9me+6FJXUdV0ZU9RglfQrZ
kBo64P7Mdz0+QBpldVN3A34v9QTdTpKJQirqoOVXN2PpE4gCkyswOs1SO75TTTKjC0iWdYv9yQDK
i8PMOwaECV1WDeG+qlFi6/0cNInpL6RBqZrfEzUXwJu0srYsz7/IyYWvMlcchqxCv/tpET2O0J23
RQZznPGHnOlsWMFgfTKVyfqOZ6Gd/NuOT9mkzv1x6bNJe5iIt/NaYkVlOvVyr1ZCgXLeic18dG63
qIFetYX4UT8N+3KCBejAtvX6PGf4cAhw3N/lUB+DKK9W6MpGsLIxESSLRdXPeUsd7lAL3XrYUQ49
4uoosqxUVi45DE3nEnaRJt2Kd6xH6S1BWw7VsJOihESZ0BKtb12jd2piX0GYkFd1qbZ88mLKIcKn
ZegBlVwlC2pevwBpigN6vc14Q843qYANYQktvqiaFI+7pcIq30+gZ0lwOSW9c/mN4cUmUtoB5e65
LhOu/CsBGWtJ9nNSBEt2UFMrq34H6YIqEWmIQOqDSDlFS45iaOD8NRArVqWaeisbtUy2cHPMUQTf
0ZKFt1CieU5yPl5Oq6wT/apchym4dSDTUBXWtjPqA/AW8RVM7QoLFIJsa0jaJgD4o73cVKoqB18F
sza1ndoPyixZRz+KuVLVjVJduyQHwWzvg9+nnBZzskdF45WM+gr6dxCHFdXuHRTJqfRvSNoVaRon
cuHZ/HrS4DbdZzPmY8fe90kIaeLMlcNYmzhga1++W8XAhI0GVIcZzT6lFpxSa2kGOiDK68KweMSX
gR4jPWFnat59WcnRl11bQCCOpeTLtqwHuKmqccM/s6QbmoD9b8mb9/V2R/Og3icF277DaYsAdyzp
st2YcKgT9R6d+7a3kVdJi1ROwRaTm9UvtN0XSNQtK029XfkSsuCUQCIjsdmDLYAHCX6D0yCN3bw4
riPKHAlfDplOJxtNpIFgL5Y1Mexi6poty9Ng3eTAHvtE+BCgZf6iWwniWxDsP9xAt9xmXubYafzw
ZSDpDEpah1AJbo8dW5MXqy6jomkH8ao8AlZ5FBq7kG5idFB1mwjZO+WE2NVp3dkkyjo1BLdDLlus
2U/YxRsvc5ZuNC4TM8bQY7VNa3hIuMCWqCNRIoctyVu2bTPummneYlInKyvzSGZ9U9f7rKiQjYej
QaADb6BXhtgEB7z3NCiuMsYrHf5E+Dpp6KHlAB8QwQzgpug3snLmsYcAvZrdZtYqzFqn6YxsmCxg
tgvElkHVCOEli8a82+b+k+7ucW+3Da+2vRpipKQY/6SxdcNsg6nXkKqO0FhAA8Ys0Acgk3481ImA
jmzCwa3tnDwkK/zeDlF+rcpMYdmFCajkHzFCytnauGsTIV7gbO0W3UZlm1OHvICHrXACLvsCjj+e
y2MJAYeRED8hlVg8tsMR5+zxXJKRM8i3RXprsKumPuSSbny870PN96sFdf6Znb8dkBkD4UCFhkFc
NCe6Ypk5QquaJK+7uUGhSEtU/Au9lIC5L5n94wXSTbb7v037tkJot0RqykKGk6unQuZcFSJtfKVe
f0GMKVs30X5RfJHyMIs+HA9Fm6zu1TDxpdjVQ7PhOXeAhqBfBerRT2b0ONIxI7RSoUHx0kYKSHQn
QuNiSDDphXevq2NSTeB1yPF5KBPgeh6OOVyQiWFBZhqO4gBqEWTbRIqWd8Majx06+4OsuZUkmgEt
Swyo73A78iOhN/nC0U/G03E/qz3C7I8XcepGOE4QTiR2TCgO6p/usqLudp7NwXiT9eWGTOsDEWp7
2QyvliAcxPVfH08SOHL7UUqd2EzPYCMsJMPNl7I3p1lXRMQCWW3k+jz9S9KaJJD8cRgP6ws5UvUb
OOBTAiV6zIubY1kCSd68ocsKedH03VYwfrzADV++ClMEBLafBDIQ51EEFM0TPXNa1jl3qyzPdRO4
Usa6rjX/oBwS5mcp+O1QcF2IHbxQoNPXp1BXJ6xehlSl50cqMkqoI4gj1tX4+PGqvhzF+Gph0Aox
lMEBGcIBIeHpdiEh2JfRedafuZWRrN8zOW+nEQYi2GB/79cGe+ix7VNoqyaqkxXdYuRl6ml9hWqN
IzhpbMsWys81E9AeyMs6kWlqzxdwA2lvkjkv6bzECcOW0/u+62q0Qa5goun2dTWszMfEEtXXu9BJ
SG3XfKaWq5fmuJ9XKjQj/EXS1LSbn5dpNhocmRlGlVNoIgWOapyj0dB5vauCooUrvhAUHeCxLCqP
tAIMPUSxUA8wdmw1yokAuqesZoButIYbDZhGFoDQWhaiT2jYgBtAsdSgb3hfbWQuOHKbFpujyHbS
hnTNo7L3NV2jpnemyXeq1VUxRH9IHh3KZhZ9ITIPDAo7axPsu3bhVsR1N0JZQm9RKrZvQ4sh6xJd
xXhJsFuRp3E11z36Kej5VVG95aC9ht+oxRvRXhSKBJsY0I8OOuty7MPMtPS822XlUEN2hQKjscsQ
FZkPbRIHg00nUkcdx+kh9tJ0ptXTPu2UkN0buZhxtW+w37DtaIEDEqZurO+xifAmb6E2pzscQsJx
gkPmOkqLuKYgnb8vaD378FKqeWIfqJwXH95ANkvaV40xRcn2RdMHBJ0wgGP2MY5yYS9939gFvt1N
M1vdEpEAysQYg5rhkGa8iCWZrkvT+36NsB095eimTeiwL5pnpD8TpPLTR0Xqcsl2iQDhbqJaN7X7
rYHyEgxReNxy+4JFHfbDU3Ud1sDt4tBklWIDWPQDz4LwvfHEpfFb0TmGRvXABhtdlWjZnMGJmDYa
HVE1BZKlVmMarCxZNJXBaN4AxG142zYmqA51LlMZZWk63coll8VuyafkLBcjP88JXy9qN4/nUDLs
a+0Ui2cjsxud+4pAMx7dmwRBfS5SafsI2Zd9LFxb/ZaS3O5mQxP0ohX3Z2h2ISmxRl6FLflgS6Rj
M7XqWk15u9Miy+BdErhDoWexL2w+vFiLypM9WLnfhwvhFSJW1Z+ydrhlVLRXTgTpVT32fi97SNA4
+5Kej3Ywu8xM4SvdZh329dv8c953ya7K2jRaRNPsZGK6y3Bl9WFJGuwCN60UeHW4NLEoGn2Y8MqL
EP3YRzfb4QznHpLPnSmrs3Km1RotppCHrCD2thXQ5qMKEk0fBdymb6d5De+qoJFo5Yf6zRSyfE+Y
J5eCmCyPbBDwawGZ7uB839z3hU5eQTzMcV7Jc/OZYqsH/Qxt6euRFVl+aJcm2NO+9q/7UUBwABTs
+mUeLnnvljKS9RTGiTZJFv6Wj8wsFziBMHzqmSjo3g6tR5uT19kSjVyG96GXut4FSeAua4PjCDtB
ffFqHnmJPqm2V7L3tIuTMLN3pOjb61kLctUrukVoIrc91HScLmfQ2edEl+MF1O/gMi95xnYh0O8z
nSbeROsa0gxtcxu8n9puuu+CYI5ZTte7vi8sw4mCFscH17VH5GZVW0U4MeWGXbtO5XyphrRLI0Lb
/GahGkCMlioeJ17xSxGSqr10c+cOrB3YlazqOYLS+05OyycyJMmNoEifsR/8DtIiyaN0rke9k4vl
e6F9c9Nmwr1f2hmcjGB7O+2jocQZiDLWeSrbKBi4uMPOtI04q5ozC6EgYqT2r2balK/6bPFlXHqf
vu2ypfvNzW3Nom4e5jihri2iAvPDjmsIzQ2JN2drLOZwemlYn1Vxs47FXVG3a4RNnvpdY/MuatuR
vjLYRLhomQvjwZHkUuSNuOtDNV8X0PtHbDuIAYMmPkqGoENHOqTXKgxsHlW0NHcuAKnZheBnRSSL
vnupJlUeAPRKxSZf9bmnNnuJczo42zFl7i2zTXs2DjM9K9pR3TmevJ3QJ79du3oNz7pWLFHR1en9
AoOcZV4Pwx40cLn1zsgkcqLDjm2Z+ohk43ihTNmedeChNEp1b96axpuPfG75m8Il9uO4juv9gADf
jdqy5wIHC84IKsWumzt/C34ZRHJqxuvA9eWHldjmjFc0wcksyMk32UIEatkMRCJFHkIPkqU6xz8I
J3HbN8VZKQf3Fme7OOY/sktKGn4oFO/fQ5frXpomc+d0qcxtXbv1Ku2Lbj9rQC7a4Dq/aQTxl24Q
08umT9wbF4biEy9HgAPrlvFGLDWSB5rWC8r9cDU7PV3k08wtdJuwOUtULXZoj3HCErKHuVgDl1wn
SeZerSzM3oaQTt53a+jfoOCn50g2/XylgccZJpUfKpPIa+xwUx772lS7cF0ajnh3zWFNA/uyhAT/
Mp1t28U4GUIObiq6960fRIrmel2vnRHDFQ4qlVAHavsm5aupgdn1vOe6DM8p9vzisV3Fi3BMOZR5
F3wOEoYzaNeLFGtu4qWewXV3eoCkHV6Xko/a7wn+A6nyUWXa5HoK2vQlVJbqJhBL867y7g7PpBB6
c/qur8FgikEXN7MpcPxStjS/NLZlH4YgGaa4yibyHEd9hrc5G8fuLGMVF7HJqL4SiXXhwZC6MZd1
FrY77OOKNRqx370LzVrrqFi9GaOaJ82NDbDff7UEnYatFZm8u+7MiI0eOjs6XTSiq1/wWQSvdGPy
Nlazy+w+M617XaT5WO+x5btkV3Ve2nwXuEbiEGKS0OBMj32/vl7Cxg3Z2UY9yM50s61sCavZKS0v
S/TkroqpBnOJZT0k43OoJUUf84Gmbya9Wvx/N6nUNY7rJXQ3UVDEK49G3L+TObo/BxxxrZcKxClt
cKzofPRK/x/uznTHblzL0k+kC4qagUYDreEMMQ922OE/giPCFimKEkVqIPX0vWQ7M23XrZu4QBXQ
XUD+yHAMZxBF7r3Xt9a5iKglfftuC1xNl9zZkWTzBcVmR85pCEXgOHau1yVbTDQ/Zl4jWhA4TZfp
XHt104nCCzP7yANQMzllYXc/ON/bjisazbYgyUjJ1Zq1ti+oxhz/OumwnZYA5LZywGTroqUTL2I/
EReT56xpbzvnxdkW4O3viZUl5jRS7JSWopG8naawTafSxW3cUQzYzYD7IYW8Wcy+o7IK/bljV4JB
nc1ljzFvsU127PNAOgg/ydyKU8/DaKgaCIXXgmNMWraW21PQhH5axilhCUZirfbPotEKcuQcJS6n
K9TveKLTjRdlNilkW4cmT0IRYBSHmd2Trzz9tmQoTQKtHD0OQ+0HVbMwOtMCJRzzhgLaPFC0NU9Y
/OC8cEhQmM2p412BnXTCDwzE45a/YhMa07hiqlN51Iy+zSohYRZnlaJ2iKJr31vi+T3EXFmf2jEN
PzfL8mnbWPO+YepTk6mozdEmyMcVbEdVp7U+EhweBJtErCF/Jdtl52h3owM+Hxams0KNalN5AkxT
5VJG8lH3XVxqHbt8TnmI/XWZ5OvU1NshGTrIeI2tr6EwpqTwrVnHcsNhE95lhgWPCQAiXfIFsx6s
ByyYHDzc+uYPStyrsTdpZZKkuTJDPzzOo5maarbNUp8xNW6S3JM2O8uhHUvaj91BjHX02AviV9nE
hktRR941FTa8pAqi5dAYiNcZ2qKS0nr53M/JfNwspV1OEhzCJcmW0VTKj4cb8IPrdFZ6rfPMrMQW
o2jaIozNovLMlzUYUgCR89nEeHGVw5D7cas1f6uhe4/HFvpaqXFTrvnmhL7BKY/Dn8eiK3mL+gJP
oX7AqcMPM4zgxdwr9tTyxv+EyZs9ANrJjgPJ5CFRSXvntUQXi4zZR9LL910LEqxB43ZIaN0+Dyud
hjwKhuE5ILW+mGlQ27zWtk0LjuHoRa0oXnRDMOHmdinQ7Aa3LdqSi2X1+atgQfJJ1I3/UfjBerVA
uS0jNQ7nACPjJwzfqdj3NKvyoCXjdVzXAepWbI77IgxfQ7E3w66X+6ltqXkZltTjVRdzCKEYJg/x
uY96PhRGcztBa9oGDAuTtfWLoMM+ksceb6PrThn6whibRE47PIe87RKWFgJ/t8D4C2uCORWdZTzT
pJwYQE6NWks0F1IN0weFro0VQgUB+YSDd9V55qXrcvImEZeTar0THyP6fucGDv62iDnnzlO3UWTb
l3lJFY4HdJ6HYa5BQw11FFxButOXygEqyXWDkubKmlm9CDpZXhiMGZecL519nSaHewU3Jfq0WWGK
+bZAtVpyKHJL1bdLcIEhdQNkitsNxTyw0S8hENL6IBM2XYYO/VuOvJB6Krt69KLKGyWYX7It0dNk
uu45UYsthAlM2RFvJDfzmviPUNfSDFQQarg8nlbWHVcUVRfY/fq1siNjLUq5DKUnKA5vuAnY6nvF
XO8knpMkUpVWCxwGIFKwiIqQSdaGYjk0SwwpRYqiFSjSdLW3sUtRu5FT1NRBX28fezP34pYO/mpK
dBW1wJaWxcOmCu3PTeeOHqFtH97Gc1CnufBHHnzugI16fbF4qW3rAwQzYcm1YEM8ZAW6bRuqfN6Y
NHOR4MCNXMmgX6VdPoPmDl3ZL66W4tKlNQ1IYWY0YOquWzAdCnILzDubD3pWI//YNCIcmnLFrQIZ
BW6coNf5Yschng4NarX+PLPZk1/NaOwSVQz8k+yraITW9lgTCu3lqABKTX2pXeiR9q6dlcB1CD3g
UnMLkhkawALMHS//i/SyhOB9NG3vykwxG32MoDKxx+/DWk/tgsPUZftolPq1VZewxe3SPXiBXQfB
fbglb01YExsfwVVvuN9G32T8eVYr81jepxh0eehs63aNcURgO56eZoaBQno1oaC0N6TNiAuLuTHz
KI4b1C1cLRx57dC+BOncL7KMuml2/WUw4+VtOYJeKDUFoJdA1o/BFCkeVzFAVR5ckHke3QAOiU+o
cdA7NONBqbTFfuxNQylAIV1TwFwo3VWGHdNlHEVUGh75lEjnFKawCyapvABSNXdrWDW9DXlXqRXE
TYbZQT+kVxtKv7SqvS6uoYItdabm3A/HLKwStwXhEbqffFLp3L33QNdMOR1gPsvDGfdOBdpEvpFe
oMoC/c60qIbYZKxcNDgVm290hPi4xbP7RtlfZLxZ7iLQsSfMgfnVQOqgEDSer1vfOVmpQALWWjII
wcrrHtvMrsl5RAmX5EGvXJjbfhX9UU8EFKNN1drDnLOIN7WRWmBrDWWdxzhH53IKNvdguLdaFAhe
V6ECRYdYtyqKjjoOJ1nWMrUv3lZbp3K/WUf/IRVcRCUimPpXTSBg56Zd0Br0m7egG9GtzyqUE9qc
ZhaJ5a3x7D5xQUVN+2ITrDnAp7XU3kHOfgo4h45ZX9QkHIYqdMScfDMkz93Shb4pkpo2Q4GBIo/Q
oSbO3EjkFc0lJdE8fQT6AGwi1wqUXQGmY1xQIPkUXBGGWzcNOm+ZhyPq8GsLwc3mayCSKhFxd+E1
ZgDKPkcwV4CtUxLoBnWzKdM+yiBJeRM7wreAC5PYxssDsHWnUXVjW8wYmL1sABawNursfvbIgNe5
qUPsK3vncLHLMKvTrGrBVnzxAC9heNiq5srDNmw+oblc2X3SSr1XXQHlJ1Qw8YUOk4i/YIsM3DFY
wvZhWIP6Gphk89ZoH+98um4WuFo9YzKybdzmipP1fWqj+W7VHcNLgI0N6nAiB+ymiYRZQUTZg4/x
YVJm7bCefQwteLmCjfmwBiF8hJEw4akP2xZ4oo4ex7oZDhPtycdYGz/PEnCITHcbCH2zuRyWI3cD
TyXlJZ3NAlNX1wOQz/iSLecm1qDTTL8BB23q1eLpZt2ORqAbLlSfOHqAQgSdlQQwFpbNEizYej34
HXg+qQR4YdCYEUVB78x1MKv5qqH+kpYkalRyAAih3q02mUAdTz1eJWiA5FOoWdrkEgX47ejtFa9B
kkmfo6Z2PI9FnQFHESNnJQ70FuQVxiV3m8QEIN9ipeJKLADsyoBIXm2jxe80EXA6YCNSlUugvq6G
9RWtjS3WKXLPCXaL5dJOvVZlNy7pg4n0NOPhomhEQ8AxBZJ0uA66ml6mrBMJMKHayVz7dXbpeYy+
uI6LC+spcwdWry3AgNHPcMXMPXSGJHMFj0yri2QNuSvn1bUm73Q61dXMeNph/9VBd9n61EWHKV6j
J69myt5gciUCDAMG6fJOSf+ZZyAecgkQ42YAYUKqZI0cmoKMwtUw1iSSlfRb9k5EVq8Fzk1UdajP
SxboMd3ft/h2DVaMoQM61DdpJ4OPIyiLJl/m7jkwcviop2HIGe8xewRRCVCqWbDkO/3ceCtpUFtZ
r/BQeVzrGfYeg7nLp76ZvbNucVOXmovkdpqn4WKKRng9dCKuMBdITl5N0idMjHmCZdDEL4puQWVD
Yh4W7ehZmGGiRbuk616tEQl0pseIJzEmPZmA9XG5ZR4KJ8kze+wjunQPcMvyUmO4VWos9bAYg2iu
UL74l70bGNjA1f/Iamc/ZvXk58rMBNbJSFQy7eqvwIpJGUbh9D5FuX/0w9p/GUCgfyT4lSj3LN44
IP8f4blJry1E/qNaJtx16fwZgPJ0p2bi6jydBuLjPtjussYTqGj8UB5xHugebYYJyjQBnILfvlpH
qj+0GHaUqUWjMsJTvOWW+cOTl3bhY8uCUBYhpvpnpXofUhhISxEEr27G9F9XQmEepF9wQAm5lNDA
4WL6iI52kOpBh2YIo9upZSN2eYNoA7BJeoT/GZCAda0coTVAcBxuQweUxh1XCq8GLYOB2Imdycxk
u50Bcrvpfc3tGr1GfTiIUzukcgqLOtRk8sp0icJVY/MSoFmgaYGPaDOfx6QEeOdvKBtT4nihRayJ
Pc/OYoqZx9RGhzDs1/RT3PcTNpVRic522MciRqISdR44hdJzcdMAaAnBWAFHRhkPqsrBC42bBhh7
GAEFZWr4QkbPJaaEoAlQrzJqdYJBseSNAC2kmnqHyLEGR8ggTdtsZLxfgnRCC8MDG2v9NKRrvbQl
hNgUfR8sQ9y2N207mHkozRqnsV8RFcxmfJnFtvgux19R3BXrEKIkyzfFsDOcatgk26zAxHp/JWHc
kKw7ssYuyfhh9pqNRjmvU4HvgYVPYnvpTQYN82XrTN3FhSVZmiyHv5HnfjWIQPyDgTqDVxYiJzA9
gA+/yv89Qc/RWpW9khYukh+qN41FBPlJB7IB7bmmSy8LIkNNkzzRHYxIeQcdxRRT0NvkfftN6PrX
z+tXdRlPC4kLMeyqGfRXUOC7B/9nQoJHDtakhidvYlC7t0l+Bz+kyDosRG+AXPY3QuWvmvz+iLBx
493YvcOQfPeIgZ8fEUPDdCLwS3yR3x9x+U7VBFGvIc2bhIUzILiFWA+WD95CrPx+KX7kJ/wwc3zP
AXgdFJw1DfuRMPnnl//73SDx37cwwb/+8X8hruKvr67/SLb8lz91/DLs+SLm9x/an82ff+uv2MI9
Q+HPDMPfMhl+DZv8d775S5rDL1kk9Oc4B58QSN57ENyf1pf9UX7JdPglI2tPSfjrl34EOiDVimAV
U8A7NMay2R373wMdPHwLqwnaOpz6IUDWFDfBj0QHZGXtIVgpgYEGZnGUGX+GOgTZP1LANtme6QI+
2Ycr9I/Uil8uJrJDf3z9s1MHERC/yfuIcgL2A/Es8EmA//t1fS01k33amOAsnWHjY12bucm9xdj6
mOj1eeYuHz81DdO84APGQjdZI27QQE9QN9spygPsQbSCyQNzdgLPfm48MePoGi4d9xtyNA5NFM4p
RtoqxhTAYe8DfPpmZjzmYs10WnTalVPDT64dyHL6djn+q1fv/+Pr8vdl+a+W5P/pPr98lqBK/goY
2Rclvv78LWEEqy4F6QUTJ/AYH2cLttY/FmT6jxA4UgDGhGKgC87kzwUZRAj2SiIsOyySOMYC/GtB
Yq0icCKDOhhjWIZ65N9ZkL8zIPgrOxflw9y5kxm/77Ctr2hogtA7ZZ4Xtjlv3Xaas9C8++k9+Sfr
/teNPNqd/7iLADrh0QjSGH7byDcfEihEJu8EkMp/B0cPSuuZpLdyhTv8b7bw/az6CTTZHwsuaYRP
wBoOqCXa3Vs/5abgWoAeX4L65PwhuyWxXq5x4kGU3Ii9U7Hkf4fsBP5/fHnJnv8REfgPfTiF9+P1
p4e0wkQjANr6xJ2uIf+Mw3QFobSBDAXpJ0IRvGZPBJQXPZAZ7Q1GF0iEOMaYbfbHMWrmIlqWcM1n
26NQbLk+ZYP1OMRrTV56AEGQVEx2RA+WHddN86OMHS1Ak/cXKL7lfSdg4u48Pb33p7i/gHVaHZDo
wG9qN/GbsEFQQBk0PTu6EaUxbwwMapOR9xR88heAB9sTE6F+SlRzTWbHqzXp+mKGqHXaaCCuwxAM
UcHaYL6nZpZft2Abbrdgbd9Twtu8J3V3iEbWo2mRSzEP/XoiQw3H9zbSY7oQkFmwiFY+w5S1mwJz
mfjTcIPWGsg2ytTPpGu8UxfvY3PtrafRoT7LQ5vVMcokOryaFJEy8SYtJNiNzTkZV/R2Og0PxFD9
zIWXraK0TCcGzblbQbE/ZxGNnLlivWoPSZ9ghrDWWOcFYQjVQKMp+5dZJ+q5hfvnQ5sJ+pChEmPF
Skz21qaws+XA3hPI6dQNAkQOtwe9pOhgABqyF8G6NCqgAHe3pMOItQC1MlwlsMxdOkzSnlK3waxc
c41B/C6Itxsk7BCj4FsA6A/MclLUtnUPDHR3ZXyin2HdXA6DJdMhXWIvyi18f29aSnZkPXt1ulVl
A3T2sslScCL+FjFZGbw5rK+767GT2wdEcHj3ASIfrsgGTDs31hdQERbilYK3Ncm9ATxyzKNzDUMn
KrreVIHj4oq0zfzWmHh6Eb5ru2prtrivvIlnF3gLDNxm8es4dcWK0fNN3xGMCZPujQR2RUcYXtbe
ZHMhmveZQZ8z1qo7eipFZQ3tAg3e2sMUEpIC9rc4T9R02Xo6xHRzaoArkrT9DDKyxg8nn4J6DkqM
Th0U4Hh8qNeOXsXM3EV2Xf08TZMQSxt3j0X/htyWEMiPv3yxMvEOkfama5h9t5cJ0UUFrmz0osAL
3KLhBQ65TdPDCGtaAf7mAeg7r+Zo++jNOrihG6MVdZu58ZJtq9YsXh/7PpuLxs+Wg5Phfb/KD0lQ
D/TEoZksYT5Bx3KvfcwB59TLjPI/ngFTdblLFW3zDQOvUjRSwEpBZycK143xdpWunbPnLiPIwykY
5ESS1x4K/idhVthlAN7NZm3wRgxjObvFtO9CmFqaqcsB7KfL+i5xE6sy3yRNGWG0DqGxBvaYRyOJ
82xK+/64LmDUPlovhH0QLC2FopCuhpS881x6MK3hYwiz0gQviVi35mER0W40VHxpbuIRQms+AMla
7xooEmmQq3g07DKrvQUQA2wk0TNV0KnBW/a1xyq4eDP61MKsEB0wkY+St8RiGA88Bk64C+EQjqIf
hQRThwY5M+LZi5R4zBbJj5r02IYHmUSnhUzdU1I7b6f3ae3ydY6DC8CBA8nXbVnnPPJYdoymAGoD
rccr39roRKVHEgyxHKYhcsv8d5QNTZubcf/npI7rR+fm9TWmPSb1vd+rA7TJ4Dx0ILvyOcRYW8xd
eFaG9BdoWrNqkvPWF3KsMQGFuDJcjmEIFTVZEv/gx2YoO80xT1fZVPSGpDYHcYT5RF1nn6Boy2Kc
vP5xM7AA51HvzRgSLau8t0GovoTocK7wRHhzEDBKQHfJ5FbCC9WxSsM6fwaNkt12EY8/dxIjKTgK
FxjxTSLvvVUkIFngs+oL5Avge5E3ya+gBLqngEz2rhNtDEPwJofHRjJwPwakpI/NQ8Qz7tuu/G+p
7/5ndicJmtCfyp7/0J38mqL9R3vy/bd+VINZjFA5cD5Rhqwy/1s38Uc1mCX/QP0FSzCSZ5Cd9S1Y
7kd7ElDkLMNelaEf9pH0StHU4DLumXP4FuwDKB0z/DKsUln471SDv2VfRGh9AdBEmAUjVYHE5Hdn
u4egqrHfmgXAHW6P3LbY2ROrl6BCR6PDalJpMj4vCKDp75cGROUNbeeRn307SRidHQHhkMEDhQF0
ionKEXUD+arn6GuK+bJURaia84C9Y72BU+ftv2Vt/v/UeyCYENXtf94Pnz6vnzn/pff4/is/lpsf
ofuAyWS/oEGE3vWvbhi9LFL1YzQmPq74vuD+bD4o/QcNMKvPIkxCAEWmMK78WG57xCGcMeneY+9O
in+v+Yj2sv+vUj385vXZ63W4SbHuoBH8WjfDU9jB+dXQR2MU1DK1IQMshzw+wIDeyexKhY2+RySb
flWJoIhbEN4DzUZ37EPPqaKD1RDGeBv3OUrQFRGGPpzUnqpweqhnJLrh7+Ako3uHjYSaFhwgNnfo
2OeBWXFAghNYaL/NriiS4u5Y1q+AF4Q7IjxLPCDbbzvBlW5yBlbxC+SrTcOBu4a3Hs6QW9t3vMuZ
mdbPWaPcZ4xLHS8bhrcNh/uC4l0LDTqkI+PuolYvM2Xt56lZ3Z0nnA+feeuend7gcVONSIrAbdOX
RTd+ThUOpoYS/75h8b0/wZifD52h72FP3MT3Df17tOk/acy+GXt+uwTwWCW4qpj8Yeb1W+sitzBs
vdrEj7DCZucI/rmdqtGoKNCBIM0GymOScyqzuyFR9KpfKV6ailN0NVyQ5bix1lUw+w3nbJuX660G
akzncHjzUZZ/QH6CeWDOs1XE2/Z6jibwpinDid8hD+iIOYc6YDIx3Kapfj91QXSK1HoFmx3FgU6P
CUMtPsbjy083yT950Xv3/Ou6w+BlX8BwdmDEF/1uslBpnDY1UXBeDbJ+9ver3yA04iM+rsDegdPU
57kN9BkSwFSFrAc8ioH1djBBu10D7CEvSvh4G7JotbdNH4oLxMFFj7XD/40BpV8QKeFfNh5db9kc
+1dBM9o7DI2fEFpFjxmCFp5Evy4FaBly4v3aH5mnvaNYAF85ZJBWG5FY08FElkuyBW99PF+tmvqn
aa6jEzL6oB4DJy+5daKy0YqQA5WxQ8SBVGbtRRgO6ytnQ7A3W+ur0nUAZ1WnT3ryYWVmDEL6Mh+Q
jWkfcFOKm2TxcDMZwU8ieIPi1eo8rnVsStFuwL/DRhYYSdu55GCz8yFpsyPZNELZ+Aw8se/tg+1x
lXJ4r9tryYLxyqUd/QA1Tn1Ju1EC2l71jiBCPD3ZDRVVz4w5ZVbxy26ayHXNnL1Le3+5jgQIqBzu
9U4iQ2VrT04zTMu3sKEPHp/sLbhnvKEUtRTf0u20Rvu96YntXi6r+YCAhvEFI7PmKgyBcZHG2r8x
7f22Z+0+MrpHfQYBsiRwLb+Fw/zU61OgWXWzJN4Dm8h2P2Vzf/R80z05u6alTuasQKAM1o4etteV
plsBd4FyRbg69taqwd6omNYX40TGD8kYQi1kHTmOqfpos1DscQHyPTzlGZKudNTlYGz6Y4drfzWA
W83J1GyViXYgSw70wRIt4Dx2eKlu9tx1yGpeYLtyhwUf67BvqIO40JGa/ArND604mUf8TYhTN1oM
2/23ZavaMSs4j921HiP/yldD/XXoUvIx9aT5kLW++dCD4LjhhqP0lwpATQn6hL/0RBzHQXuyALaC
3iGY5/gIXyxUdKCx6W1KxsFV//rWpf/ExodzJ8GwBK7BCLEWvx4ZKzAS9Ey6fqBaxV45Ya6WOz16
jy0sttfabwGDoW3x3rWOLyiXIWqoa6t7Zo8A33G8BLgHZ1BYY32RAiT+LJYYxpBsXFVTQBatn3Xo
8GII7fzzyGfv+3z/P91w/9kLwGQKTyvGvC2hv4+n+k0giYU1yUMXb1NlW9/ejKppDmNcA/oyPfaZ
GkrcXYRQRZ73LPKqGKFHnwnE2Ut/jeuvuPcCbMxu+BzYxIchw4oLpNjMNYLF0vod0k7Bb7C+6dK/
max9O4//Oiz2tY9ZIaaFPqVJRv/DaG2VGt60cI0eEAIX9flqTP0Vq7lOT9qgI4FLabturbG3XbL0
xwlDap7Tvo/PKVrMi0GmvFihNJ+7aNVnJFV57ybEPB6RWwPmVY9zf7ulhl8lwEvvVjDXNIcryHwF
kom0t4yHiJpc5zOBbWEpxLjZO4DhAFnQpOlCtREkUTC1iGOa6w+UIcDHS730Ak0vBfSZxIfOBM1B
IdX4Wcf9dtQrKEuOThoBLUmfFhOl9ovfGOxXVIbeUhhF/WoLVHYIBoG4IH0Cz9mPyJ1T6oyQ4fq5
T3Croyawd99uvRp055tGfbtUGIzg6fWivtjAVD101CCDWcJwVWR0ZG9EmQ3WBlY/Y+WBmuvkvoPs
bw0o/AsktmzXIUHCRx5CfHtAiglkbSrFOwLdG7OxMeYfE9m+BhCTz2PD7FmsgJ+0pgtoA4xNGAJx
SoSI2JvWxzDnbxYCisRfTlCshAwxQATmVezZezn4W9mAvVrORizjA+v8CZlABDcYkCnszR2i8YBw
I3sSubd4AQwc7gGlmPoc02m733zsSQiGNmcGZLxkcJtdjLwzyOuRhIPtxqRN5k3THyYEzeF2RTv1
4lYCaopP0wvFqOTLzJPQK6FjyqQ0iLXgxx7l2PXST1ElE+KwDsIe/qMOuEV3gFMBowRg6/MJ2ZO2
dBvCmGwo39t1ANufINMHOaWUH7MxxvwMN9ZaQuyf38YIxwrWFyv1MA4n62+whOGuPSUd30vO/bqq
lU8fjBWnyBOLKy3lW5UF7oOvFEauA4YoeD6wSmEk1B+zJsRibakJC6R/J68wSkpAtIu4GPwWs9YM
qHceB9t4xOCUDdfUQiwu1CzAzi4BfzJeC9Z4U2uQwvgn2w9gWkCfdWKEiZOhbrEFEiOtQIyxYm9g
+PwHb1n3AgfWqAsMLXBUGQmOGYxokwdsnqrJMknwcgW2vA4fpUeQzbjPgZA4jtvAMbrVRRoDjyi7
ze/fNc1kzoCxcOpsfhu8sKCGwN34sRLQqae9/MncPVKABg9TxJG8yG7AvjqNMi0doglJ4fWbf9VE
q7hwWAhpjkSF4RL2BTYUGNIHH31EIcCZR+btHilnQH/8pLUPGrXlCROWDOYGs21fIU2n53TevKqb
gfvkcPKAQSF6W6twWaCum5izIkYyJegKD6uQI7JlAHityymLBOwsqsZYLNi6r4iofEBAYMeLCGUr
WFaErxXdKuRNAk7qjspkLXAYZHhnMrfdfzvO/qv1sv+Z8xS0l+hH//Pu9vtnOv3S3UJZ+/5bfzS4
+AgqfGocZHtKfchkMVrVH+qaT/BZKntLk8AvjvjLn+ReaLpIVYVMh6AHpPd9a7L/mKdk/4A6vI9o
frS+/5a69psUheMSm2OATAUIdcge2MXon3WhDcGGzMD3dyVC+IeSpkgiVZIEcJz6m1DC7z3Lz2fz
/ljYlFPECexPPdufy091qa/jreEZTa/GdDnGU3SJuMjCS1863ztvsT2I1S9lHeaxv141yFBcAu8h
SseHRr4qa7Gn3U+h/IC4I0wXe5vjDrvoAz/fxnvWPiEvtNAyAJuUljUYvwiUHlVPS2ZvZBhUQKtg
npjytoGF2VOPsC7ccrgnhw6bIIZJS1wFm0cwFAqQ/tMcQhjKmti/mIX3uUfuA3XLV40AveOSBl9G
hFaOWVPCVxHlqVoOk9+Co1fjh7BByG1zaQFiwgz95GPyfRMrWdRZgtzF7jGo23cTpKPGLGcA57du
ap7i9W5sh5wHEwgzGByCMbjwOlBkEhEXOZ0miuicDmlUiWor0Jd+EU1KH0gNGUytR6Tnf21rTYrW
qaMctwOcK58nOr7i36brWeCZifneELT+qfdh7uBrx7iBIeoHlKjARpLwOQdKd02AhAI6KeU4VdKm
wJXmyx44PtC049aN4H777KHbhw/xvWTk1OkVuZHegIieKNjyrUX+HrpyoV5W8mVQRwRhXrG0PsEC
ilYdNa9eqiTqn6PWw54n4GWy0yUQeICd45Vu4CiNg3tEdeU7r6zU0YU6Byh4A2rnjNCkExPL61RD
s1rn9wSgAQwwJY/I2YdzSvUf2Pyuid/tcnE1zkhDj5ZyXZsCWVI+YrtVxSXc0PHjgPcCnODW6VLy
GB+9kCINC6E7ruJJfDKy+eqp5J0a4ehYw+2sMhyjIntN/f4m0001Uf8AEg7zbKDLkzwZZBohoQNo
YkSna74MiAjuwvAGWOYbd6cRrFTWX3s8Azgxn51oWYHcsMPUjyEyGNnj2gUH1A43mceu6qS7ZiyD
XolRJVbgzlmF5GFy3Ytnnv2RFiRYu2ugRXcNTCP326TGu36CqElCXoUme0SycRn3aiff6FjBE7wV
nE4jhkKm4NuE5D0YTDE3wGqz0j4vZlxQE6ElqRB0MuaQjxHwGIIuPyOvu0UCZOw/wMt58OlwpWpz
CrselcLcs0O4dDxvkXdYuv9L3pnuxm1tWfhV+gHCgMM5HP6SrLlKqtIs/yFky+Y8z3z6/ipOcm3f
DAhwG2h0B7jBTRypSiqeYe+91rekhtUrDDOvbrJjOYkPllZ0Z/whzuzGhWPfaRkPQYXDKhbpacTr
eGu3dYbLwcQNd6dNafFOj00ceod169jvknAMn87FvNYb6Yax6aApjANGWFyxJYMxPj9u6h5kXKSv
GLkPckas29bJyFAr2vXlxaorxxeJ2lB6pg10JIkq+7M1JBeiRNZ1Ib2pWDuY6VmHpYGqQBHYNTUX
WuPaNjs+s4jfHFvOZsm3tVa/N+NmRChuTmdEaId0Ll2UySsrfKijct1SHhyLRHFtxscTy6kcLmr8
lg25S/IFMuEzCM61kSn7XNmo8oJT9kaOtzJI1E0RJGCal9ztuhx5+uN1taiMcBSySczHKeuRkGr7
LmEeyfh5YWMeOj+QBfXwbjROjuoX9Z3evhms+iTtoQuIcbkl3GNXJvoaf+BaNeejpi+ai0Y+hHqV
gK0rBb2bel/2tWsPeyteNgEL37L8vubeGJuKS5vmws8+5unjON6k4jRW2Spohl3axbtOzA9BdI7D
p4pkE0e/o4/ijt17398wZd1qyMzDgTFjyEIKN0akrXKWYtBULxTxR2wBrTvYLynWr2qut7C7j/os
mKobXjvab2qLPLU+VCUf4Sowo8eWZ7OOzgib3UJq20Rp9Q3+DJxCaJnj0mHkmMTrVBhrblW7bj5d
qcJjpnjgO9xQu0cq6s1Rt4oEkrgAhXey+OHU5H5bj64icdxl6gv9HrqI5fxgjPoeMiwpC86Xn9Qm
wq7MiO6oxJfFvpubo5E//QSNMJzikn+dzzsZPjnZbogeflJK+Jk1mLXjWK7m6HkJkTo//FSAchwY
LuAcWRQky+ytpDOHFNc/9UExYkrgAA7zHaKAcvqYR45nOaQm1LZftybHsVPoaAkGb1IMv+U7tKYv
Cn+oM19UYoWQ5EbV4Q3WH0EoufhO3ZxTLOYCHRBQIeXh+qddv12u26ItcBoXn6JoPVUgFEJt89Pc
VJZpWYN9lOPNYPGdprufao2caNso7KOaxq+RquymUfV/anKnzMAIW8eQHwO/7I7K3/0pglSQl2HO
PaI4hrDm+OyKkGbTOp1Azh6zUvCb8mcWXm2rq17dXTkCTpdsQfd4dgKkWt+DDfEl67LUX4pwpCDp
OXPacpXC4r0a//Ap21i4Y8fvu8fUestZ9FpwNLt3jM88MSX3/vTeLj5NVP6iXFUT6gFr2ixB8V6k
2RqG7k+Z3YWGwg5ynHSKfHMdq1/0bOPw1A8RFjIl8UW74XIwDeyiH4qlfSQWyG/LSzN9VMPHcvra
bflP36//l8+EuDZ+ry5DaPSXk8hvYon/+Et/uz5r1s8opLgvAoKiIy74rr9dn6+jnutIBqE3uiT7
enf9bRzJUEk3GN39PnT8fT7EOBLNGrMlKXXHsq9C4n+glvxBVnVt0DMqvY6v6DbR8/thPJTYVss+
5CQ3fb5apEXreiPq529Kij+YBej29zRvLua8ioEaCFmX4E/lDx3FOoi5aC4yuelKnKt+adPLcJ1m
htZh6OkqAd/hlTMdWCu0r6qoKPGyJTgMmZ7cqVCemUJtdLwEx1HFeqRqikQCVZGEZc49HehoN+r5
rh8i7i/Otuo11DnjBR7CqV5KiAXGbdyEe5W5k5sPYUgGQu0g3mD1Bb3kjNdBjSCrQGmT84ddOpGD
0X+J8WfQLDTN1G2u+SRuwNdPluJgWNcCcz8qS77BaoObVKGLAoIR80F/NaemXaF615tx21zNeZk0
PiCmaN0UuwL+nzp47nSkSV7U42gC/F2nz4xG2F1sYLdbzNRBstOMgqkQ6ngIQSBONhYXYXcybeT0
nVEZ9hOGNRMfDGu/URZTbrSSLQz8LYUXhGLSRjCW0kCRyq1d68qJ71/5bVy6qTL1h1IpNnaJG8ns
4b04gAnY6ux4a2TMV/qpNu0zr9caH+TMeO5AI3Qo/XA27kqrkczxtKTCkD07Bwem836AwwFBVRPP
GFlCN5tToDlanNGULFMJDleX47K1owG1mQp76rG8dm1MmN0rBTiVr1dT5GV9Onp1GM67QZfDjdP3
1qrjF3/ENtq+tRFFyYyEZ55soCnMwxUdLoWlXcEm2TDeLUO/T9Q5Wzml5tyBHNVc/Baxb8+Mbcoq
V70pFf5Qar5Vx892LkFtLDg1TNIjVk2HgqllhAr9for35tJHK6w1y6brMs2jRyJu2mjQQRXU7cY0
hu0oChprk95ewgq2DG38U3xtjzVtsaaDewHOv7OjPvEDM9viJEkRlqlnrln3dNOHx3CY7C+YOzgi
Up/msvkFuA9Qd4quoNYeVKVfh5hOEealFH453NyWMw1BHqfpe9t2n4u4+Twn81OdKD6pSXtnytdI
F8ADLBuBO3aG1Gs43VaT+nFpIp+q5COGvVOdK+ts1FYGPdymR2DFCRWWnwK1B95AjMBmskLehBxe
pRl/hC8rVpA92n03IJtSxuWo5/rOCPWTWcEd7dPXio+v7YzML2xrFQyonnR726vL6xS0tCADmDDc
fYwgRE/XFuoukVria7CepGWhgeruJK5Yf4qX0I+boAVqrManSJgp9xz90mVFy4W7O4T06ZjMaJus
niBkBlSgdj4fnMiE1mFdYU/+BMDDrsAJTeWzsnReKq37Xg8vRV0dLf550J1j3g8X6pN9plcYy5J4
BfjSZRLNvTkaK69vgEOGjXqTKukVx/ShSvN93KYHZjX7pNcuCwV+phfXuvkkBba9DATMYlnbSkE3
ZKNYq1MLca/0naaiLztN7ryMe7ukIKmXothD7noHb2u5SlRk/hxSvMvJYMbjVJsA4OfdAuXjb8Yh
mvEHmzziY2lL5Pf86Y8agGgmUYcUhfiGYBF9NWDsWFnDnPp5PmTHjn6mb2EoD8so38Hk+axVdXup
61R9sBds1OU03aFIO6pTAPTQesaTtKkj8wugvtCvKrxP4VX5aM4qqRg80xkDMhzwrQc3fqGPPgDz
sxHFl+XHxlp6L07aJ92K6tWgdQalX1piZPTGGh3jTqtSyyUTYAMydaOL4Zzp5abNrfc5y+8Brez7
ID0sLf3sXj9aVXm0W93ZdOOMPWiOt/oUSa8dgHsESomjONmEHE5+q7Z3TJw0qPLmXo0c1rURqkc8
Z/RTmukxiVEcOia1hD7rtyJGCQYyaAZRlp7AxwBeTGj+y40cuxihX70jZ8PBPtbEXFTDtdIlK2yS
xywEY20V+m2cjQeaplsON+q3qlw43Np1mTS3aZLd4Z7Ay1fgxDMLJfaMCpFi05xjg2saOrvCbZrk
UcyC1JspfnNU6xCTN0D0VeXZyB3StH5PaxIcqly6Qnul8vdzw/QwH21H9iGjLd9LxzqqNSLS0FHe
A7Lw3ArLuNm3iEizXNsp1XUv6450DF50NWN2MA+uraSvc64TZ9Ey8yYf4dZYpOYXcNVdUSU2gsCk
fyoNYzzEcd2csnLMd399UxA/jDy4J5gCfZSF7MWgsf7DPSEhKwMl1FVU3ce+kewbxoh//Qo0K7+R
JfAtDeva48buhCKQ+M8flOuGSSIffsnwJjMTVzFv4z4mOegOsBBPQoaZrV47yd8MVFH6/82rXn/u
bxqHYAC6ShiKclLn4h7YreHO/B9OxZdQcAFBFpN4nS2fzQAHCRMtj85SwqoYS0/VIV8UzULahHWM
O0S+bR4BThq1j8QTWH6uJo+mnY9+mM4HKxOvALemvZYZiBORNJarfrGKlV0pta9Vg+1ZxTzvekiC
H0nz7NZiyY1VHMefwBc3K2SuGOJVBJ8dJm9v6J170kWWDfshEQ6DvstD44yH/z2xnC2H0kPbNGuT
+aELNWBrqJGyYuDGmGNEKTsvPTC83BR+M8rIteLpTqdCKeIYCI0RolVwrrlqw5e6HXW3reId+Lrt
PIqHaUmehZruZVdC/Em5scWBQb+li2lS9nKXLslBR8pegA/yjQyVrxGk7LLq80BYAA6L/GQzjC6a
cTUEC0+wuko7FBaRAWcpyW2G9glCggyeTG0TkGJBijIXzw6n+8gkS2aqlIe+I2nVQB/iLVaH2JqJ
mdaXb2ZYnxo1v9T0RJtuwhyk7Qc5KO4gDXiiNjuipj0Wc7SdgmkCLtAjRuCMTECPNI34bNcqwMJr
z06KTViJozX+XXjODwrDf3/Gf2iJj/TeB33haUuOxTm8Udb1oX4aN8tObs2jzdHjfdJHV+61U/Fh
PPz1+vrFZvKvHvlvL26h3SD7EhPWdQF+86hr9FMIzhDKqfKlWxx1D/XR5GoH5dlaqyv18Vbxjs/D
Cm/18Mbf4PofVXdPPMuNAQfob97N9wff1zdj0MBkQoACi/Pv+zczq2MuoFtGN5F6rphWxupz86sf
60/VBt/vWf/+Gj+MaZcm75UoyiIO188hrpL56/zqT7//H/4MFhQHi7DKa1Tx9z8DsTO09YligQJ2
rq8ELMmd8+sO9f+shv+2DsfneDUG/vnk63kuc3Ke/+BrfivcmXsBJQb6ryIj0bTrIO33wl3jj6jC
DQPfGSfK73W7wFSmody8HmOCJBUDOeavYy8MkBBaKEgYWTH6ulb7/6Bu//6pu17krk4o5lHo5QSn
2vWp+WaZQZfTYomIhbodW0nGkP/jN7+NPyjar0ftv9bxv7/AD7OuZjKyvJp4ARusWWTTNHfe4uEG
Zh4Ylb9+KXl9hL97LVSCVx8phjIHqbX64zLVWi2T0EZOiczQN7MPKIhjAYE5NmGw8kObTKH9KaJb
2akb5Bmtwo0qk3NMgKGh1mH+jniA2d9t2IuIlbQJGnyacO36zzGK7jg/9ljwFXFQzWrZZa3DuOnB
plo8mLB5goe57qBExnLfdol2TmqaFO6cBKAhPL1g1mQbjUQxh2eIk24cKKxwl+V1lN6T3RQOKGBF
AdWRgC38+DSfZxAXRa/vG8CdjzMtcJIZ697ylmHOxjXBupmRH6wOcptkdd/Y4IrGD0qpMntSwjyG
WaCTBmJJYdwKxaqWQ9I5kXI/wmoTxcoYiF5BTdilSMfxtOKaaDe/fCL/6f3g/+bM3LSvJ+qf7xw3
n8f/egUB+e3Wwao2vn7dr7uHZaDitii2kPEwmkZI9/vuYbGvkCTI9VMgcUShxonxa9uPPYI7KdvE
V1QA4uhvtw+G71JDcvP1i/7R9vHD6hZQLVTUbTp2BLYSisLvtw9lgEm+lAg++upTpt4vyEogh7rw
Sf3YCfxvfj1/sJVc96JvlvcvL4at24YnbeBCc35wpqoklVatzYtFyw1moo10bkgq/PrI/ukxqf0C
UPj3l5E65yQ7tjR+2EXCbIyHQa+GLQqeihmv7beTdQNtGwFT6Qfpbgod37BBPmvaM2xBBmYFaV/N
vnZWCOrWzvKiIY+H/D+u8nzb1Pkay5eA3jYfaMAbVbXiXntm9mDb47FV8yOQbOOqeBretLl96Ctx
pr/5ooT1RsbHxcrdhag9z6oADKdTcxxwS4GpAlYLQphG5ybt6pXsl90VsTn2ug8zjLvy6Be9Q5S9
ua8VAOlBdzcp4atu3+tWuo4y61Md01Z6kfQlUz30Aeqsw2a6zU3lTOH+oY7QtqG2UlKG1f1tKB/U
/nboY0BKKaHf5hdDnCTS0WE+gs0+Ak6Dc0kgorCbtYOjxM2d7mmazYggnzpk4GqAkOnbQ6WYK3K9
9qN0VsQo31YVwdljzPW4uooQaCLezlAbhYUqMZkvJrJcCZ6PLI2g3JHOiYEtTIMVOvfxrimTuaBR
YN+XTaTcLjHtB/jW9HeRHL6nlG+XKnUogxYddEzUKl/rzP/0/va/fGbx3QYE75l19ee71i7LAALF
7R980a9blm39TMXN3UXDmYTO52pU//XC42g/s19gLMdn7/zAdcAdhYlExfNtIq74Zb7x643HMH92
GLsRROBcHS4syn9y48HH/+M+oul4wK87KiwujO7XTe2bO09sxsR1am20n3CCx+5YodwgEts8VLVF
d52uvPCv3LH7Kq3RYHdAugNPHWw5+WGL/myLjztAa1dm5n5ZLBGssqG8Zlqp6nSBWJcL2k7WrFxS
J2meayKIpDdUBpO7GSwM4Hi9HdBe5jZRUDDndbfP1UW4AYhTEtxMC54ZnKEd8stOuEXCWHchw6Kh
z5XQ3zbGMtij5q0GSF4KEvpktj7ZgMOotR3i5BYVWjgA1o4YX5tZis9UVehHR+8iv3Vy8zTiuGB+
0d+1ma6srVYz6IZng4rVHR3BfZWw6qZI7W5IL8zv8kSZipVF1E7kJfbE2LGQ7MSumVR3mawGJqdj
vUIpysBhNJ29XjXxQYvszRTrjeJGZVyuZSFNogKjlF/mqKcaruCgXovO0p8z7NwofprsXtMnc+VE
4kM4zAAxy5nB6WIY515Pmt1QztChNf0cmUCgZGGSgzfjUabCzs6GpZDLVYx3kqEAm0VGRls1WdEn
M9CrjbBKA5NxkR60PAd5ak41HCrk3i44rvDEliRuxuiqQe36pT+q46rWS0Iqqib/gu7DWQ+pmNet
ROoYNlZ7B8vkk2Qv8pHbBHiWIhpi8EHcSC5IshQCAay88KpMAjUtcyDoTnGfNK1xZ0zOdDAIVzjH
zPHZmKKPiW5Eb7I0R38Jp0OmwpyEwJ1AU0L91ZiVchnKKb/PmjT3GNy2N1j8I8TP0MUCJ72Qg9Dd
KBNUkZgV+5hOC/tmq0+cjoRnVHivV5rknSrkr/vqEIQPi20BcciY5PReUpQO3zZJGjwplXYwolrd
o+Z8z/jvr1fg7II0PEPYMgXOnQVd52LTSnVR9CeBW4XLciMUo/NgnmOIIepvsyh9cafqPNGW2XdH
PRXiMKMMrxpDrDUe+1M5Gcvr0IDIw7PeRZjtIzRLIs3o7UPL8+s0HTd9EtAMRXRlEvBHn9U8DQh0
LGhvBfje0k6Yk0/K1igIl0JyVQ3+BG3M7TG3ewj1nxRiFyKA1HZMKzmwDgLtG6KY4mUe++QcGc2t
gqtJw4rhO5m402o1WxV29amtLAsjUflEmBqnCoy/HHjSOkU5NHt5rB8k2dJecf2k5ncY1MwNta5y
aU89i96BvjY7wbYCk3EabcdZBX0V+okqXtkM21u9yqe10kLXy9JQ7hgAiSdBIeBNCbb9HI0aSQc6
y0rZW0Ek3SDWXwcrqFe9lTcbjAL6Lmn3SxfTaIdOVnfkJRRA14OWrqrJOd8gUM6nhMiSsUIDQsoH
AoukvbNpeV0qW4a7gZAw5gipsePeOF3yiY5c0aU6zfeq2SzpZJ5EM4CpMMYd5NEghcPdjhcU/08Q
qpWtUs/yhq5QVLDACJ0d1Xu0PiJz/Fpr9ORMQofBZaaUN3ljf6SUwlRvLs5DYoDlFHqRUv/FwXk2
7PiW3LI35nZiBzquBuylvZnVQHEUodX70Db8yGoeVT5pF/qB6QZTKRDafqWirhpyka0yQg7OM9su
wxH2u6y8jlzoSX5YeoCg+H4Cuo48g/E8zR+ceYq5j8RqfV83032hYoDi3pTflnkkHHdwsr46hzLQ
dgbM03YDaMUCfyEHhMRLUu6grwYoxYik8ktSPe66xPpSEYLsMU7S1mNkZzjfbXJu6QR3dAXRVBKs
IhDawY3Hf0H4C4RTBeBvtKxtvSMfI6oRjBOQMWZT/xRlc6uJ7Ywq/srOjXrOFqX+lCpJSVNXJD2J
mtGom7dpY5e9mxAQvU17O1mOk2jMy8SBfW80AUskRUDj7JpukC8tiaL7aAFe5HaLIT92PP2xp/VY
EDxNCSzhjmZl3dWZQvhFANZiX+qqva9neJ6dkxRA9utuB3o3vI2yPru3lQTsIxFb1iZKAx5cZxmj
18oW7WrQRb7VwGe90SpXHYYZDSzKcO4EKcONFjNORFjjLmMf7IbKZn0YwwAZd1qUS8XWzghIQKcG
EzOeOljyZ+wVtepb5szkHC07l8lEYql0xbT0zxBU67e6UeNXzuQQa0ven1pjyW+DQTpf1IngXNoY
gYGgPh2elTRbbnLV2uHyyT7nTDjeJZHcyMwxv/VuL4dsFToi3kmIdDm7rdfaoBl9THg0K5yA3yJi
uMh+6odZHjOzzd5hYCfBPu91ynOM/uMlqIX5xDnioLRB6dTPsw6S27KqwNNSDEQ7gNPTpzSOHcFm
FAZPTloM58mqQZTkc6Sc48RsK1c38uY1mYP0xsiwGfEUd+i1dAgEOwey7rvAZoGLobgHiAG9POKx
3KdaCmc+jVis4Kfr26VGFoB4rLUhv7dxkK9mLtknnDTjK0LC8TOyuvoDBt8BVB7jTjdw8tBxp3pW
aDMkw7mQ7DcuQgrlk1Dn9nZuCqjRhmIDgbXmqtlaCqGVTjjhwiFXsd9VTN9GP4mTmj4LRpfnGuq6
cO3S6O4SccWcKpNR35hdlSGRwrG46XUVl90sJoSWaeQgTWrU18DpArEqYpL1fG1Q5AZTe3wHmRfH
nTFb5Ff0BTRpm1kc23Niu1Ibcs9Ides4jyj4NNIIoR8K1Z8HRMcZ/Tj3yuv3JsK+GUjA9jQTnUCb
qHCEq7XVRevbzm8xzRwzZehzUBRl509WUu1aS4B1zLOieU2b5GqqDftWwzrXli/prFfFqhPOTNRI
Ui+fTS5Qp0AdEZvq5kcRRs6jhQ/1DcB7uTaiKymTLT6gOhrSUsFUlbIjEomk7mIUFidnEdaHQTbZ
toqqOfT0UC6FOxuz8dEam+jQAeN/AiAPX9XOjUm4dTPQFSp1wjLJ8EQMsvREVCR4msH5BjXiOPxU
b7BcaZkXEqa+CLqLdDqwOsmkq6/9wgVyFapjz7OktmiBC0t7d2q9hrefm6HCACQJXmKnKx7npTPb
tYFh6NAjhN0MCfxTf2mgbRB1lu6SMD2rSx+/1IV1E86Dz+h38MCur0a7B+RLJtVFdA60cIukqJBs
avToTqXfmhl3Q5vgwg32KEJiZDOIj4616CZ6tSp8KsRMdAHQdqG4mmJos6e1sbpxMiZubafDfsHt
QjWY4WoWsvMXuvLrXlX7owbtxOyb/HOU6PD/SGi2PptgmsigbLEHpWbXPDKpCT6aOEjWkEvIbefT
XFqvakR/ivQpxdFtALUNAgl+CMVPAoglFcl7pToDU9Xr3yolythajPFUYp96zoIpe0CCHW3UWCrU
B8hNmoowDx5w0z6kiAW9EP1ChPpzDwFEaddFU1Pyxw6sXFqD6UsL7w7TejDihIxiCS22qnRzVQfL
ckgVrdqPAAKO/IQZoWrM2YIl7tY5PqttXtUg0x2j2NVZaPh6ujxXOFx7T9O15i00ausMcF35jMSl
+Z+pf/9v9veuUry/qpS3JRtIWXxXKNPe+/plv9bKjvj56sn7pY3/r86eI38Gbolrkwnz1x7/7509
gwoagR3/o01I5+9qqv2tTGYwwIQKKR/XE3x+lvFPymTjR7UHIaO8NWFTcl/5IhRE35fJJgNjGJ51
gowp/ZKHDSd6rqnrhUS2Bj0qhwehZKTPWiCG0f/FHfNIsZah2ay6OWmqs5AhlHBC4US4PExBmPuD
/boE6Smwy1MyEl5u2Lsx1++0NFkhcqUGaNNPXCJvMa7eL9q0MTP1MNfjGRriaShzINUN+VZWbVTI
csxXXOgrRSKzK9LobbTl4jkl5jSnSlnNY7axuxrAAYEehXiJoaZypbvqd5BI1U7yhmjuNulaX4/U
i6ZpvmzVT6A5PMfqwIbGd46RXrJG+k1IkTWPR0bt5G23fklGX6NGF5JGnyKnJR16UjCmNG9OVT3X
mrIeWnM1Vsyyk/nRtNTtJLHj2+blCtUK28LVagvEUQwwf9pFXblGd/fc8ysZGnPVme+N2UNiq29V
YnT6Kd+kqAONGdNgcSmM4sxsf5shdInK9hnX9wtZSXPYXui9+WS1u1pcbAXQ8EouK+YExL8MXCHl
tujTe92pXpbZdJFguw3RGG0IkpukEqW/SURBpLy1ncKArLGy+GCNoCzoYjrFi7lw5ZPhxk4/dHn9
BON3V40E5uDvIKgRpHki8rs69y2brXcY1+SwBdiCzH5dDsb7EpNZnXPNLgoGj50y4jHg40vEi1Fr
NxxMhhcU2oW6mLRox40S5Q2i9edK6UfQwPY60MSHclw2SdS+VCoJcEgv10iCVPBjGpEmInwg4vsG
WvdJdnnCya8jArIyX42Lm2AsSg7y0ltaPnoSkCNPlNOeetjDafiJ3HBYdS7Sor49qVzN7sM4yrYG
+y/1paN9MTLwdIaaen0c3Depjc+y1AavwKd40y/Ze5LQuJnINnaXzno0g/ytjmA6xbmVkMwyoJlT
UX7Tr3CNckGu0MAIzwaKCwN9jwfFFHMD/na/q63HoqkOMPxTsGKMylS0iAlm4ZY4pthSXkpugZGt
boDW2whP7U0eInhKe2ffVlHkLbLF51S8jLYFXVCzaUxYt/S0OPbQsS2jo60gNR8HRWk24Ao1Vw7J
a41av1zkKSI2woVxtevGJANb3BLN0g1PM4J63wSLu64CuYoFqHUW4TGNQ2UTCES4fQS9OkX2Nw42
dLWwX8Uyw9tkosA0w4TC36bDYOm8C0FDwK8RSq3SUCxe0pOdI3qDjJ5YJYMysGKEm7QKpkqKEzhw
GMy2em9FCmVC3D06xmJ6scGdAh7egiIzu4z0iRgmDq9x3yq8+mCSk1XitRiqg8XVfi07eFzsX7Nb
JsWxrCmS7WoJPfIMUiqvFrH8sLgBzR7K79rw6UzV/CNRJpIGn5fkPcVQSl+hrV6HRd5FcY3ufpb3
QlLHLLZ+JBnwEdEAJm+L60w10mbo0jlFWhWtnQw4iEzDlzoOEAPGyrOZTetcyB10FS6Dpo0ViNjG
ItDFBsms9Iv0qvIKw5YOgdmcjEjFLVCdDESPfgG9fLSISkl7gdZtNEo/VuphYyfYbkUcrZWR4KAo
qSKv4bqeoHxxc9Nkf07rx7yQn345yP4f972Nq8n0r07z+yvE67+8t6ak//327aH+65f+NrCzoXwB
54L4emWGfTOvs42fDZLDVRMww6+TvN9U+hKmMcwnpPqGKa598X8d6jpDPob0lqT5KnUQ6P/kUOea
8EPv27kO7Giu8z1NsCg/jsh7EnSKJomxyEPLG+m3coclKiV2QFfWRF8UOsmIRZjYFwfL9eDqMU2m
0ZxKf8giG7GT0WsPSRAbzzQ95zOx78U9513wwREayFZIo9XWAru+pecH2oIEZXmIQTqRw1yUBDBM
qZmjc5+Q7JD25BhHO1Oim1QrARhlUCz2/YIYdgX28RoHMs+YPNPejCafpMfiS5v3cPOIWBDrVGnF
Lfrx6UzxKzylnAZlpdaKsW8CMqDoQMoi8Qn81aMrTJmuezmbJ51UQSbeOvq4nlye/Uiw+M4B8Vms
Jojvr2rOm/KBcnSfeRVtcBtROJoX9EVrsHtciX+Wmc0rZ4ZMNQWF2XhUFKiryV2RBLrajoV9Vs2/
xHzgWxmgcTcLOYY0yOPgHXl9japfG9vnCogm35d39iwqCbZlVNM7hy7qmXTk6JZOSfHAsLO87dpm
mA9TTeedoYRO3lYQWci4oVDQfla1Gg7AElX2ZUp5XzU9Y8KutIB6UzVi0rcEab8XYB/VBy207XOA
2hJzPeeS5uPFxT3lZGO5tmwuV3IBtlDl1S1xSc5ZtlEcHROUFtuW3x+lUk2lbMYQD6JoPEY988Ip
GnKAQ5L+k6bV9kURPC1JCmPRYfawzTXEcrQ2tYegTAX8Dj4dDL1iN/VWSTOrJpRoEThOTSvR9qId
Ee5n7HC4WXXZboGSdvzMmkEFGtcfxyWvX5u+1J8r4oYM+k81YwXSddt3TcltxPe0AMgrmZ3LVIWE
zMzCudc5vkA7LlO4cqZGcaD3YqIIJjxuPHlSJ8FLGd/sJSXhq9XAmFWGde3gqOFeTEkRbwOLVuuu
72d93sRBrxz1AFCDN+pWvjLUycaA0hpO0u1IyJEjjISqv0POJtNjRMP/TLdLI760Mc3HQpvFiRmk
yuUDfwQea5tEgkWSINgsxiakJeAE0Gu5GV9NXFnabGcZl/ZrPZSDq3QO0mYSZoyAz0fhVoeap6/H
FQWBzeBWW/R+Sxik0u07RPXqLqvrOX7Wq9bp9pK/IDvx+LxYQajczzCePD0NTsQ7DMiCu/Y5qvOb
wDHCI4Lj2PmUSIUE0GtLqhTKPqSBVviWnqmPzMtJWVhmzJlLt2CE5LxDYnN1k6gZ4vRwfIo77KuK
E5WnlqSKVVvRCOq1CMUzFa0LVEMjkYtn6Mk0g9DcsryVhyI0gk3ZAFmjJWfklafaGpbGRCfSIp2u
2mi9Denc8R62sxpPJNL2eu/P3UTqgq0mu7InZWJ2irtywV2YtMEuGQg8cGyue2Oc9IywSIESNFIY
IUybURHKu1zYabKg8aiyN5Ot0VqKdRhFVWfd4JX5b+7OpDluJNvS/6X3KMM8LHoTiJkMzpREbdxI
ScTomByj//r+wKrsSqmeKS3N+i36rcrKlAzE4HD4vfec7zz2WpFvnUwUErn3yeqAD+XDMGz0MtS3
U2g+UL/Zm7Fj7GKsEVCJS9TZWDIYCBs/2YtKxQqe85XJaeMHY7obU9vipe2K6ThPbflY+WN4m481
k7o1Tsot1XhnEY+2b2uD5IwsXQ4uup6sDZdDSbpqnKaq3BMTBjWULDCaixBrs66rm20R6pdaBB4A
2+BWN92lx1geNzYAscKpCYYTFfnPvmFeuk5Mt7Qxw02m6reI3fZQZVa4y8SyhqL1OUcSRPe1ZbdH
Xdecy8bROOcyIzm0RN49BMnXOmOenlhpFhfBUm3taEB7j8j2M7mqAKVl0j/nQ9ezMCbjgKjgfej8
8rCs/Lm+m6yn0bLFV6fwmEXNInVPxOFJZNShbZ4GSNvF0eGgdFW1WbMnLYeTepNAjoGu4p5DUrvw
fxrBPfau6JBpHk25JAek91yM7SPFys3CsAcbY6GzfBe2Wf8QqZama0tijuNJsaOgTm90FLZvVV1A
jNYI9L8Q0i731jDSEs3scC9VT+4hh8kX0qHMz1GXGLt+HAAkT5W+qUIbjH87dUfpyPDe4R8uyp+N
WxUmn4KkxSZEiBXuG6X9m84W1rwZ5r6wzuT8JddRIcOIbBx6kmWfIejC0AW2l1aY3roT+T9e79YU
qpZz46woMS1TGuFGA3E8QLx2CEAsno0uwWwFuHeDvMP41Dem+syKq9ptNkzNlel0D77I6/tZ9+aN
kxfVNuz5poeSZeBOexPTEQqW1D3adidojrnk+ogg/+EoV/6AKCO3fupIHY89NGGeg/5yrjD/OeAV
Wm/re5n1XKfD+JBGRfidsJxk10S4SVthfzUiXG+IJr9Ak1zpu7jYlOs9Vy4JmNxTRUx/bQQeyT6n
l1Y8J517mJ38qyBkO7Rb76Brt99oQcXkZMuXhcEacY01/o+ge21lWWxGxzwVgCF3nWU3PxJBzl6R
G0Rphk5+pJqr6tjWi7vTwGbuSkVLAnJzcV9Z/k2V9NW11N2wk71tUiAnI62LKe2mZqcsqeljrs03
qb4PhCthCFnFClSLGsIGc4vyGFi4pj0BWIA0TjbXwmvXwwwK8N7t1GbmKbeD9J29kgj/ZNh+vXWm
1vya2kGGhSsMfnRW9zCM1rtg8oX3g0xiI3ipSsvcwr3ODnNhkuS9CH3dmAPIOKd9qRNiyTTZthOU
KvZOJERj1ZKGmRAjn8+LPDljc/IWXN65bz1n01Jcl6z5TZX5MJE7FR3svE/jxswP3Ujed93Pj65O
1TqSYno24oNMc/295/wZ985QP8IQHONMab5rIZ1lS47uuPP8umfqqOR+Huq1hRB+E4n9xSJX8sVs
PecWyn8Zy9C7b62edeV9k5jrTpkeCDKFeHzVVGN9NbT2j0BOuOCt7yosICcMvKXYqtR0DLEsbhRz
wV3WEh45hn564MQSPADKS5jqTPmeiKL5lqg9cUcc9hnsBi6q7pClJunW0Jq8oGGJWgjoF3x1W2Ya
Forw/HkuGv9BMBw6wIHyhk1gE3tFDmONTcXYBGBPPJ8QAJdH+rWB23yrfP2pz0FNcdhsreq2DvoE
63V0BTHy3csSkBaSksswb8WkbjUUiJL4mLhTRC438mtX4sDRan6a1HDHjOQWJNKF0xqhnb5euO/F
TPzuUHAGHJIYlSgAvA8Vh0f3QeAPdT1ICnjRfNnS7PE7PEUBuACjkPrO7pAz/LeUdP9DW7lorX9X
/N0Brn39/qNkkf5U+qF6JBJk/ds/qr+1n+sFlkUd9yHcRm/9L+1TQJFHV3ZtpvphRCnzk1yTKAok
URBOrY9/+3f9R6aN74Fv8wL6+5SUf8uljRbll/oP8D7vjHdo++RI2b82dUfaV25UhtOxdvP8xu4I
uwpzAhQmRoLPBNY9FjQ5AFLqDY7bcmdK8zXIp50mMzSutUt9NpP3HhqGE9uywZILTI3piPmoyGzA
lAtCxi6N6WDr+tPUTtXZ6sPgGPH86+bqyrDB6WDr7uMul1ZM8Gr4VJhczKh77wkpzhgnaFqopua3
VBHe1x0gs0CuVLu+9Xe5ds5zY5+E8dAIaz8DSWsNda/5EKDt4o55iy6Mo8f/BgW26OX7bJyn4HPq
fzOM9qyHL5bh7nvb5yo0SqTBgfnRpmkquncje0YRRqLqHnTRWAZbKlukTqfQltd4kXZadWhrXkbf
vOl7BXPnqgzvvezB8y/gTPeKRtVauGbuVVS28QLSrFc1gd3Bfum+J5l1tKOQWG9/W3WPbkL1YZyo
Gz5VrRGLorl2tQeTtYhnT98oyBNZ4MY5tW45R9AUwV2Ww2EE4eqn3b6WclfK6lyjTzB789FvGMEn
CAMytGO3s5MpiDAzGdPhEOXfCdy4WxAyxW0GbaoihHQ3L0kUi2AZT6KZ0dFoHndQ7GJVRO59m0T+
XgndbGHjyxgdVbEb0DSdgTRmxGyyy4pd1AM+trC/biakFo9hbgwr2G/ctk2GuwQ66lyPZ7jLb2Wa
XiYyezfRUp6019vMTqtn1WZDrDy6cQwqiVieUvxNWVNvRgLfzionyJlO4BVaNhIgA+EeOJA8B70X
G027szVO+nA7qxdNr5bPPSD1N4iSKLLm4CEVHZZjnebH0H8x5wxvvr21HW9vVcNuhLkh1bsvcxyf
1V7oh2G55bBx1Mn7hIJ1Ru9Hmgk4wuhIxzAOBiqRPjxJ1980qRH3DbMOBZaktLdjZBF6nN1Jc9xq
w/5OCH0s2vmYAvMKw/IgSMpuZBnjZY07R+4QUm9MaZ0n3Lxe2j4lxPUpyd80ZwYqPIW5p9y0u7aW
cDsuJtNP5AUFut81oYbqn0zE2JDWYRoXCgHjkPryTIrDw1R9EbNx37JAgw5K1AC3WAjan28iJ/yR
QWBOd5JPtLHKXdapA2TAK1omxKvsC9ePe5Hu+uktgNIUNuiTrMm6ltSUPGgyBuUIXxKHyF1/QwLi
JnGKfaixwqNQvimW5NLNNIz+Wx5F/z+pahnZ/XZWeF0PMHlff24sWv/8qz9kteE/oHWQLODiaP1o
IP7fRwtTRFp6a5cwXI1d6FP+PS90CFmjbkKGy25PMMG/54U2L8iwAF8BaGQeZH8PEO/84iRiQoY+
x3EtWpUWTxh7/fc/q2qXbhrIqO1OXiWCcJvnhvVgpq2+hCNlXN3mYQ/KMTDflBGIJ3Dh3WmRlaCO
ydCzrjTUoASRi3sFQbvL0d8erVISJVMYTyHH8W2QNsgGa7OPYivN51uL/elHvvKW5zQpPxFm3bOP
wa1NUikutUky7rayg3HbtU4Xk7gGuqon4JobW/qPQzXMf8GbXq1MfzIO8A0A87NhlNucc9lRfrE6
5dC+6dQ0zWnu6IX6glN3soCHhly3fi7e95/OIH/th/i4HsMnzuQmWHjmtT9/47ZhmXNSFM1pMqAM
z0n5lmhQ5fC/s7+40qqI/uWTBY5tYTZj8oy/6pdPpiGja5X65WkSLQNTFMJs555xIJ00exzt0l1r
e/Hwtz/emu7IkYfFxIz8F2tabtpqkpUqaQmkTMVIAKI0YOztMRX1aMX8/avRuPfRn4euT8/s5y8z
iUJisGVenixz8opL1UkAgn5nTbdDGT39/lrrZOHX75NGPBcJHEToJJH9fLG54PwhCzM7telcOrED
i6vctq2styGNvE1K6XI7dPBnJsC9R9TfPdg+xTjn9+/jF0MNCwgRPFxuBN/YQtlUfn4baOCDRQ5O
fmqHAlL4rBYiV/FZPEU+8sa/uNh/riGchowwEC+gW3A/vO1/2h86ho1O3/k5gjGt7+uwY3JucAcj
eyrS06IybGxBRTPhL677X33IgEQ/hqkQRPFI//whiwRzSUIs7qma2pExAL/m5AwTmdLZkP+9a9EL
5/WjiLKAnxfY4C/XcpkCWCNgkFNGTbwlizooNo3ZLVfJMjnPv//x1tf60z35cS1cm3yV4JbcFd/0
036bEw1FEgFrSIMGsbY0/+S5zJzR2v7+Or9WDOtn8jClRZQt63K1f77O4Jeq8+s5gynGzHg7Tzkf
yl0gsYmRJIU0y/AqzkRJ4wzqmlxQMyTp5ffv4Ze1s35WC5cs1ZHPtNj8de2MtDyztTdyEiMd2cYa
W3B22kguCCPkuU5Cj3LdWf5iP/8PJxiXtdmCfJ+wH56h4S8/J+Y2BMaMphm8C+dzl3PgYri33DQ5
+Xyd01RIaxk8IUFd5iSIxUQW2Gnyq/k7WtOWJJQxkudCVOKYmIY8C+SYZ6Fz4/73385/9T49fhhc
wZwO8Mf84lgrPEdMOjCMI9Wq/0ZXwe1ioHgRP1HpT/6xMvImwIlqBNgmaK9COLWXcuNUQpyGoqZk
6SNxmrPQAb/pq2Dvj0zSEfNFwXj4/Xv9z1UbrtFJdO+xAa0z0p9XEwS/vlY47E4yMmleF2gYC1K6
VL/7/XV+uetZMXTl+MmgDWNoIoPg5+tkBsY+YajsxLhLM8tc+exVUXtXJZ3Ix99f69ft/ONi+JOY
W6AWRc3/y4daQuUppkVs59g9ocuKcWuWzRCX3CqQJ9e0gnlarixwGS+GrJLDXHv9X3yxMJPXO/Hn
HQEjOfBisnT5ocEo//yZy64xbO4McSTbsFtO1Chspn00O80pGRp9b5Bo9eatuRNZRj3FnCPNMeZl
RYedR5relSIw4wwwa7nrxwhkCiBRSvy27BGO25QDlzJV4owOwn7QpSPex3koiU8s9QWKLAmDUdv5
j0FLxoFNE/Bq7Ew2XKDKNnSmwn/008Y89lZoEfUIRmdrNpnxZDAtvl8SMqawM6bjrcQA8FqKxXxj
/CcuymhgxEdzJd6JKPCaMwl1Um+qsRFHjWhe7fMgBYKOhng9IzBmNDdVa7uvKdJtsFTSeZ4cp4Es
KkYJMBLV/TvgUHfayn520p0K8/SSONzZrsfWYnVj9jakbN61Srz3pGYmEVeSYyNTETOEoptFybDH
k+Ie8FFxGKqCGSVJMNi7Km+Dl5CZQPgAI571xt2fIAapIy6Pw8LAPrMmcaO5DV60K7ztXERgkte/
VV7N22CojFQ5myDsB1lpPEW1s1x4zpSfmOVNtx9fr/AJurFBkdw3Ds7xc62DMj2BVCeJz8YzcSmQ
2Q67lrCfZhd87FaYN666XrNDhdZsfGXmwYqEGgbivSwtQmSzhu9u8UIaB51ppk/unLmfh84EHGon
ZnW3qqyrbe7yOhND4Qta7gRkaJC9dWYEfRTs0JIcIqD4DLGQ0D3mieM8h9XY2Rsa4PIsSYF5A2tk
04uu3dfca5lvcdOQoiEyqe+9yZgR3RXdfGeO7XybLe6YbklYy76Wfs/WpK3VsGNi/HDWdShXD1w4
5ExSlzQEpqRniwOMJWu9B4jEWgpkry/JtJSC+n/NEunVSPCMZ2CkXT0R2yFdo15yPoDaEB6EYk2x
wHYmPP7XdErMIyYLVq+3ZkN0Ip3rI83i+cb3auPJTxm8bczEXS6JUebnIgQXpw2aHp073zK7a/dY
RCwMcbretUowlTPqDtZ+mp3MsKuuJix5cSZLuHm2Mi8w+vR5aE3/CCNCPCV9sKvdoXgFQVtc0HDR
JBZecCvR4RVM8uOWOFmUxrnzEobcdo0rD+jwenrDhHKaxqxjGn92bPnM/KIZExpy9pJJ4eLan6Js
vM2SajnnVrRP09bZT8i4zhE3Cc1s4koLyK0bhiz5uUTvFqdFAWBs7MlhUdhymbK94IJzLvAFbrsZ
t8s4OvBpltCNeeA4e6/N0MH5+A5UY1+BY4jNofDipq+mQxExFyugPZM0YfrbqGHomUXpA0qSN1Th
r81gqF1uSGe7QELY2BpSkGGGX1pfoUocnaaMP7B9OKvsr9JxzxoTKnbK7Cb1M5DHrv80juKqroLk
S9+gEk/dZT6npWQDdtczEgGxN37mOOsUqr2HLKjOxugVW6396yJoyQQlxAM/VoRArLUT9aM1i2YN
J8bBU4lRYJ9KwElZtVtbJIImwfXglXAE69KlYzUutn72aJLu56kUA+NCO7rqEUbcclBy0+1E2M22
CMjH6FD6PzONnx6XGtArZqoGKF8z6uVSBNpZdfirRLQPvzN37U5z6aMUbSPJRTlFX6BSPITeND0E
07KgNxmG3fr8WYNomxFec9PKO9UHOg6408qTa7gcBewCT1K3cBYpwlUxW/kq9s0gYyuq0C24gidC
kEQw6HJKn4H1t5Uc87Czm7TfyFIFK9/Y8laZ/aeg1GCg8MnfuK3Gj5eUuPK2vY9Kfu/ltrwyGlXs
q7zw7kxcE3s/GJLPfZ5MV84wb/tMTOd8GkxYGOEUfXXIoRFEceJXiUf2yVMVdenZaTm3I1/FeKJH
ycLMOTtQIpTGfbl0wU4u3ZeqDr29KfvxhZzQ8L13Z9CafmXZT7b0gs/zpGG0mR4K1GWY5tVhy3ms
mttjo3V0Mxutj4dSLbFT101sIMI8UkFHpF1Zdr9prKH70dhhCFw+X4iBcpBLuOYlEh02QDeyrl0P
U0WRVMFhCMroHjgHUxzhCIfiP09d2hRIX4yMuFSrL6MzP2r0iBiY6SFxn/2mMkb326xNdR/0Bl2D
tlLbsG7tLfx3cM85POFFJB68bQyNPopMXBWZ+1wsqr4j3MPZSGHlJ7DZ9prkA+gM70U7Cusweh4L
G9y6T/sgFjj775K2RI/UBs410DK16RpNCJrXkjNAgOqhNJkvllqFr8PqE2GjaeNRTZmDDrSGTlcI
LzykY4XGEEoz3Ggl8GiYs3MzmGiUyDDm2B85NU1Sgk+q3VIYtQs/aywPZVEFL17h08SpW9ibhhcC
URBueVqMaPnRU45fYyAa7nvXmMMNCT6jisHx80x3IzqeVT16N1TsDTpo7JlitOpzaS3EoYx9c5ly
Wd41vtdDUp9pZROCS0BWFB4lEqfTFFYAtaBQX9XY7S75UIUHNxnlW1G1gb8rGFh/dhOv3ft+XrxH
nsTn3cDZO+FjpZeUl92nQDVfJS+969raLePI03YZ0x0fX83GzSc2AaACSbNGBzP56WOitdFp5Xq4
soglQB6d7/jFs10h7W+TESFpGRpia4mHULsKSOklQDvxBih+POsZCGcY8QxsU0cfFm8RzJ6L/s4y
R/WWdwV7NtknDB1FBMwMJbsbtIX33JtDFahvCAuBTJhuNafvqbG0cZ8pyLSJ21eUSb3x3vppdZm9
xr7JJm94xsA6vrldFr4kQ4TdiSBlA6uSqcPVj7PIMkDZVcnqaPjucrbtHHO59MfPS29lN2ZB89oI
xxLi5Udmw1RYMaeo5AadFCDbsqWrYbcCV105O7yrfj66VW5e3Alub1lMPDOIbiRduRwGH3N4gZZg
Y+W0zy0x9Werk4BBe9eu2c4WnTwy17cBKXr2cPKAlCKvoDvEuiwjdh9Q4E8ZsS/7qKj53XgoHByz
6c+NzoZvDbURFUYKWtSQfAtdmH0V4HjwpXHEuaREJVZMg7v5iAlCfFoQYb4admO82/4wXYtwSZ68
SuexVfOyM8OBZ6vKEEYOXvdVNG7GcdKM4lZlzxyMxa4XvrlJi/bBdz4lyWrl0myvohQsKvnJ9Cpm
NqHxEIxk/+QBuQR4Q6DnGf6mq7AZu4XJFILDCVoHpEpWRaBCSI29qRwkISgV34oS+l1sUCdjYO9r
HpXJ0Z4Nez/40w+cntFhHT8iNbejfWGFiEukf7aV9Ih8Hy2yNIZ9mERJjBrV2AaC5WzmM9oeTx4G
bb3qVaOV1gOgZHjCGymX8kDk1/zY+kyI7CFMLnk1kg1hOptWS0B642ifMxq7O0U365x1S3mMTNoD
9oxA22k6Ju7k770VvYUA2yGAwecgdHaH2t2pKGv3curVtdnP+XWB5aPwke45HLhiimp/2xPbODEW
xcMw+0ePnIXYlKjNVUsc3xCmPCBqcTdbyiSfPm/2Ya9+9IgCdo1R64PlAyqWbfS1W6DfdkvjXxEV
YcPjhyA7KWANxmvmu/uaVEPOKdFNJRXRBO3LJPXtQCBYX/vPhDJe2HJpGJVZf+V3+j1vk0/Qdx7Q
EBwaTtOY6EsAmxlsPPyCm6CP3ui8qVh3ybCNDMt7RlSMy76232YI/eeSoNNtmMJd97t+S/7wPh+a
qzkNps2Q+N/kGGEGlXS1N55BRZBMw/BZO/rbPGZIpQZ7j70hm+IlWpLPZqNWpWwXFme3a6BxLoCo
68w5WHo3ttmXGYnpEWnztdc+m+E4PLUhnJpUZY+Bk6RodcGjIMQcvhh2F+7maYSwSg1zPQwdRrY5
X2/zxTyjSgi++IpQrExCdQaFQyxc1vq0R6d8LSeCKJ0P9WRxhM7WpEMNLfQaH7LR7VM5PwARir6b
PlSMs9GUNHQ2RaSwM9ijPTlXPfJThbszHYnJJi2Q17PbIn9daDpPNC4s0Z/IQmdFB1PRdBu6mm7e
b0wwHntLJdgQCs5Dx8AZAgNbQo/NUBk1eRJGRNPUV0y00iIit25AfxeCj3lXwucG5KqMGDwRUohA
NYd1YIc1ZVHCsh+2NdsLfaZ1prHUg3gZyI3ZCYNkGeyX3lWO9uym5Rn3KWzFcjFcjyoZqwbup5Yp
cW542bjr1yAqOQRsSxNjzbiCqMlGl83jj1wTOpr7C64+q9B7K+nIBizIAEukQZM7IdzvwcK2svNx
Rzb0u0bzra4n37v06biWvFHPzDP1GgVjhKAQ9Ky+eWgsYu442/PSBlzYXVpToG/BbxNwawXUV5Pf
f/VLacNJ5vi3cdPmzut0XFhjdcJpnceaR/7JLphyZsoRZyf1aAooivxwCOgRrJOaj+uNjWvsltrv
TsIn+ZI6YTwQ1SS/fPwnUYixy/Qp+z9CSNG36yOyr+ZVSTgp8dzZdAlCZ7qdNMceg2KTWY+u/Meo
4MvEr+ltzLRv9x+N4oYxeGzPdbgdCvrGpcyA3WYZ+j8j4i3KlIwyyA/VwZdoqeus5wNkOa/IPqLv
FY2XOy8rrS9yMPnVq4LUWIDr3anzKvTjM+ddbRDko4uB0NhmWXpMMHwuF8zLU+NR9rVj2pB6tuTt
gaMatf0wlEG3HQsxkdig6YrQvGQzGCx6biZgidodvfZUCFNK1r+pjeuoTppXmn/ZwSxyOoqhBnre
KZupbESkIs8OsA4VNK19j4vfvS5bdHueNXlXda6ZkGnyK0qhi/PHujOIHdyPOb+Ao9eI3q7U98iP
1vQGxJG8v7QR70ZFdw3doKvvy2H9TsqBKZvF/+W3mm/qgDg7sAvEoAKsutiVVR3qtRWnBjINA3AO
yJpISkUEqvc+/NZL74KO20Tj+oJl7j8mdmTgIRjDbVPW9PODhrF8FZhfpMmfFJXbnYJq/de659uy
sBFg5HWC5TLyQrtFdxCu28kgcwTgf74t+gJFp2LdpwbHayugz4qflYLfMmzxri1EoWOeRwecCUwY
0cC+0kqs8LxW9vjcA2O4jqxJnMdU1K8iRUy/iJRbx0i5hV1nYDY59eKM76Z+LQLVn6KWJJHNosbS
ROpfCuuB4oBPWNk+7S+RJAUnYDxkh6jK7Gvqlu4zodX8B9Is4dvXfE2jItx1IkyHkxZv3FZF+l1q
2bxig+fSBGCN5xKE/qmn5YqZKDTUq8bnnZh05PqWv4u6rLhi830bPPQvKXEjm6ZvvlVmGMURw7yD
GjtxBloOEKsX3Owzd6AYloiORQW0uhv7XUKCwcWhBX5pJFmXgHIXL9a+tq7KxLZuK8cXZ690eOc9
lQ9eI7bDg+l4ND8Yi4Zbb10FU0Nrzms8WgoegIC4CHtqwikaWCWBNt8SkIqvjCINSBtpE6FF7Tyx
ralOsV6zP0Yu3xRAOONJUxC8B6LhA4M+Yw12gKFjEtXEOUtsfCEhGdpHI1gziUmOyMgtTEdir6iT
YwqM+Yuqs/nrPIZMoRQH8o5WapPsUo4VPBmx3V9baqxu0qkfnjJzCr83oyves3qOzqMHTQMZPk8m
N5va/eIFoHyjihUwRq14yf01DlV18DK2AXzrcVs22R/Zt/+vDVL/I9R0f/ZCMcoMaUv/Bh9Wff8P
mcM//+YPmYNLLAmcXYaSqAk+mKj/EtCF4T9Y8qBpHJrbKwWMnv8fvEPrH4HHqNgMVvEBRG7GDoi4
+/R//y8nwEvNPI4/+xdz7O8YqNw1ZuWnJjuobyR6cBVBuvoh08yfm+wDGKtMp7NxEphKtk5blq9e
Tsz0amRkcab0rDiEqYUw6WE1ihTcf9eotuQFLbI7x5ZVFTthZuP3YLDkrRZz9TUyc3K0kqhIsg1/
JRFPCcz9la6+kk7nnIjEsG+7jCc3IdOdc6EbChWvyGUiOUKX/iHzw8egI0Osm4fx1hxfJVYKEu/T
4lM/mt1LXWSjATa0JEq3MJv5VZW9nDEAGDTXDXIYxHaOKgArDpl8xa7x2+ItBW9A8mgnk5w8207s
qNeyU4ETCTRCGQ20q2esCoMptLv1OorPHV2gANYWdhjKwjB3iCMgUnYzpyK9dvJgRPu3BOT5GVXp
OzEw8Ppbo5rmpe5NfTOoBeUWhturJFLTt1CO1QuFBw1EKC/LVQbSD5NznrzaKUlzOEPWk/2wh9zR
xD69NCj74XSjvbm+85yljjZTOLcMOeSEIxaB/03oyPneLR29b5Z+y4n+FATTkGxa+FljNZBp5i6H
iRPcndUqGma5I7/NigrXmWV453tWcxJ93j86C3m9mVJq506Lc0QpZ9EWoWUBZzwJtjm88ivashke
UWW151GX6dos9iKI4nRgrkNT2lXcGUv5CaPL8Di4BYiZwZow1Rej9SULCvGFU8Z8aiav3a11+fWk
bcLwUHPjyV5cbHSow3ViDZ+JIWza2Itkdz2Jrr3iXDG+R12E/xMdOy1pVbrp7ehW5a5pwcNvK3K5
sKBbwXiB89VZa14BneYlB4OjZrT3SSbRdtuUR19zCJgQJUXb0hYGtX5XhWykR2ZS2QNTe+ezTRf4
PtIeV2Mw1T1ajZ3vhzZ1ryw7R52IvDo9wgij47RgUrH7sT1O2OoekOiUMSq8+cWoku7smDL6MXVT
AAWe8TF8FodW125q2+gBIp6eYtUzi/nCXMG/S11yUJCGCwNRodLFN7epEbcNKQlAianlNvJ6C2A8
Gbj8jsUzDav0LsBxeFEEhpwDDrDRjpSb9jol429rkHIptyzX+il0WvM2YZTNgbTl3606cS/tSKnK
MVo2N3kVwFkDOMRd/mWurNwFKZAwk+XrmZlDNudozEz+p66spGcqHo1L7j+oOprN8royzbmi5amM
Xh/lNNAVGLUpHhZIwMs59VAstpN/ZxECtm1cureOQwOU8EeahkwSx51i3PYiBGmCVinAygSDG6m4
aGzA/lJ5j8Pg0SZdMqSw5NJhFoOmc+PCHbvuPXT0bkuHWDF9jQuEe7tIjMUudHC0dNwvD0LNVAOQ
T8vnGQSDvMawbeZ3weoBIH6u0YOJYwBFDuyvAE/jjW21xnEauk9umU73RhFG6/wDdJgDQ2xMKv9C
slJ3kCtgrFxRY80gl3vwbfZpWEFktG6TU7gonNw8jB+Q9n8AyyC4O1G5g1Yst8C56XECOLPa9EYi
ZhxW9JkJA23Mz8j4eSXHaGm+gkmL4KX5KziNVM1zjvd8WJ2RDBsVL7Ni1lbgWuo67kmsEDZrxbEh
yVa3GYS2aEW1TfROdvWKb8u1RZt83a2XwfxcWX3DWRBXV7F879R4xfCgjEVvUgHatGwsbJt75kbP
zBNRccKPC4MFkBxEOY9fbAcI8cFcYXOCgzo8rFt/yvO7Hh4dM8A1NuYK6aW5l2b9OGaO3MgZffS0
Eu3MqRg5266Yu2FuwmOQWkW8rBS84Z9APNB4bWapc+eoq36l5i0RGl97JelZhG+0G9cO4GhFRXru
koBszHpq9EuK+/ESzZO79ydrY7OMrnx+7WszYV5HZhAMv7mtD4ZXGQcXBFDcLzXE3Q/snwJ/sMGt
3ty3yxI9OLor8L1lfXlPHhS+sqj7HtSpeQYSYF1pGbU7Q02hjDlVWus222L5Cll+T4HZJVs80dCu
V06hXomFnB0BOawUw2W0umddJENseK66saPs3uuMllsC/mEHDhDEHEzEThLnguFO3HsrMdFdJWJe
bS5b4iCuIqBMW5xV6Ws5i9d0ZS7aUCbu7JXDiA7WefBXNuOwUhp7xz+rlds4Dyyd3DA/Y3+FcrvS
HdEaihicMu6iIvg2wVx6CAnsjvUwL3vOsdF+mILyfZ1R3RBqrQYoklPvApTsYILdsMcY10ROAJxs
U9k+eCWtyHblUTormdJDH3CIZpV+cz/AlREVWBwUwwOLsLwhLra8y/ERM9WAeZmt/BHLMu8CV7nb
lQN5kisjswydaGsMKzdzsr56K0gEEEnxKFe6ptfD2exrt92rD/gm2+EK4hxNP0bIWe3xPKIPRgJ0
sFZ2pzH60dlT03Kswmw++T2PyLnQ/skorf9D3Zn21m1kff6rPOj3DLgVF2D6Aebu2mVZViy/IWTZ
5k4Wt+Ly6edXkpNIV2l5ggFmMOh0HC2+JItVp06d81+8n+Cif5Qn/58lwQg7P9Zyhsab9P99W5f8
8z/05f/65usvu/9++jr+Xm8e+odXX2yrPu3nD8P3dr753g1F/4euvv7N/90f/rT/u53l93//6+Eb
3gDkAn2bPvbkxd+frnDy7d//0swRYWog5X/OlT8+VP+1ax+qx7R7rP/+L/9Mmi3bhlwCPtMFA+xZ
8Iv/xAaD1sRbm1MUCTDu1mgG/Zk1kxprQDBK2n/9rb+yZt0bAkRjgQv+p7STI9CPxiX7QGMF/+ND
Qau+zpkFzioIVbTL1dKjDhethqVfvRiY62eQy3+B1rjG46zv/v0v/Ql/QV8CYIwun2HCkbFpMr8B
3i0y8uQkHeuqQ4unNXcCOlYnvil1eP86r5/k7XU07OgFiLFGiKtpU2FdcWBGSOR89L+9fwF9iHn3
SfT548UVYqup7CHhSewJ2z73kx/+qI0ZiuBVOKgtMvDrTt3LAdAGIuERlcTvWbKL42u7/tBXH6Gf
r/rmzBPxNqBlHrsfhuwj+QrpffmLodCg8nfv9Ogk5KRG1I+tHgu6lVpFR/4+YJkFwehqjKBd0OZK
5x++QdzjPwPvl6Dk10ex55dhWQH4RF4/UMgj2BUmORZRzJ+vZpWlFvtwW+DebiNJixhSI9dhZlbD
CRy605YzixhGDJjRLZrHNIVxgbu0DU8ez/LYPB3DfkBltfxsl4hCRCbNVdvILLb0Mts76DijbwN+
HbHcbUthkH7fCqjVzurnjernfbJcKS/d6sy1bozV4C37dgqvS/sauN8uGj53UUHT9LaLgwunZ2PI
vY1COYDmxYkjxNpfCqrcsLjFbS0bKO+cvBYOL+mM6qA1nPsmsq4AEZrPndaOoWYFterM6t0PWUbv
t9zTmq0/lQLdYwf4QB3e9lqJnXwvUxNdhDRG0Roa+cZEiWlb58U95wt6O7DtQxEBSojd8/fnsaMH
/68VKY7XvHu0UsBJdVk/dcsV9uAHjkLn/e/OPjhpr7qVdd4fmnW7DTbhmh10fYqu/a7ecBY4yXf9
3tx7F+ku+0cQ0rcrFzrGy3XF5jogbMlsrfMTKN/VuIGr2+yaX8Gc9az/67nfXuco1gXAmaA8cR1O
J8Xt9O1J+n7t2hsv+gUo/wh2+Hb+Qyh8+Ugh98VZO7WvEhivlLHBxaP+sxrB0CA3eDX+6tH+LvhB
LwFcSAEEIsDRKy09MlMff6+rEfWWavmqjOv3J83fxb6XFzgaOxO2XKVi277CwW4Q2DNrwF7+i63i
Vxc5CrDhFMK/pbBzFaqzpTntvVvb+/L+c/zdbvTyOY4iI1gos21LYV/ZrO2pGFemxzH2kg7Z87P8
o/Tp73OeVxnQf8ywXiVK/+8yo5e5je2QRb4Ybp17/cybLh9Kcqq/s035+Zf+IOFavwUaGU869OQ/
4DMF/iDhhr9BAbCh6fgeYF2Esf/Mhp4sl7S3JV1IS6dK7Hc/syHXxNEAb6QQwSTmvS5K/pEaXj+v
fcbuPzqMvJ6AAp9mDwUo3FcIkiEY6KNty1Jeo0wzrk/QSUUFMK9iceWgPnD51Gx5MTQ/r/2f86Ln
awXwERgLeCZPyd/LEKE601iawKpOfGe0LtEDtC6zAdrpzAicN80Sbt+/3uvo93Q9F9w1p0qfTMw5
RkK3SJjTAzK5Xmlhuz6akmI/amTWZT+5zkkFOsLZOkit3I5eat++f/HX+cDTxYVOAUOcIqAqHbNq
GsPsprprETJs+/4bR8POgxesgvPZWqYbSmbhXWSbv3rk14v9+aqMluNSYIYhccyo7vF6asfAL0/a
EtZXjgjAN4XMMaDlFChPbM7/+IKepu1wOWYvh4g3NDMAntLGIh5FyKg+8wN6bnPSh1u87o0vDt65
9+8Pq/Yrf7Gl8YS+PqkEtqDsDVLwmAaBNrm5xNGkDkM9AQkZYLbZV8vS0DMLMDAuqZKk1mVQVO6J
jwfuTaNEdVdJ6Y/oFuRAYGK/82/62aanBuF8UCspk+7c4hz+ebaDX8wCoSVQj+/XshBPZQpytMHX
7PW+WJVhEEOPGQ4CiIN7a5S2iMC2F2aDNy1JUNnE1giIM5mhfne9sG5Zg/ONgWTfAYEtz8OrF1mw
cpYC+VzYLyuob8ylDq3As3IJrEskusrkVJl2UW6rVlmXpW0yDqCxFmtDi4CSObRGG16IvQQ7Xfu4
NFrfaLeDb9Y44MzTjdV7aH1hklRAm1G1+BqAb52RW1wmtUUVw87OWkfLhxElPORDkWI9ZKYyfs8K
oO03wHtaphzgP6jVfjcbaFfYS2JZ35mlWu3eStNsomFLs/bDVCFfiq58gaGtALSmcJOnyqEDQTuX
rFNqGtO1MfbTdZgDkFpPUSPvqYTI+6U1nRNP4TC0nhRiOEHpqGuz66iZhM1C+JrMLNxmVisegtac
buq2oAVOD1LeO0k/3RiNYd2KnkZfuqTigaTCBmYwh9M9WiKYUCB6oFVkKYTdwFrhSWXujih2dlyQ
pmt0Z2d53m6GYBQPxcA4ItrIuLWudTuEvLQFNMvd2CziwTO86SaNu3DbOBDOdzMwgADElJHAQVDR
dPM8V6E8OAMOnuk4XKQ52H0KdrRFkTyQ9/asZLfvRlUsawM+QXIa+uDTT/LGaCA5Qc4NQPW6dvJ7
osbwLpDE002fD/4EGtVlnqjKcx/qLpD3SSxZ/E0ZnoeU/u7ohGbIRFYpMwMlEgNJ3Kk+oyvK63dk
PV1DupDjRnk2Q8rqlvfTlCGtFtf50tDjAO+HMZKFal2iVQFGqZ91RMlhFcR1e3gaf3eCH+8M9GGS
3Pc3YWAkHUgN1LeffqePIpCd2OIRNxaq8jzrh8Tv1Wakgk3RHiVfNGVZHh74A3kAjxNFZ7RZTamh
oBhINVNAwQ+zMsimPRSfAcQVyluXKDN0EhmJMrenj9KrKOyBtIVvsSsy9HUiR7NTwU5Z5slo9b6a
VgBcquQUpEFq7DEcycZNExtzdCMRLEdSpRYgEKtk6KNzewnne5SSx28KQ2uFFXS3pNfjbNjj7x3D
n+y7qlL7DkgcUrDaAhpQItr7Zp6uDIGsDVILtxI4GVVYNMqiKpx3IRawTdJMJ6PTuDtJn+oSTCrF
STUeKK5PZ7QapluvRBoGEAX6Azbysi4Q1nVHAfYzFNRmIxNkdHucgq4ML+lvxqTpYoyClPjSu4go
ML+60VnHYTqdKd9QBzeoY5r/pl0XK5NiatAO8bemI2x6ZeqfVmniXSJui/7bsLjzuVWNJS98MmDf
L1mc7iu59N/CNGlGgE1DnG6Y3OEpyu4TAn6u6uD2+35051RdX20QufjUJ7GBNFjzUIGiuMywlnHp
LjiEbMt3mHRQc5hSc454HuAIvk1cnm7Y5pjLdlQl6cEzInbppU33c9fLe2H14R1mBXAm/TgoqbMr
Nd0s9Pbu8KawLiUYkvu5y6cC4a3xAaxOfJchGHRW1naOQq+Z/Z61CwvrSTqRE3a6T33HOQlkiKZh
GEbVhm20vvUQ6UK3q9p0PEa8s5DXEkAXFjP8femk9aVsDQNvpMQdghP8EhCcpJaP65qDqhI4Bdtx
vi6xEt62rfLTIpTR+WjI+LpFiu4kDkKI50lzV/Ttw1xyMmYKWnddGQ6bDFfwSxTbifNCWulpWMMx
GIxoGJGVHc0LGY7+RzrCOc52ajwRDt3dDcJO1pp16Z+5SO8Fu7Cyq6tpsKdht8C1KJMAo+Cpg+ag
wCht3NnGo8NA51KtSodyceUb7tfCcvh9UPd9+0kkoR191VzkdkXXLap3S1CnBSJVyCKiUJgb57BG
BoaupB+x9CL+PPtBfcDPMbjyE8fcZDzS3qeSS6fAjrp7aCzkIrIXwbkzAoQH58VrbZBV20J/cAkW
bhG3l23QzSezkwX4Cc1sCyX+xhsDu4tvZpGF51SgCW85SuD0SwdmShebwSaeDD2VhhiYDiA8hJbA
A2kdM5uYnoV8jrK5G69PwnNqz44D3ygkDpYDGKaVH8xoQYOijsHLVkzByYnDcw84Bp0AOyfetwoJ
xERLTCoRd90evmZwHkpoSVlQc+WMzQQPCD9AedTh8p5AVW/vz+zjCNmle4fWNGCbjID/FAJhikXt
1jdiPfVHs0iu+7EKqtUgwVsBsjQxwRSInra90X2raDVIGpEtM8JGavLBL9gfoSkTp0vQZO1mbmoQ
g0VPSfY0nTnX7J9vy6pEW+zRryKTiPDPazd+S7RvirY9qBksGuri9i3Ae9qQSwEVxx5tDy7pMJfu
dGF5sY2SThvW96PdyIRDpOKu01LyrKPuJiMhk87+DSWuAuiM9BCLw9MpiRvK+qgSKt9fxxO2f0Pe
ZQ3AMjF/xMZe3HugrOgPtkZ2PsoWZZS8GLKOLcOKb0d/AZtFt8FDisYJOuKib30sasM8lUNi/Ojh
b++TQUscc89kOanhh3f2NDItQE+ykzdhb906LZp9qxitn3zX+m6+cCepHlGErxbk12e29QEzIjbM
llAFBYE3mmUOr2komXEF/aVLw0KAdYXLg1ZAFx1wu20RILh2hwiYK1zGidTyo0cBcvioPOBHcp2O
SZwENzCWaGdvAPYv0JmCuJnT3ZynRmx9ygKyZZiXYy9WvkW6UZj4E9H8i2BXASgEaQxXbPRme18a
IJmAhOs2ltsmlw4Ek3VqJPOW/zebCdrHaZEt8oLX39zAfElOcpUYnycjTE+NHv1l1SVsPXNQHmLb
Q1By8o1dMYyC52hQADKhiZh+eOYipUOj2vkQB4R0B7TwzjJja9MuFupq09Sc1KqPV3FfAExzCTHw
snqwAgpKBr4v/ar3yhzlIlfsAlVHh3DBq5j6L3K7rMBxTVT4gc/ED6OYr8LJHU+Y1yQGMM2uwl6a
V6LEskOZ5drr5vIwDaANyI2jj5M3zPgomvkma5JxO7nuFeqT7sWEsN4H3jb7cjUVp+x85d4tc+TT
tA9YUHo46RQXqDR2K4ehujJnGX/C73G4b2vbuawV5lprJzZJIKdmX4RFtfHUtVNaN2R+1dY2RvOH
8CJx6tDBBPNe2rqEu6r80Y2Cg5Et30Xj8ULcgSW8E8IZkw2QzqIm0TaUZvDAD1/NVKGJIIlJhGC/
Ihr22ZPqnHECQK6RF11eMEnLhGiTei0zclHg81d4eCRYD+GcBQ2JtHvz/jFKnzr+KgxyikLtgQOH
oLBAQwUW++tTCbigLGTHkwcpnpJ+NaHW1+rE9/3rvDn9cCG0WBBW5tiPM+xRES2Mkn7I6l4eisoj
GA++b4GDaCFcupNVn3muPro8hcP3r/vm6K8fEJUOSN1gXTkpvn4+juSFgzOVPExZ4T30Rok2Zjeh
eT76CfGrLqv5xkNSkkihdJb7/tWPVQq4OI6SnIpZ4NzEE0X+Rdtk7jKqJ5ZXH0ZsvAD4B619G+io
C5uPaN/Hkn+bsuVYojNvBEcI7k+38H+tGPeqZPf/k7gRvbcXL+tNwe5/Fg9d/vCyxocyBn/jz95l
+BtyOZh7ankJXiAT67laZ/n2b2jbWEgbCNp6YO7+LNb51m+OyxnDRcgcQjFiAn8W6wQ/Qg2Bn4IT
fAIR/pNinaOL6H8tW307lg34mKIkggJYrh8tp8BXc0mMcb8ncOSyH0W5RGRZ42gbTb/pe1hJd1kB
AGLXzTidr7tuFuJxigpZAR8SsPl20gBHDn4K3Cx9B1AJRP+gQL30U2uWRjavW1d6i7dCrTvm7KIc
1QC+dYphXhwUkAeKLST30m9XYIaN8RPrm/VUZEPcB6SUNAAw0Bvo5e6dLma3X01pJkIgs+NkBBF8
6KyT6RoqRVQZv1h1Ry0IXYAK0QWiNoRIj0tr4Gh06s6z6h5o+nfJqZnTaBn7CZKhrQtQ4yIE88Yl
JyxJSthnJC23ro+KBaqBydDyPJU1xtOnF3Pr+vnNvKx4PnX9Xr4wlGxCRKhcSrl0vGlev45DyEtP
JVXA+JvFoSe/gKEV56eLywE33ScGPGFoH36aWJnWUQ0GdGMnmaPZacLkeSBZn5Fo9wfkr08BhXda
+S+Kl2GzFBOvYtv3ePjdJa0XGRNuMHnjXS543PBrZeh2ogHoB70/fA4t/7Fk/HrvcH2TQRaUoJH4
slBtPNZgiZJ8SjGyq76bozF7H0WVGvVNWUT1cv3+6L0Oo/pClKV19BYWkidvlSxwow8Xb4q+Ac21
LWcri0grKtgmK3xy/IzWblcLB3F1TxTYbUosvNRNjgJ89uP9O3ldJX+6E+2HwDbGmRPj36PtBFPa
2QynzPumuqD1LoWcMxB1aDY6vnMao6EqvH86yFrlhlDi+OAlGIWjDdqwYsOvMdp9LIamredNM0sc
BAEaLhEHlfefTk/CF5OUcSZwuVZIIwCSC+Hv9STFVaHIJSr33yYr7lL3O9wADqbIMQ7MO4qUeoiL
2RuGXxWP38wkIB1a0IcMBJ+owDtqTWG0S+U4y7vHyQyHADFDvwjUTWQbKaP7/jNab18hDRM0WLR+
F8H72Gsiq2srH5VdfgODKkr/QLGz+lRwImzEGpxxFMurKVygyJzXaVt55laoJF/uss6XEnJzQUCM
4HjBX6bN7fkOZRVNQT7PVdwG82EYXZck4/2bfvNi8OkU+EIjUWWhPHYc0MDyBfZEMfcR77qWu2iN
MM9+KGs2xOe6Lr3a2USlqvvoV4P19sWAwvEoIJiUrm3rOGxFWsxNtsL4ugjDsimT4JE7gAQLZNLC
dnWwo4VX6bm5/4D1KTnMpmnbNpTr0oAPckvbeYTEmwTIfX+NgaaGmCZ4YAvJ8d3uV7ks6+JoAnOD
dAX0MgkRmgHN9HoCC4AmbTm09dckSG2WYhbM/XKNBHrLpFqwT5jVPuxk510aaMSxmjoOMGwGlTfP
BMswd+P5kQlYZgDndFbJ9sdxkdq05dbZj+cA7EaS6AKIMvY+d1QpIzjPpZ8zUxX21rydqu09tuHK
sVApXyH7p0O00SUJF7TnCYXWKJH9dL/MOoVYNUALGQv06xyCvLmkXpPtbJcD8gg2b0wpI3huVn73
xsFKwX3DtlmuWf6h+FyBOV7u2gUu1riyJFoEsPiqwfqcdzVyUNuBc+hyt/SOr25V23jqpsv4zrhK
qowIskoSNLQ4liUI/zcUf5I0R33EkRiUgCzhM5xVbeIzCoQzqYDXrroR7wOspa004ldQdu1Kby/U
lPQf+tHXgvdzA2G8X3ctFZR5myHdoBAbGEN+naqYvpoRw3i9dELEs+6hIwl1iFw4oRcF1SKg7laH
JG/SGPNwOkzDxFyagkhHvlSlSL0EnGLZLM2o13smuC2b1SaDpu/sde1WMs9xnXx6AIG2OI8K8Sv0
so1pRtilrQRknfmsm2IdxIrSRwFrixaKxx+pL+cyW3cyz6hdP39GIxv6I06K2XqyZsrV6DU4ySIY
g8FJZy49IcCanc5OzTPFz6PqYhfNyIkAbHF7GMceQZyqaAcsAqwk1Fd0DJ+sbQYfxrDI2W94PAK9
ni41DpfZDyevKyZNht5CeVP1AtvWXeY4erpIpCxYU6oKoapSkmoB26+dyeQDHaojkQ90qM8D59RA
MGd+bMoJ4u66nnDJLNaCwGihjFsgB51tFqhOxQhRslIcfaCF69wtsyaHn80e2SIPkYVU9S8aOnhV
vK0xquGOfVsRBbaUORUPU9uRnr8tdWu+ioGrOwpqpnL5lHoG4dlvhozWNr43aMiwd7V23XNLM0/P
N3G/1vfihgmtxbXn+yzBOWhyZoqzeJ57UF7gcHtojiCcQBNIUUa/7Fx8Aj+ng8sX6xACB7eVuaEe
40aVjOAwjZTqOXL5es4htuK7B6A/LuMTm56eojq1VrcyqPh3YwUFC9jHec+7JHVcyDIQBWCdz+28
6OCRYMnwQF+r1UvaDfWHtqZr8SbA5A780cNxVbd+mtuMQlL7spsPnKaBRiHcTBfc2TatPvCuF3Ix
PaudNIVnLfNwscRhCgoxtRhz34aJSEO1QQ/S15EpKZDA33mmsRPoMkkHHuYc4yfL3KbmFtMIWa7F
PE9M/6AL0NfehuWILj6Jwlh7FB+FgsiRmIgfmGsEQJz0qsYiI8KrJxv0G0Y2YDatnc1aVsYJJvBF
OqOc18A3ACXSdcZ4lkewH8UBVQneTeMGaS0eqg6lU3zHo2yO649h2URudVl3kApweTNTdyzQZ64J
N9veiTFnWMdyqEMIEeTtk8LRjPrrIXKyQeApjEWsm3uPyygMF284y5155jAD4Iu1UZtMSRKfay0G
y6djj70BkyfNdEjx+5HayS6fIz0vTVRdmEORgydafFYv9cLPGptGFSgD4RAqu6ZilDZlzvuoVpNp
WENz2Y0eNrO7DBVq3lJl0cBNtjUUHT4rbEwdBcH9hMxcM5VRrxD7lyO/yRGm4Wd9G+m4lJsKJk/Y
ZzojpBEQE54k8gCMH24+RAfFKLIWEHHpmFCqaeEDnfD28S8/Q8+BmR4UEEfiM3hcA5d2rWLi/gmX
bEeK6iK7fBkJycoL3EJvsn0/NEzHCdsLPHz9oJ2JD3OQGO4V3vMQ1oHqlbRYZNPTZ90G2JFjCVja
OsUyjTGfH8ug4TTy8xxC1NeDM9aNU4f7vCWqYgSYZKNjQI5Y0FFE99ZBQRLuabR1IVc2H6Nm4uHT
ms1/3qp59LljpNkNRgkbc5+FnQ0L6TSmsrji5VAfnqZ1mY76Z7NbO0zcJZ104uzVhg73nRGwaVFV
BQW8dfw2bEfoCEWMMA9F8pSV6wYIT+F7QYtDXtroRmUbKDXUx1f+Ys3eF6Mai/ajiZX8bWhTrWMO
UQFuTr1Kqnzn1WqQj7Jkjzlrafq5FxF36qzrSqbNl5SYC0nYr+rim5sVS3tT1l7ZPowA32Eeo0Zi
ggDDVuZMOmKUFUL1GHejfgWJoxt24ygCdYkgRDTVWr6utM6dgm11C1BTwf/hHeFrQvujgZ2UoEUG
nSOecqVT+qVFGQzXvrmwwxWKQ3N/H9rW4H70oOq68Tpr3BwgcVjYM0VXWj+JBf8NMZ7+pE/YyQqN
2ByXZROmdKZaNP4wVT5DfCgakATPL0bTtHDMCn38eAUJ2nIbZ3ZSs/F5vX/aodAYrBy3t631jBw/
Ju9IYnQg+GvbzxAEQY1kHYsiPviAWTfwWMblLArhD+2t0UrsHartFkyiHhmmdJ1EjjCuZV6X7qeh
a9qs3pvShxW2hTwwTbdTPzn9hUG13bhBCarD1aJiVq9o6HhwLHyoOtq8x/NbuQ8mES/TihaCRJ5r
wv1jH6V9Nu0wZAnKeoW+ioMKiN8uXRN8tcosqL4l+GGoSRsrz833MBPOMKwHX9Y+5lGoF+BYGVWN
0Mx9U0BVjEoj9y5DyzfyfK88et1F8j0JKqfHZ60O8sGuN5bo58Xbek7vGDH2OTxMdv0z+zaRdPOs
mzEua5pMY53qDVXiwiPFp3EWEhtUFF/aSJFPmagjH2blC7IxyCAsmBaTLeZ/ZbQZGVTrTEpvK9h3
6cXdBDp9bNnAWQ6J6+kIV+LnRyhJaU9b0S6bizGmG+d0cgxAD8ZAoNciaRRbj0jKjF2mr0Rso97j
+3zmbsBVnhDgdbk+OeBypiETiNuVRbgfmjL1Pgsse7gVSxo+lOwYbtiwkUMjCJOi68js0b9mlPbY
BpIF07TSWXQ4j5JYlqHYR9CLjDEa2cPhgJlbZVXe4hxCF2xKe6hsTvzGSTmUJg9KXhJQbxKibHVA
LAubPXoE2kRqgm1azwDJCivLYh0048SdtnGCPA4Eq8Wvl4/K1bp96zrCSa3iYFbDIANlX7fcfxdm
Ok7mLvpcxdrOEKCoN1UkOyyooSPqfBXCGdHGBmjtfR3Hpqp3no0CznlcQxW0dr2UOpeqpK9TliTs
9Rjhr+z11o/BgM0UbkbQXPjJsx9SN1j5MpoY29BsBcNPDEfjZVs/lXs8dPXZpX7uYEBMGMec5hYR
zQsRfoAAiTooAyljNwtrbL/od/4oBhSpRu3Kpu8AV1G07w5/jMSC00RPp9BZyEj9KuETayR4S3eT
W9UcQMky4Gmh42CSB9yIcorE56K1qD09v0Y2TMu64/g39LfohUw8sZNVFu9o6BSYCnyJcjUm18uY
mVF4r3JfZPkBv7e4HE9QXffU7eLbOou1YDtQfGpb+hzJCagBnVSYWNWQgo9wdNkUA69hspTU66yJ
3pjZ+hjp5TZZClRfnc2rWratOJgy7lRwvfSJXafnXgTOnI7r4up14DityaMqiJ/qlk6xXiJN2eiC
F0qX/EKkXJ2oWdjofU4bS08wB63Fxt43tl+QZ9Me1rtrojCnMNYD1Dq+QmeQLNBzWp1v9p6ej1GR
ZWTWJiOQ/YgWqFHzmu/r3yYraZfrsQh8tktU3ymG4n3g69Qw94ZYJ/OY+3Azz8sj7wXvhU5bzUtt
OwJfee5Mjoq/qGCM0/YgLD/3WdUNc6FAWYqcINu5LRxLuS4qG8m0crRi1WOl3AXWcMoHlHitYpFI
G3FNy7/kWtXS8gimVKkuVlg6tQ5VzZEv9sH8Pah20DS+Lh8QPURJa3SdcxfkS45QprCZZ6Vp60Ng
JgUnNtOa9Avp3JD0koMn77mfxTKfOaPN+QnJuHlS+8l2mvxBJRZ9XaiHT5kPLXhFrtGhkMLTphP0
8Rk02tOJGCWVkMRgimNUjRAaaxy+ijmztNvZMIzpEceyZrk2DZCoyI8j0ITnRNLGnYFrhnSGWw+B
18FYo2fN+Bt4fOmc3Qt0FtZOlj7k+9At+GYM+VbdRgjC8dZ6/O1J16fAWFCPAetXkaOEol7uGHUd
cRer4bh30viyGgEnKbSESJy5PKU9RNX4WElM9g7SF1OfbBFXZeofYHEmHFVyiIOPz0sPkU+dWhVG
GeL1qRvxHSbK8AL1xKhGXT8yImfWUxJt4LG6Ml3cYhoGZNEnbhEaECTWo4W5SX7gtBzLCw/1QpLX
eczifZRU0/DBm/ylOwlAnRWHoLM5U7CxGS75gTP1itDpFXnNx4Ruj9vTPmsqnYmiRUIUX4/Pp0ak
3nNWKTJBFkGKhH8ARkTlykYxNFb6FPh8sEDZRd90vSAUHK9ZZTMtyj7ACvrUVXCT5w2HJJPZPyZV
xStNrUHf+lBN7IRbbK2ivt8aU+XmF76kOMIvLjMzarYBkDWrntdoJOsp7/BlW9EX7BY6A4lT5Q9O
PekT+vwcOWAi6kQX9K6ele/X1v6mZoT4M0BqGjo+Og1HNaMATNCIfuX4dYp6fc6kZ14k+JrAVS7C
VYdhIK/0/UseV9UoU9EXFDRfXQ0IP66zzrKqArP3+q/CG3X35nlqFPgXsXX900tBriPHRV3Opnh+
rDhtg/gDX+3UX1M30vGp9lwHt7OJYE3sev9aT9XAl/Vj5OwpUzvC9l3He9uV6kyrK8Yid75CUBo4
yAxJCeh9LXo3YRmiNoEjKuZ3NUFjwHavo4iiiiYo1hIfTTzwVK47GyFHXh17niPzz94HinP6iFD5
AhGWc99rRr56//bfvBVsMU0SWwvvCgvelv75i2bt1EZlH4++eAB9NXEfbFD6WMjmyhHq/Uu9mXMO
hWHIKvSFqasGx/Vu0qjUrkigHsIkcPAFiuYgG++sxddLBPvR8ZdT7riFgn6R5Xs21A6qprZ9LBDS
Np0TxNTvH6Sb6BjVTyy26yElst/Edqj3rCgk3yeZmPn6ewGYvr0i2pXi5P1nPx5muqYCEIDuqrLc
3viDjFU/AVONnS/UJDg6zklClSqo8HBMfvFCj0fZRnGcpwX8ydUojh313HISw8DBae8Lxot+ftFL
TLx6NDo4qR1UYuus8f1Hew1yoGkiaIMFQPw1KYOk6WgG9VmwEEzm9ksLcpsZ1AL1IswRFGfeK0IY
xYRkYBrPCV5NuUjYGd+/gScQ+csVSKoFms3ErAxyK49uv57DnBKTwpJ+9aVJzDmutvSylnxL1SMJ
s/1z2qLaRKfGnuvq+P2zKG6IXpe8Sg81j+RkfB6cEpdYxojS/8wqrnH25bSwFEHFltDlYx2g7oaE
ZwBezsp7orU/Cr1ZgiarAfskEegcBOGITuQiPWK786M1osiOBnlOiW6LBBNSBScpreVgQdcO4Vm2
IdXptMtobZ9TTJei8w7GWabkNgg86y0e/QbJbfnPBfqO1J6omeeg4ajhBP1TxmeDC5XrKENDm6pN
F4+MP/D7lsqkrSZApmdJlVOWfX/430w4sP3wiCEWQ/d9O7UHThY4Ly7zfZ00oEAPscSltN6EC3QM
ekbPJev3L6k7Y69eOKEWlzt6NJgsAeU5muM0ygCvdcF4H8a4jTjbIQ29/EIEvp0bl2aH3miEgy/g
KrmbrEgnhQYMFL75/m0cP7njeBC2LdMLeWwa70ebaOU1FcIXfXKf15Q/T9Oy7ctPdj7a7bnd9b9w
wDiOIJgSAlmiUuThORW4T44DLwK1BxotTWTXfVGNzJY7kfl6WmQZfPzqF89lHy1pPj2AuxPAvqLz
5jjm0YPFIxopRaXsT2CYwZZGlC/7eBdTRuWkmyIXzVqg4V3yh0/Bhnk5CQgMpMIC/wJJWZcSDEce
3b+Xo1OQh1oLMma3ZhpzQkl8gsAjthaJLmtNhi4DBL1XswhV4OkycV7SHblVBpDPCil1wV4Ux4bu
FFkKR2NOVdaA/NGJYRBHCzQgEYD/BUn1aLwZg5C4YrJOXR9xk+MxECLuw9Ibpk+AIfXODGJRLzlj
rDk5vz+PnKP5rN8pwQs0Gqwl6vrH83msJTVVy41uA7d+utYgKJ3mqtGp/kCoJwQ9994LQDqMAv5+
ukr686tWDbpCAGSPwRWur+uZnAUlkc4uoTuPJ0aeDcZy3rFUPTpYsszH/ewMHJi2Oc4jHBoXgpra
/Wz80S3STST09G3WzhKYCz9TeB3ywhdEXcRn46k77j+XJpRFBbTfGCLRbxICBMrdKx/XE947cgy6
sPyzhcaKZO6CMdWH5yiiyoHkn1WOlEDeH9Lg9evzfR+7Ktu0ASyBPTQhab3eExqeQAWmjB4L5fif
s7YS9s6mPXrw8kC61PiTfhe7U3g2B2kRIfITVYfSzos7Fafgn6tgQGmwi51VaOApsgJf2XyKOL92
18XUIeyeBMo+pGH2oaTV9qik28mV14K0XNPL8a6UgA+WmGl3wY6ULJzWE5VvDGRHf1/oI6tThMuh
hEuUkt0NVcP8zlgQPYfGAYJ/3YXttcuulO9cnAiRf2zVppdzs6UnXtxhPO6eFoVNlyDTYHI2kZEW
Xm8VX0BNiDMMcDTYEFKYtXFk69/a7M8PElC4wB7CSyhhaAS3nVUVWGNnuEOFH33jwDTcamNQt7vP
hxAyjiHbj57bdaRF0YC18ZDtaBPMSOzSL5rW0xim8OvdElHFqsa2MFQUbJIs+32AaUnVPEK2HlWC
+nbJBkpirmUgqmn8L/bOZDlyY8u2XwQZ4OiHL4BoGcG+zQmMTCbROBpH33x9LaR0X12lqiSr+Z3J
lEkmGXC4Hz9n77U10g4d/c7qZv1DzF37zXAX6ynpbZxAk1NcAYNMt1Y6p7+H6v6vup0/b9YsCMbK
bGZ4PZnpUyj8siAq2j9ubcflJ88LbxXGCrl18groo9PoztM/LL8/HVC//2MuQrn1mKeG+7UiQetO
adf45SdY1wKN0KQ/GiX9VXz+EuCm2XP/i6sCIoTpyn+ox/6y8n/+mmh1GNmwif8qm+jt1q/QShef
BK9zcTVzJaddYRoI3/7+l/z5nf77GP75W67+Uuo+3+BA/vUSOQlsRgNamU9jrHhnTMFxsam48KTh
lOTufQle8j5tI/gGem4DXDcHleb7IbWdcMo7ZF+I9Zybxmn8U6nV7hPnLYQp+ordc1FQvIiuLIBM
doZ1pw9Z+UVAmncuac/eEZokXvyMe+rGgBKsAnwEN2bhs441t3Do3khmccbo01hr/Pkzq4C0Z3Xf
wPa19Xd96sxg4fn9Qy30iwiPj2QtAyiD+FxMzuhfSwJDc9vJ8ubl0+rXDz9JzWRvVll+mJYJ/4+f
v5maDx1AxAw9aqTWoNhnuwz//snY62L+05NxV7Hmqgchq4tj/JcCyZBRwfggcT/jnsEB7bRGbibP
dv2wZUrShYNVTAdyWSaCajVVMO2pCgLRJ/8yKGfoNrkbazeLEVsHc5lpnDWR/61I6acHjdQu6Vy6
59mc96VZmI/0QHOCVnhoG4fB2Bws3cTYJasQ1LvKd+8pG4dqR6Dx1+xk6bXpqhTyIS3PNK7UTWF3
eUdkWtt/zHnSP+m2kHfQcjkgnMkYd6boxh72YYoxIvcTooRrnV8gmUCYo8hnBOBmdcYghDPxgVR7
75wms/Vi0NWOSEOWYL3+/sNdP7tfP1uL7gLpzdxm3V/DNYEsMl7T3eizRux/rdVm9qxSc55x5ZX6
tTFyl/iHf9H4s/CVVeVyzUJ1ix5ptX396qYm9TpvCo7OH5nKSFrRTMhdUGe1KxqV2Y5BRMdOb8fN
pzIJKErjqTunqa/faYNv7v7ht//r0qLUZPskydRFifurGLAZwTp7cVn+wNdCwrwTVdG3qlkS8oaL
2d7UuoB11herJwg7bzKHWeLYhwQ5LPzD0fdJmtaA4DSV477CKhvW1i8t9FJryUty0vZQmybZPn0S
H2PbXSkuRKmOm3Y2BAkKSi8wLhtehcVhsdVe42PZZbLTLr5D3B+wWVc7O4TY3M5A1QhKsgk8jUdO
76AyUnkuGPNSUZrFEG/yOi+RlBAosh0Yej7bA1dTapH2oRNTeQSLaDabxkUuw0pkXBQ4dP1uoXyU
jFxR1E1MNJkrdU6ex0GL9uEyKr9tN1WqHHS1nqiMI+KUsdnr+IheuqZKX/ty7L6sVKS0eoYMFs/f
P52/7j+sFB/RHNI1uAp/6euZgkmonEYJwJf+wMYf/ewDlcfM1JBHxp3K/VzaPjqCI/8A1UNg1OwM
qvinH+N/WLDeKkHm6FthB78uWJRSbdEubv6D9Bzo7T8fiLP0SX5OCZHa6cvgP9ZN2e9mJ4m2yo+m
t4TEVsU6WYzHf/hM/ocX1oNeC5MKsr3+F8XuUvTjUE0y+xG7uvNQO0Z7L3KNwAUau1eci/11n9fd
SWGfP5KQYVw6Mjxosa8es9RNPATJ5TicsTiZXyjna/y1dSof/uGn/PMdYH3HHfSu5HIKNNMrJuLP
BetQRDOIPqv/Qde7jp+oLGyyw4U1b/pWH64Fxm9mSu3ieAST2tUXsU2u3Cwg68Y99Lr22fbz+KwD
5X8SjUVKXM8psGuyJufjjjM3sGrGvb8/6P/4LB7/yoz7k2vCXyFK/zsu7v81KS/Un40WP7/kX0YL
3ScmWidDzudOb1m2+S+jhWYYFuHSFrpglzb5ylb+/04LIHHAJnAPcAb8/BN+hn9B4nBaEH9E1ik9
b/pw3v/FaEGR+qczztbp0vJzAe+gN8yP92sNWdRuC+3HGc9GqtDjcD0fmQEj+8BFrF+RbOWJgnLK
ZUK+lwK8h/7SUYka3CaJh34UhdXBs1pb82KbswbVmAUuxEnlPaToUVqnC/qsZHASqHGyyp1ljjgq
wevOh0wbR8Yj3NdEMRybnsbN0GKvJQZIXcp8xo48DClXMt9TJWbYbDpxoAyEiKRw12eLmAAkpYQT
as4rnu1hP1aDGwf65AOjzdQ5W+ff0G57Y2PbUjwSV7aUQYqfEpFJMWJNYiPytxjSMXjnzQLMwSHz
636Rg/2uK8Gezf1nuKT6aqUSyVqdcAFfISPY6fJ9OQ35Hi1DDsndrwgJKeLavfYZAaKynPV0X2ta
xfcEfLzvGjn0XLNpoCSFJQ+KW+EuWxqXkR5yHoLOrCyaAhAOA9bTqHxD+IXegvCgYc/NpQuTtuUg
i9UspgCZ2kKHskBPZ9fDa9dY83O0VIxYm7iGYMzIB4BT1Nj8olak9+KVYW99Hm0jx7TvNFvLkMPW
iVVtMNaHp4dmXIWcN+NW57quNqkc7SPAEffZz+bpTF3mt3say3W3S1pCIzYDSz3UaO3rd7Ujt6LT
ymIPYy3izLcnWqRZB9a2JY48sIdicJmNW00V6r3FTdgZikNN+EuI86b3dmIcx+2IWzAoYjEgxRUd
lIMmVorwHAoJkPap/r7YRryTNm/jTkZrrAthlu8FeTBi50N92kNJUQ8E9yRXaGLyV2S9DpkQ9CsC
hSzzkA9JrIeiIc+PCDOqcg6jBhVjHSg6yiwaYzKGLTUm7PohnrZMu/2bya7Vvo4apDW1FZ8ggEzu
pjILiWLJxNRrJ33+qWdadeyiTBy7wi1CuqfRN96Ghs4CeowPdOtGCpq8G+Q+7mrxGOEkP45N4e5E
zpUKSH7UPnjW8F1HHbhG+i1hhIqqAN4A+ZtawwT1EiNyDWLHM86FQ0tAJrb3Rl6Z2KMWdkhx4yw1
QnsQeOsFZo2wjepHGxHddU1H5wPseBT2dTw/EzpZwM6OeAU1TfezjdIg1w1Ka29mInWvazvLxk1X
ZVm6QQQbBXYrVwlAVD05cd2hDPMBifhp/NLVOSxzr4vye2kpEaDsU/sBa2pXeaxDN7J68gykfodQ
pw9m5FD+riot6jtMxUZ0pUBAIDvs1E1TRP6udfT8R2nI+Vj7bRVMSZ1tBjzxBAB23zP0liEA8DEg
LROZa05tWVninanti503pBcQvzkhBxDg2MOa+jgG/6XqRPXO7dhqUcw/K238tc1/TsXfaan/cCoy
bfr7Y/HxBzj7fz9H//iKP05F3/yNo0dAOfVRPGMiobXxByyM/vpvrFzmb4x013OJ8uiPwAHTgQjG
kA/FDZdeUFd0s/84FYX9G91URs4rkfTnkfl/ORbpaXD2/tvdj8GdsIluo7NIXxxr7c9z89+a8HrH
sLquKugptWheBs1yN23OIG8S+fViaPU20Yjkw/QmyYP0Li1clFdnyOoHVWkPtd60p56KFwG/u1ys
qteOM9OJaD/QCr/tATK/YxFG2schW8MpidgIbFvE7S0T4Nm8syx01sWK7Dfc42I0nrj2rUWvntq8
FsBANLlU5l5J5FsXTzX6KmAcxmWaNuh4u8JaOaCZtVuI3HIBP43oQ58YbHVckd2yyA32sskBESoi
v9u6iU6ib5JbQp06K06JX8pK6en6ZiIsDtUDEHDj5FazeLbmuAVGtVS4LIPOQgq25/I428cezbSO
CmRO3ewxQu0CbwrVz1CHgGWq96yMvM/YySD1L6JF7bBuvvrgoOl2U/2B2EA4nB0/QrtHGC+uUDQs
bdA7fnIVcR8DQdMxGd8NmDWGLXaQmdK4yg4FbYW3qUw7SAxoGakoJo+5tme/zQPIAsS8ySFt04c4
zxUPq88utSirQybG52xN68q6MdsYhR8f5Ph77zZOXlKkQfF2JvULxMWlspqrZCQKrI0BVfc518Kf
GWHl4BNrT25YB7h90/Tj25JRxovaD+RkHtG8Pk8DSqR5jR5DKPERpxVOi0j2D4vXryRHjeg3PlLN
RAlqu9T2gG7cnUe6GW7N+2FJn51cfJFh1l0taxAaSqPrJandoOi7t2qNTBuq8iC7lKM7NcMJ4TN3
Z8LWlEKa1iA0SpBrbqSQz4oAobBfA9pkMfxwUjDxhbNEt6NPeGSrr6Lbvo82BE+Fcu7l3hosYzMt
lCKZCTMV5kwQGxHxm+OQnKM+by5eN4qta1v6ETh/uisROKPFi5Pgp0Y17cWwLwY7/fCSejpNDYGp
qra1e+oXi3Mx/kFeZ3Vja90D+fLTQ7nm3UGtIwMoVemhlA4xe6nubMxqtrVNSXpe59nWkX0h2TUN
iWQxum80oJqPmnX8UdmyQCNMLl/E3rGBYJ6WQTSlH9Wa34cgCt9GDCDJ14uWYKVVJ7bG/tlrAKCt
D7QPNbqReNAejTUqEMvJs0Z24LKGCBYtQdJ2p72QDKlvTDllp6S2/UDD4/plrnmE/eIGmUFKiByt
9bJfOystQ6cFMcgeyHvHG983Xk1jfNG+qs4pzc2AA9qm4eHpcdhkRNAGkHG0g5B6f09Uw+g+5JZU
t1xyCfujBEmvFeaHnVml3jZyI7cNDDAij61TAIrXjSWmPKvEqezjhnLB7PjXWFhy2ZDr+J1LL2yT
aBhuGRcbIJdYFrG/xkh60zR/1opNdRu71nzqu7Q8UO7NIypQltYU4HzVJ3TdBmRQ6Bbdl0G1nNJ9
idTOQcOUfM1Z6/OukXBBDrVeq/EaE2T71tqsFoFTICFlbSh0JtJ+sR9TD5lprYk9VCZ+MzlCr8uc
vZtU7BLTiMlJj7WtjVIORNey0gNqQMf+AtolBgslvOV1oh367KZqus4z7Z1X6kUsKQHk6MIgaXSn
Tqut64zuVNjkAN1KLf3EwNOEqVDpc9FkkCscZacX0QC8B4uD4Rv0h3EL/+Sp/hnfjprKPysrr06G
3+3wvg5n6n51T2tcewC04b4LYDRhLH0wFoUP/76PE17jcRJiG1XltJvzWb840cy0JOrakEFmd523
iNH5PuUOwMu8b9a3VlqRc1csg7mLavgsWp0n4HCG25y8jW06t4cRlzPpZhigOUsWj2xap7wbzfmt
7Cv7gKbZ/96I9g7JXkLrTJrDwfS6V2eGWJzqxH3RkT1aueGFEvMHZg5DdV9RBYEIi5B2Nfd2AsWk
N8CjgKWEiUatChdlF1kG+4E3k1rqyZtF04fLzAxsU849KKZyEpuppWIfXPGTzRbvE99Cwj4K4G9Z
1m+U0ezB4zXswd2F8TzgfhqnGzqfrET4WccO+crGGRt7AxbwHsmOIE2wkkiJC65dWGkO9TTtSVT1
j4CyInp6k44W0i++zyjft/rKPukNejtkHtdhVlSwRGiSt48+zpnQ9CRWYoQBIUi7o6/5MZ5S9TUx
eYD8VW0XfyRPfnXoo8AGO2dZhI2Q4brr+2I6abL+HORyybuIRNkpBxY42nWAZqi8EVQmZzHxYEt9
piObdvpxQZV00Oi5b2q1hqQwjUGNAReIEEeaOjJDvF5I9rva+bYs0NlKjGzw4rpvopLyioAukOIz
AROROc745TLjzBpo93iUk2CU8qt3cn83qeUbQI18IxefvSyb7egSVUYkuG2x9eOe+igU9x16xM1t
JEWEBthor0fLGzjcSUly9PiNyeAXAbw/yPjJd1iyJqps66VoGFMVsoXR5fGtUNo2G9VP3VfTWyLI
UKyEFpsoyEO00pWdZ3e+qBSp6mI5QynkY3Dlt76I9JDNtGLXTocXb644MDrzIaUPEHCn6kGSeuzr
Tpp/iLITtLwYBjNVdHbZ4M4BiTvlDqJIcRaGGLeYESywDPMHCIV5M+Df2oyr7HREgbnV/dp7bnWx
3EqzxclREq8GMNLtp5IPTPHjD53M3njtZXdZcVOPtWvztaY+PzRrUzSfxkDL/fiu54Z5a3N/e3OJ
1rMdZwyqPL4mA7c9mOSumtxFMrW124gPOkkT68m3JcEmtkPKUedtrSVyBEG02PpQ+40ojmiO4xwd
MFbElfhkIkg28cxz3ggS8G4GY+kO+jK5B3eyvW8jksC3Xp++Zzivbhbd1LLtMCTDgXmvCSrIGaBV
ZYSVW0hdBm6cQOnF4DNSt21WhF7c1ygx78cZLUzArkkyIX1CEdhWm3+1DQKT9UWNeaZQZKrN7DbO
XinD5pVB418dmtZfuN7S4A3n2HxQSGUDt9PPNKCy1xaxxAcy5lM+JtESZlWCSDY2PwGU2Q8lKNnv
RkxwfLBYDtntWtqv4UlVU9M/QDQeTvY8fddzLyeJsG8flrGpjxGb52WVoBLu59wuTnkVVW7nwkMS
1XQwtIUgkMEZ3M8oJgk5Ea1743d2+mKrxroYfWqHDfa/rZ2aKlCVWvKwqV0MCJ1Z3TcmwcoBTuf2
epLCwy8XVWCnOtXH4dIQqxeSyjrfELCR72OjARHvjt3OoDm3Vfxc9GgcbZ+RK1bs16jXF3Yz+cIR
178C9dAfZNZFBz1z06Nu0x7BHeaciOTUMgZrLb2i2RlJmiEBc74aNO7v/pI0J18TvBAJmTJbBqL+
SdQNaYPFZDClw80bOkOsbxe9be66ZepedG/pP2GdDUifK58Myqy7QfPWPFWmzWDPbStaQSY0K1nY
9GmorpZnHy1SRQKL3Y6PscEOi9XE6v1w8ZXpII5S87AlFLyTV75nFQURBbnzNEbe4rzGUkuXcPAm
Tlavt3xexGbqgJU5U7y1pIVMHB7b2+COjkax0j/kSwl8s01K7ZKXU/oWFXa5ayL49mGxTPmx70tg
eF4WexvLkhqJwcVYvOggBe4G/uphKthem8J/GAtq4xZH4gdh13imEzfbOd0SXzUlJSmKJJoNXTEU
j0YyorHTXbEn0EaemTXSoSGQKKwIV6e3s+SEDDTK3o3gG+9AHjRNaC9RAa8LV9qQwfEn0q3fWIgg
DjBD41sBmXK+99ysqW6mOJns0I8nnTZWgFQKJMNnoRJ/bj3SRoVQ7SflZuoRx4KoYLQeqi52JHC6
fiZ2rWkPmZ8UpJ5hnFiu8snSoHplxjZfVNmQh5Owj6KRYn7UOuahYz72IoDVAzZB/O4eGsm7+IFU
KAp1jSShM0lQaU2asN5kW+HFY0giJogtqbkjuw9zpfNAhgDmFd+4n+qOuwB5UHuUw0k4dKT81mOj
jg1rMuw7Mz0rhmJBJHr3q2gq67teSqCIDbbcbD8V6rGVfpS+0Rbug4LY90vH+7jxcAfbzHE870fl
qfjg9AUluIHHM6jTxn1eslEnEofdeUs+rdy1ol3edQrrqxF07ybnfkzTSt9XfNvTIuruTqlUvSaT
VdyPo2GfFkWKMn1jFdqJATDOSApzG8tVUKBHVAe1bPc4Bo2gwVV3bTHMCBEjWk8tVeS2myY/WCAt
bGPOOorzet5Ooum2JMMeNVUOYcXF/b6LU3/XSF2829ZkHQqJtzOS7Ex5pbyNi59zn8bmwGzShtCY
Fg6PF9/9R+5rwz4X1o05JSQnl83NwE+yaTpdBApnyKE28ppSqsevy5UWLB/Qui3rpt4pf7K39UwI
c8miJAQrS9FYY73c+oTBcRvR5LeWmh4HvFscNAADIRbVkeRNp/RAE3VtoOlkjlj44InGtmgA+q52
0zGWv1djckD4lV8mSXIY0hbGlTEuzW2OvPiHgp9wiaKUjHdVx4eo0nh3Wzb+XmUBk3Ykrg3I5EZ2
A4fOOBNZq/vXRFTILZ1558As1t6KHCCo3lbVKdWNW48gwE3LZKACHBi/t+6aYVfNHZZfo/aupVY3
wVTocksmmrWhIWe+xbgLN+a4Am0LQM1vmmrfajQvG9RZewsYs75hmvCpTxysXqovR+gCOZ9f36MD
gVW8mco4D2Zp0n1AVxXihXmHCp9sB54W/o7pFcT5VRLD3V7qT7K/SeUY1vXW69W2R0FVbSbT3CJb
Fps89SMSe1v7XbbQTIqY1CVqZjKmtRJQ2nYlJ/axNdXnyslKVkvr7g1dugHztPSck0B7S/9B18Pe
mnqP/ihjubaj3s70QYSEPNXbyWsVSbZ1vl3AQx7izNN/jCTY7rIuGw5MRfpw1GpxRyOcjoBqvnfJ
1J3cggAUHZzpib5WmCSzAsXqQGcUGsHMbjHcLRIaBUCpD+5rlGJzmWJCWbLiWPaYe4N4aOcXOAok
yA7jxTSL6JlS6jHV6hqDaOdeJQ5sVpAbFI4VaJtxqVsCAbUmLIf+m2/Ul9GYTdK1xDNjExlkgwWN
14E+Db3Ze0FrUWxM5rWhT2w5wfOR/bhUEu7sIsVVOSfMRplNKLc9gLZ6aBxjhTJQ/81UR2Wsyoek
Em9mYuRHcyitz5b2bEjCmRkqrXieXM/8UqrQll1ceuRq0vWg+J5gXW4Wp7iHZqLHmyrO4DsrL/o2
6EQzgskeSMrCI3hfG8aCa9aLiOelATHi1bTmlOK/MLjjTPZe9qZ/T6CRTZivaVcOv17k9ox5kk7j
TSi2ji6bkygpJRe0E1x1opBHpdyLzGxFmoxFYW1IbaV6S1gkjoAUuh283Gi3vZ5gxkYWf+Q/+CNZ
el8iFvfIzNk8vBRstdLlCYv6E+b58XskMZTuiduMt5PTWxvXhbRp59NpIWqSV914bjiSgtwg564X
ay9QlTHp8r27QY2xooFJ3YtSw94Lm0o4bgVbAqQXeMlZ1R8QXX6LveU0seADyIr6UcbaJULIiIQd
pCQju5MC0LIbTeluXenkJ2XT/qt9vaVf3hJfyS0uiKz63MTDHQjeT71IWfHRbG/9qbyrLVWGNGbc
I/YmwZSqS/bcXWggLoV2MwrrJTUsAvDQfIXwSOFr5OSRJ5gbt2lVGAAJuZw1dt+SPxDrdC66aqNL
+1PhRrrrNZ02XDRipK7mbzI26Jx1s7lzJZDNrDM/InswHkbPlqEzzWMToCscf9itOzyw94mN49hN
4Op1f2pqmlG6kQVGhNM9bzyNPkuaim2j49TynfJidXkbRItp9aEA1NJv3dgoVvQY+via89EA4LmT
6UxIulFVbzYKgyKU2rJ8l0yJyI6dpfa+euRvXPyLh4wDr8Hg5k4HD5LK2SX8KCDTMGOelcanBn7y
1izm+YM6i1crVsV7mhneTTWa0QXPZ/9dS52vuDFmBVxca081bei7BXJHYKfuWAaKbOUnPOH9rRCJ
tVw3k1cBH3eLak8XtGBi1JkqJFDa2RlVarihI9MpVNCtmiDFfrZLFfoZCx7MtZE29hDYHAaHNBoe
59h+okKwH+oornZwWrsD78G8dZoW2oDvPY+eww6flOKB+SakgsS88Yw2ei8mXLtZEXkB9ECRhvnK
H70aMTWZ55wh76buhuSKGqKbdrFD0GPDiLY/WSX7z8bpYLfsY6Lf1yZRnmxGemGr8NsxYNEt0Avg
5jDrc52qeW6UVV/VNXmqEMldX4feTY+PBNqIIVhmwK+ffPN6TG39ceAbOKFX98tLL4l34jUGBGDS
oEYcVM7txewVIU6snjrQ1djt0Yml50Xhrwg5sHzAFn1MxTSPKAtFB9i16dZKiF3mrZCO+w0Krcer
3WcdAJ4EDKw2EeLaotknXAHfMZwGc3qwMZzSfNKlcjZcw4hdF5r/DDgq/sQBk8VhCXNrQh47z/ez
HCYZmLxo2wX9XEpBv+pDBUc0JWihwsFUXyPl9ZYRwd2sUdYvTMZOiplmaKt+JCc2qu+Ym4oXYmLL
KYShWHBft43btkb2hNJp8O5bu+E8ZS+rbvNFG140K8VUy0it3xSL712aWete4OHr1zoiqL1QHgq7
fmjNuxa7wL2vIVBBehX5V6juBWK9VJ6AegwPSCFphk6i5y2tSrbVTWF7paBmTJIwtduMl3JE0Rv2
I11BpHx+nF3T4QePDoDQzK8yQ8w2OqrR5kkX2TbqmjgLMUjeQo0h19WZldiuaP5HfXHjU2axVZZ5
Mn/lqjDeIqOlUFsc/Jt0OprrxGcSuYmztH7pSYrcjRqnbgw0gcMeXwqXnXQLGTDbKw1CM4Dk4qph
hHscRr3bIk2QZ2WUIKAlbLozOJXxqcuwb7HLgrJNtNEKnMaK2E467U7JWl1jK/YORWLE23ZY1H5s
dSswMdDHBE+M3cXLC/OV7q3GITaqR5367txU9bjrO6p/2pkuXRotuZ+TbAg8nKg07asMckxbXPrO
/64NhrFlc4oOTmKjsp8X4+IPvBomHIttWpvHKjG823JywOjP9nByNHcZ0WLmodVx6+ipGAP6zc2p
TYiKJvxCniGAfpTeZGyHiLhTgGHv8FaSQFjYCCIvo61oRAW9smZ+1lIz2rmNkWyVYCqssdD3CdkM
wdDM4ghyi55NJctZ0GhbwsScjHAVECL+w7SAL6h5S3OLZFbQPYe5mRykDUbb30Ioog+MIDYPkXoM
+f1kJynhKRw2mQ11iH7WIM+aW4ejzfiGHqtBpVElO0Nie/Hh9tty4f/r0V1rTvPNiIeL4bR89lvx
asZs1rZWblPLXEI6Je9+CRzbRxcfjuCpwxagSQjxvdoJQ1qH0QKeHGckWCiuChZJUX6vL5s4Xm6g
g5lAg+oXLBrZrRP3AIHEgcKq2w+LNXzTJsYgwtReTeCpKK2okKdaS/dq4KCevP698LP6buzru74S
+bzRK4+j3Vgvgkmu3Ximj+leF9iSS12crUH7tDS3v1SiRHvI/r+BEoMHxvKt1260e/IapvOgkHM0
ef3yU6L0HzHXP4ytDd9Gv/h3Yi4J2OnPg+vfv+aPubXn/+ZYtoMPzLewpPlrqOYfc2vf+o3zxncc
ge8TDKrPSPu/59Y2X4KOmGAcGJ4kWf1rbm2av6G74m97WIt/n3b/Emr1tyFX3l/G1nw3HReMaxh0
eexfNbtQgISlRG8d7dzzAoCqwHrKbtgvUTKd8ri2DwunCsz5cZw/7ap1z7a0apRQBl34quo5cFul
vedurl8kGEKwE5H56KAHiRmaOGXINu1eJ3Sn72c6LI/QT3LKboalBQa9b5WKPCC5LiNP4dDCbesP
/I7ZASYuRwZ+sqnBcq6W77qSJGVEMb3TiGbdA5ZNefLLnH6ga+b73uT0mLryUtkC/lkeEYuQQdA2
CEU5lmlBOEGhOWYotNg9FXWv6J3n0w2X+3yvcs8/z208ZMwLJnEHD8O/hlumX4w51S+zOWtU15VZ
75DV5nswJfGr4af+Ndm9twa1+iUSxiOlLlY2h4qirC1f2zDYMr8YYVC+FDNzawMoZtDgA7z1Z4Po
9Mw1t/gEiLxs1qgI0lfV54i0jIgME45fSjYBUw35VFuZwxGaW5xKxZQd/LbrwtEai1B3yZ3sDNG/
VF4a3XQ9Ad8dAP/vXH3m17LpzbtYQuA056yhL5dNd7bDh6NTkO3qyO6v9MmpPwqzn0i5jN2dGvJh
7xqSXyOmz2/JMj8MJX2kWlr9p+abG6pD0Hq+uhJlfLRWvEmf0rmQekUQCNOFQqriqHnaMZeuDOO6
Wl6soan3NVlTX7GfVRvSJtOrzrHGvaP70VEUSXGLzXtBlKVl8oQvOKIjjSvoSsE8e46ZIb25tVNs
qQ/VKVLO+KCGsX70Iyu9LLiFLpyp4NP6xkxfos5qzxmk+QerstS+QKpPpw0w08GecheScG6ad8vs
ppc4tpYd8B8mNZqigmGKbKC/6sjVSVuGd86Y6rcMTdwT5hAiIbPFyr/306SuI8fJD/PUm1cO/ul9
oZz0rffc9JUMCAM6jLLvCnBdhymZp2vAHeaVGG3a5n0V35AA0T5m5JfTCmnzY6H1R0XFyxyqtL1r
USvxVvoGYeGxJY+pkasDNRuXOAYtOSaJxL7J1XglktFiOdbNQaMqQQzfveNgZ0g0T9LYChW570Qr
/bDrqTjGsyLDBObZsYJHt8NeRjfELcWzacnv82iqONBiS7y5XvlYDSY8uFbN3NpK/a5KHJp7BMdo
J1sDQ4CG0dOvmRDZRjBqTv3eRg3B87GsQXSZpv89jbxkXw58Ubyk+RMtGwJBTGiROu7mqyzmIY6m
ieqxz6nCLSLBXbPtPlCJD82mk8YjFKEjwivnVI31HiIEXBmHsO9Nmmfyjo5efm9H+cGh/D450VIe
LVlUYat6ss7YLN+6ykeBYRfRbk7NOkSnPZEkNGX3iqrrx0JWemBK3CBLMsuV6iJfQYRNTy6moTsl
iirggaLnbxJJx8Yx1K3WQMXPHa4XDWyPgPglu8uKfdSO+gWcBQPm/G6IouFVW03N0jGNu0yPzUMJ
SLEN8pEeEHkpzXeTBKJNBKJw1CeXNuc4bRml9xqaQdN7/S/2zmU5UiTr1q9y7Mwp4+4wOJMgiJuk
0F0p5QSTMiXudwcHnv58KKv+zsy27vp73pM06y4pAgEOvvde61tSAOzbNPpCFrIS65hwmeNrBBz5
Xpvkwnh1dkTQjZPrBx4W000czWzcFtwESz0MpLP642O8zGyGixwjVYGkk8ccZp5NMZTLRU0RcjVX
kR4ahvacmTk2XHYvFrkyvgCVBwXRB+sbFFr6JfeUfiz0Xg+RQ7YbQr3qt8JNwJrViX/rlJ577Htn
ooCINXnLLjffCkF/kYru1c3EtM9QKN/o/SoyAPaln0ev1gMvImyVQXzhhlB6/Ceft8Z5sZPkS+fR
PWOY/RVHuHvgjbgElAG0zmKbMCXsF5d9xiyQRrV/WQ52dyOzqL3KYIQ9aVFanJG0NmFt9AQQ+TV9
DDNZB2+t9QXXo3lgPGCFzBrqXTJl5jv1wXClHL95tWlY8XIZFvsZJ0f6COFtLDZumvvAnvx4PwC3
hCMXM/EzouTGMLDtKDTcyHfa6V4fOPVV4izbeZZN2E+md+HZCIgxrtXJNfhtxY3GXNXXAC5wZQc4
Y7E17Kt0kivfsHkshmifgqcNQdExkRwtO2xGyJUMCPUlCwatsjdOPO3cth7PBlmrJx+P4leUZflW
ma4HEZLXbcoSvyDtrjmAPIGuRyac/4ISJt2WldKfi6iLDjyZaOpJczubrnOzDJn2rbEFBaL0tB0M
0P4a7HtxdGwt2rmkcN0WVCyPsYJIb+itfp+Mqc7XiYh22KyhJ0Hneu7m9q3ql/mbvgw8/nHaLdAz
J5vcFksZ2wWj0sbstQukMSaOMXJwJnw/tYKxt9J4dSJD8lS/XUWvvPuzLH4YHDYiRN21BWNdy5e3
LcOaQ52wpDdTI5iFLn2HI0VEXvvhd01+HAtUDvaktMvULMPZq8qbcazyg3SGF6dzSHFj8JMwpFLD
Wy7dF3i1r3o0fADje/Hq6Y5GApLWRWFZtVoi+ioxhzARH8w2bk5NIsTD2OTmU44P5tua1fcF8NGL
R3Kcxq2eQp3OTw3MIH04NW3fjnKPELxd3Cu2WlXsbhaEOeTWAHa1w9W9fjmZjqDKpTt808p2hpTs
Rh8DeUQeUmPFhdNmEH07bUS7FtU6Si92PfsyaeqrFOZu/dLwAGXvtZJQpyjftVBPyxPRpN12NVBv
2eTlF0Y8VydqbfHizE77FSdanN1EGC4vROIY3cOQLEm0L5acsVww9WqBzRdLJ/vuJVOvPToAz5zQ
SEYyyUnby2sIUEhOqk/xiV9Xu9HtvzC4Rr42xcVWR7JOZIf9ZSLn7eCmjUCTJIczPznt/EKwnSyS
U9rZlwNxlShzNKarecxbRhOjdmAv8lgtSREm2JXIkkEpk2hpfDmJgkl4ZcxnJNjtueNqnhaJyDhJ
1SuxbfOp85ku9rY27I1qYpY/rNstayG30nes7iJNj9hbQFmR+l1H8uAVMMkJdgB/5zo6mF0bAU3S
k5qjxcfFjiWj2ShiymimJ/rJl65RFAEBes1lEtFGmWPRfh0sF9weA+p92o7EXsOBDLVYRxOeFjVT
G7thZJcAlpXA9AJY2N5hwBGAadss9wgd9Q97gAwbNPDkkcz4cFi+u17lel96fcBT9G2wBbmUj1Fr
r3ZUKB9pWfxXe/y/0h6DLtKprf51FUeKSxenv1pyfvzOX1Wc/gc6YUZzAmwAkuGV0vBnFec5f7BT
tXF1CheI0Wd2719V3E9Vm07aCa5QiAModUhM+E/Exlh3ftUa4wwC1M+H6S4OHNNx+aKfyUxoaSov
qr0C6Vb8ovJk2sgeLRu+vmeGNPfMcw+VPrTPXmk8z0oZu0HMu34aT5IYunBhzHS0qEqOfeEvG+I9
nKM/5MW+m3WkoVrLG3f0u4+ZkNptnQgoAl6vX2px0XyF4qDfaTis9zAJhq0FXjVoPASdcBqpBmJx
R5Hn3dAl3uYIKC6goCg+DRykBUwv7DWTV5Gyu5MuuxUsdw0ICIeHtFFDFnQuerHcIp1xtrVQIjBm
NTyYqc8Ya56iI2qaZmNrxq1aLGffy/iLayMBxQ9S7EVZJFdST42LzOKYdFLKbwy370KHveoNrinA
AcXTwONisPCbzC3O01KMr/WA13y0RoLmWcNvaeXHF8gyl41Flx8IQwvOnQ1f2Nmd2Cu6xIFichRS
SXyHuGrt7MGMtmmOgpPB0as5zmwa5HjK/LzclSk+oWypAOpJYOFcVcRIoror234nP42X2nU0M14c
tHY6NJavNpOojTu/MYtnOTrNF2fMdqWvbhdDlnc57i9Mkl6HMMrjnRggrL3qGitWjP5HnRDRNn8e
ljq9za3EPlo9CBXLAj23aeKxu28tLbpHve5c2PlMZ1ErHYg8cAgvoe+n564u1DP+5f47yij/aSot
SIgU+EgKUJ1eJqNfhr3K7WM7AOwXCu5JVVh4ogpzdA7SIk1VpBmWokyMxVOVV86FQwYuss3CONsV
lsQNxOA6hzbeMARhiLHFG21w8nwTw1UywC7pzaY6dSinaGPXenVqtWVokTFWAolQkeNOMohOO+uy
roFzWEC6lci+CnMkkXaKwDtR/EdPGQqae8+KAO6VaX1PQUvkoUuclK3ISKS0zb424N54ChsijXdp
vhi7EiV4KHVruqFNmp4HmccEDjLxDXv04PtFQS+ypMK57IAHR0Pk2a+tbhVPcwqsohuEddQsa6A3
20vO6orn75JxAocLnhFfyuoB03XjYayd6jRJPhIhJPZXaJrzjYmE/slhkJYfHDJws007k5lLR4Vj
LKED3wHRrC9IdGH+as1cB7oWfKAhp6TFQ5dWiM9pyU6ybF7oFBPZiQ6LvT1voS2iZsQnIpHFE73r
9Dy3dv89bZdxbwxW8w5jnZzeAbP955FlUdZ4BNkafHyBr+I2XpBxpLyCQYJGiXdrT9yDtiZLIpYS
+1Q51fDQZzYaOHd2XWCS/OGSadYdQlH5KJDvfBTF6nVyxh94rHpGi9eP+0zZ2dfPOy1zJN+2oC8m
q2E2oQiBDwnZUdfXqlmpDQxFBqTXbfFk+8r8otDnopItbXHLPs8+1jmpwcZECdZ1NJzNeBAQvkcu
6jDY1UkjCorqI1IwcRARfZciSanLapdJlTtftOSQ3UV65t2pFhhfwh3JZtN3oq++ifyDPWuCyDya
+KDR4xvFDHqliBPtHpg6bTI3q+/ZrPr7uljDvderhYKpvgdq1ntBn0cVYH05ekGdceZmApEujba3
o43rFRjj3ZiPZ/gRB4Lkos2y8E/q4dXCooc3oE4DBI7nvkrOYzvfANh9GFtsh6NTf61SCjk81AED
GlMO17qKbxKyAKBEJwcgxx+O8i9AlDHo0vygMsXd1Fs7a0z20l2e4q53t44+eZeuywc2kRPmvYbk
cMY/j+fhTvIeGzamVbPLSg33zm4yFDUZ8Z0jz/Dc8OKti9eMAV9lB2mJ8BcbpZogj0f1yapEdGNI
bbo2JjPbEas7Z4ReusnerfNsQ8lvh3OTIxBt6GOMI7NDSZp2stU643sVT8HYmu9o5YjjTNLmIltW
nqvJ1N4ynW+dIQ+V59zymiwCXJLWNZv26EWLzWdQ6d+ArVGgVn25gyAg6X5UY6iVFrSBHuDFxuzM
MWhct74fcBlBt8yW7yURxMRyQ7NgX7hrJAaDbGiIlc73ViYT9HELFzh1jd3UYnvI1Jxf5q7x6M5o
R4TfHvNpLld1q3VQPIS3ujc04VTlMM58CoR4YWPPpLjVGetPEKku51wXp44bf58hl8eIF73oRtkG
MAs2gzHTN2zumtQT76kp0oOtWv2rcDUac3n+II0+e6UYA36dYX+l1+EF7CH7TdT78mTTGQMHvCw8
D6yxQGeyWNhZYfMFC8EmfnTfloQJzzLCEYlce0o61YRWPKYSeI+5ao2XbgjJQawua8NFg67yW24r
2jhuZKByme1QETCJ+ZIQpENe5c3W7mmQ9obZvPcQOkJ8JWh1mNNYTfM6FDXtFA9semaMzzr02ECv
edv7ZuvsNXf4hqv5pU2svT63EUKIZt4QSoZw1VI5nj1Hu+pstsVzRVgDy3CTpVX8DHYYTUJvbSVm
+UuF2C5kk+B9p9E+3gknNR7zuV33EAB4Avjg80kBnqN+N5FgIYnJHjNB28ju7fK9j0T2LruuOGEL
FWhS+mhbj9q4452udnnP78bozeZF6mcRZfUt/fqJ3MqWnZWlORvVdN65GRv1FX138VWZhnVes14D
hx3WBp3Dsi1YRTzJZTqIIKkQhkd56flMDbP4cpxofZ16MzKmDYQD92z67bAjE7XUWRLxk3Qn7drF
0BUgdJpwD2Axg5yI5WEE3HUpnA7viFFFTBBbh4LDXhSvwWmoz7VniJNNPyzEKVCGUd9GT36byjtF
ikQW4rsBcSGJfjvL2HOO7BRyNE11G6YTttyCriWpw930UZWmeW2AVntUXaoO1MbtF5c0DEgwpGrE
i49ySKgeQCzqeF0sEMvZhZXjqJ30mgdYY5jtoY7wOjXoCIMsmqMdMgRsKW3R7me7eBN9gfCzi9R1
7mr6VRdV3a6w6m7fmskYDCqPmMd3V1MNBFrT9rEZ067ylpes6+oGXTKgEPJ6umAxcmOTwsDalbYu
g7rL7T2ZF1cT2Jd9V5OtiT7J2jlFP94sq7IxH8n0AAntXc+qLe7brFcHslW0F0vS3aer9a4EfYnW
neXOb9x4NxTkOWsW84+uS1eH1MISh/GEPUe/4w1aX8NCxszgDzM2KYbWVjPtJzUxVrSW+9m1xHlK
TWMjPS/bz5Wxp9FMq9AgeHOs43dG/JiieeXhJCzQsWVDOBEOcErR5eOK7yPMhdFlGrd3NnLuLd2Q
7AiCf8Lz5oFi32aw0A2A/Mudn/N0NS7EQJTeGGarZ7nZ5yXU5FuYh0xOzaFXeAJ6ZeMS9zUt5pUQ
t1j4cp9UqJKxfDFjDGf/u1w6bFVQfsVl7oREeDKF9hoTATGcPZwKvLdheJW0z7CTxSMI6IQ+4mhv
XCxb5mHV806lfYt7eNyVlT8EsT2o+0gsS2jMS3+OMybxKPPsK+ksz+1ioXVo3LvUh0aeLVLeJeR1
I8BwsmuA1M4bGkMymcxqeTN6Q16pktTe1Bjfu3g2Q8XA+MobRyj+nrBPNIgUTz8CY31VmJcK3eVd
zFYlBFtmbWcNzYaHC7El6vpVyXgOUq2ziYChHVCiukEqAHg7b3v8CCPepghZB69K+v6TpEOpe/4D
iOppw0jsYrHYaBdF9l2YatzYbcnMxYCvhIwWM0W/BXbpn+YYxWyYGeumP547+abbSn4HfUrWs6p6
9vEobyzklccu8+/1cUDQ0rKX0bY5emz8ZRF0g2Wx50s77Whbk3P5pcBff9Un5TcKUCDTtcl0a6Pk
4lzQ9a3x3iTf2rLkra+15XcxuuszK5JyB4Vq3HWG3r2wfXFDpBrTncQ4FbAHurPSzLm2MkQWSF0K
66TbPi31eWGlwal5cmmrXTDgqi6XYsSghTKouM4rPBMBtMDkrWp7hHlRloIXMxJeBbrfCYA6KSbM
Dawm77sX6zw4xtgx7tIh9r7ITjQvi1VWbwtGT5ySkbVqo2GlYaLUVfVQsekPHWPxaEbLetfzYAw9
YzmmM92qBrQSL+glP6cxzkoDeOvWbQWDNKdKCEjApI5Ejy+/Jgxius5qD/BelfrywTL1Lo5CWbfV
YtWrCFzircPRicYAPTaymK7tx4+kL8uDsGR66FpFeK5WvecTzfl+jgTlY3+Zd0NJndV5d26pjzdx
Ips7msnLNlfY3JbM1ujo1h79aAsBou9FJw7skcIv2go/qXdMK71j4a4OqP+O7iuZyvlvRvcO6Ll/
1/QJXov0o+6qX/s+P37rz7YPIvE/DBwv9FlWUDRD9/9p+xim/YetO7oO5hVFjGEjE/iz7WObTOgF
sE6d5EjyaNak3L9QLOYfQAZJ9PH0H6AW4z/pA/3G/nJ06MrGKiCFna3jOF8N9j+3gRhv1E07DNO5
UpYfjoo6flNbGRKoXKjxlpU+n7KJrnio67lkQGaPj5gRacb3fvWnRORfQhSNX8mwn0djY9HHnY/V
nmk9Z+TnowFWR3RXMowMMivjHOcIATaDqF30aiOzuc2o7OFFgI5IN13pQd1qs472QbT0wkbcJKrv
vpT6NZ+RILwsCuNxAdlm7Mkwjd6NWTOmv+GVfeLY/oFr+3HEAPCAE8PPZXf+G/fRXglOrj/LswUR
j3KGJJ3HEXIemWIM4tguzpORbVNes7ihXNR3bNutfYm6ifD3sZbf6Zr3Bu+MxsE2mNbjRpYJtEPR
OYh4CUxJbsBlnsrep9uMncp/6pP2ImdrNYVEwrhXKT2Ccv/TXXzz4/B/Ttb958sgbOwtXAiXe8P6
nUEnMFEqrSn6c8XD/KmOgSYwymcytmmqYbpBUOHfN5FRPP/7r13vtZ/PpSDcGN6yBaNBX/9ZD+sn
/AGVZGw3fVydK28xzkaeDOeKJIbUi5Knf/9NLJ9/+iZkMTqsO9fwhffbfdbAcVlaaABnr9FpwuAf
K/aR9FCZ5U0SIvEtFhSTMxy4zGIP/nc3za+QO8I0DW4Uk6xUSLQuT4ffvl4IK03iii7U2q9/Lclr
e82L9RicpexRxgLwmXUu/V4V7ad2ohbvsvD7o/Jn+3IiUoUoDxCIbKggKzxaXWNa2wTf53ujjQ22
nqUUAXggmxgUCzDaj9fBv16m/3yhcJfw2IDAhvAIhdGvF0p3B6dynEjDHBehNO5kj4JdyyUjR9Qq
VXxSpHO9xZ7fXE5Lm5AOZk9pwIRUfEj2bHUwJzHEMNKA3tPOEt9pUybib1iZQKV/v8hUUdxEyKZ4
tq5061+PEn9BqiPCt65gCDWR722lnyzsulYqDO3kIeimVr+l60WPIkkSBuRGte/NrtkXyJmCvGjL
u6ZwIM4IsqC+KPy+R5g6yPydtnkk6InOGBRI4m5Wck0qLSg2UdZXZ9WAtqHviMMIbxzgjE/2jTkm
5cGBE3RnZvENUzZrYrou2rOEmyM/CTq0RTiR6WzybLCHhUA55WWXJGd4LxCV7FOywniWTy6P0hO7
xDU6p4hlVnKPWiE+tOG1VZD4DTmhvEfGDOKDhpXYUbkNqG1M86FNDEXWl9AQ7jKjjt58RqjjJgUP
gpsWmFDT9AgvCW47Gq1ffE9BdrLuLQBEGFxgEY0tWKJuBRQxH2z2sEr961aVE9mOXbszPplGhSPg
G40q9tpgXLFHJZj57dD412hBYCIZZIkfeNWYWJFWaJInRfGMtye5MMnnuXcsCVzJzzQTRk+5vHqo
tEM0OgQYjghfd9o06a9mD6ap/yQ2LeZKb6o+SU7TCnWyVrzT/El66lboU0E/8VABdwJ+sjKh3E8+
FB5jWFEiUrgfPglSqPajAPo+XKkOwhRFxqzjewc7lX4SqDLuJKz5n2SqyRLTpZsvSxHdDqolPWgz
p2REdt+TKDHN5aVX2vSpnO94lNffTBIHJRaqQQ5Do58BHZT5dPJpo+5Hn1TNY0k12Gw+G8+60Kxj
NtMMBgKFEI1RAwnZXK7S84jaingfSlrZbeiCENED0nmM6BpwqSvqQz4LlWxJxPUlpEppcUcpHNu9
CgbehTtXS7LoGrWA5eKrRcvDDWflNLqqIu38DVJuuj/hNKZuoEU+OkXM/2CvAnCr6N9Q+KoIQYvA
1tKTXprvmFSXS+AtDk/MykTkFZQJsWIbLENxf9OnGubPOk69D+AsAvWtXptyn9re4J0dGElsYS2s
uE4WVABalvnQ6zzdEAPHCQ7bCMVzu/O7vkqBG7jlfND7vmwCh+jCNMDLDMGjS9uUmDTXNr+AmmXP
blluDhIrL3Xtush0reeUV9UXDDt+eUQdLoswT6R7twwS0xsgLdMAtpJgN6PFbSZyH3UjniJextYp
ixnC74aGI8DuW8QL5cJE4BHNo0Zdld7Mra2xVLptZJAh1UELKrZxZMXDVlQjlzMVPfuTasms5Z0Q
Fx/VEgeAuRA9dHs0YEwdYqw5bmDmpG9t0zqNtssQYX7SVNf4N9hVMjsgezNbNiVwc+1CXx0eRhPF
uIwTXzQUwMlSM9cyAMjk/kpkWH8O7XO6lj1Yp1s6G6n2GU+ife1QOc/ahiw98D4GcyUKEG+0NeuB
wDtzOLuNjwax8lt55QwVryRsajm/4JcWZytKE6N6YQZTJad2Lotp1ytnSS8M4nEf7Mx0Xp0pggTt
4feyqA4nBIoEuNObL5mRlduCbKs+IBuIVKO0fSmorHHexdl43zuuemu6xDpg/KWY8nKHvigjSj7H
KWqCCatuJLRpaiz7tpeO8UBrmJ/AJEyPXBqzQBFllhnFFTwM9Joi7s3rVBP+U6W3682ZZW0P5qKn
kJ9mW9LwbFccX6IqDqzueehe8Abzn5CocXeXPCW7LR6FCdBa70fmTdYNeX5nepVvHyeblIIrSd+N
zScqvRuH6L4prJEMqWNdLwsybbOUyx5/3/rHr4eueD5xXHgKznAN+CsGWmrk3qJGJwM8H1k6TYEc
5LbqBEu+G9gVxPw3nqmAqpPrFjj6mnLVJDqXm8yP4arUiGwAuTG0024isYUWI03v9aHBYgr4i3iA
TL6x7pNBXT9FpuWfvDGl6e8lTs59McfuqwKzTCRil813lpz0/iJmm5tBYazy7N7jbbHvK904t37c
vti6iZAUvEpqnmov9oeLKKmxFMwdPmU2uDN8KJPTSg+vnb/lRe7cTEOP7arV5zH/oqAV9ocy0sqP
efHXZwgihWRLHeChJYOpT+PcLf0vmh4x+VRN3G4Ejetw7lRyl9ayv/BLTHNbhwZ8zGPPAZBF6Iz/
1GXaGIeFWbFMFuLA/KNd1Ub7XvJAnk80MVkban1ih5mjcUYnJDIhLxnVXhjdYBK05hdy5E1rjQA/
ujb72vkwZDWCio3T4ksmCrJncLspDUOMx1SZfNREW2IBTxS78bHhsjC1zfFHLfU4yqtpFsU9vfV2
4+FbtAmMRgWtcFYHuW70C4LhvK6vKneyLzWprySQtirHi5i4R0Kxnb5MHtiJ4I/zV9A3j85+3ORJ
rwBTqhHQThXN7T3aaiN9NmrUUiOTUS2fHyE4aD4fhrISbSBGwJMWNeotidGRBoXAf3IE3WzcotWJ
ln03tODw02XlS6amzKwbDL+Lcy7dBlkrXSPdJW4xIU91ZnfThyqhXRQqr0KZ3S0YS3Hh9JCMJouc
5bEwvW6/eAwGN7k9gd2asX9gg8P10n5Rzmw8ZORVYY3tUv+Je73sbyof/t5uMBufCU+ZuEyvhxe6
Wo6G365Y5ZpmxQBcEZdhX9lR4Y13LTMKsu1i7mjwBoQ07igcAEamlszrS9E1iXVjTnrhHomL9fm7
pkmLr3JQLGpLXAXPDEiEg7xipsjxdxCudn3i5QmDJ10/Mttk3TOHFCkYy0T8iP34rwnibzopq7Dl
pxJt+ypf/88P4c35tXz/f/+XnWrdvX6vf6b3/fidv/ooOi0RRDM+8itKJhKh/tFHWWm3uA5cB12N
jwaOQuCvPopBH8UkQYAqD1q1a1LJ/NVHcf+gLjB9Oh+OY2G28v+TPspnGMHPtSv8P09QaQgGdFgU
fkdS66jsMD/yfoZO2WY+YlLfm4fnbvTtqjtlerkOAXLMGEm2FzQeU+fS4gmowrhEFSrkxqlnu4nX
2ZuXW1eVRo3szhsMsLGeAd1gRN/vofpAfttj/HXS9NKJ1Yg8ceH/JUAjYtn59qPuIG0HYRUP5TAl
lwYEjHnJmZsKbZOg/Q20Ec1YeQIDz8shtxRBhbC+CIB/wRNEOlSNlauZ77N2WaOPPDtW4hZp35D4
12kqYab6LMNN6RFJFLBDAHdeMMLQ5g1dgwiRjVOzq/xv//F/pTpjtsi9/K9FZ8RnV+/fZPptkL8s
nM9f+3PhCOOPFU1puCRI08qhVfM/C0dYfwiWi67De7aNVQ/2j4XDagNsSQAWzqE/gZh/Lhxb/wPj
kOus6MtPhvR/1IC0V+rmz70Ym4YPzR7dtHkNOzpNmV/LdPby6NSANx3qKja2ZpKi5iTTNHCkfJ7d
/M0jm2PT1IsM6T2BNchcqIrTnPNaz5tAl96DN3r5ifjw/GoaisvRs3uc40xB2w5vna6xr89GP5jh
KqDlrZYdXmt9i0YXJIHX+rvG17D7uAP5cb5527AUtsCXyVC2PVgTrZighfGd1K1jkDHRQxjWYiPM
++ex8JEdp7h0m5qMQSd7c7VG3xYlP54bjKlhQ3fHZuyeDS9pCH0brU1GFRaWkXgiT+kus4w3QAMp
v9s8FzXN5lham6kWVDeueWskjGrMir/HbSYZ6l377BrZaiKmWFEafx6jZhMnCACcURPHrvOOcUU8
aNRzakYKuViWZCpl+QfRZXhMgYVuCJHttzoSnk0xcgrsPH7kT+A06N6xTHumTB0/NeocA7lDOAwi
gmUGYoMPmd01O0BVBXMRvPdjbt8yN8fVym9mNh3O1AcTupirfWPmFDSFJUNHGsttXBe3/lyMYdHz
ldRRCLvslsNXlhkOLQdkNS6ahyV+zHsqXXRwmBLq6mOuWjaPuO8DB2nTVuUz9Swk+m9RoTEC7Rie
6ThYrGp1jgPqBHNEk4DdvQfYZcQslfn9Q+RF+SXzqQh0T7HsmkVfDsrj7Flsh9hbiKNnaA+fN0na
Qvmc7bbfNoL7gDLmthw9pj+6/6DwX1Gn8U+pO7djykHFGWI2S+t43mcDlMcY0pDwpQm9Y72LJD8L
U/2c9gaI4LqHXolWhFALl2KeLeQG/HgTlI5z5n7+INYXzbvJoRcqfbNswbVf+F9ZBEJhNLRqq6TX
B2Ks+Z2Ss9QbWHFM0SxXetv7Qdd3z5/Xu4wxi4+YMQKp+HvjhFuGvCAufcv7YkA1dNKN+INFzl3N
24BqgLvTE9wq9boW4lbOjwWEHARG2ZtlcCCsPCT8TY6sjdMlbPEwUz+HjJJZXUJFJ0VgxhXCxCbw
Rf8scj7QFVxhb+Bm8liNnyejalgUCjnVFaPlt7KG5xlRKpwYbjqhDb0iKPI+Os1YmO7KPmsCE7Q7
3v15pC3TNDtkIUAW8lrflp3NKdVHjiFO+guv16Z9TDf70mqjlHJnMcNcsCgRWFymKqtWvB93WcV/
nFSVX3kmCxVTvL71RvTjKOGLUGed6MWY3o6Jc/5cXkwvl4NuDGY42RDXhxr6Tj3gQSMnpN/ahCWf
4kSv9hPK+ZA8dpYhQEGif7i26HDWaOLq0h3RnMQGt0DVQGq12EQHn3f5IvJlRzy3v8eskofU0/7O
tZICiAu38+cNsN7hLPHb1F6qvTXzGAO1KwHA+QsgWi6dHBSAxY7bCEejDGFPRa9N6mgHJ+FPXSgQ
gwpk4SHyLZ5ewFGxC3AJjPwD1xXxYxarR2fAH5ToFQKzMqKT3g3VJb2a6eyAN/FU9qbFbBLAQVWX
IP7yEFk++Q+Lrh1ih3Vag0lHlZb4O+Fyk1UlI12t9/n2iscXBBLsrzwcaDawF7f3RNECkiHA+DIy
FDyD3nJX+puF9M4B6mD23VG5RMzRQPGgW5T6Qa8dnOFFzEMxNni4KS6dJnJ/Hw3mbUKKDmHT1byn
9AGqZo/AJ6BwB9HIIagBYDJLpD6wY+EfUVg/nk2mP5nh56Kl1TXiYNPgmAFNdTpuic6xb805m/du
BE7MYfLEawdM6NxODR3JlOtX4/Cm41bRjben8yDyD7ZxnJqZFfB5rpFe5xDTVg6rwXW1KxqKNqrN
reY5PAJXW48otOjGxESCPLYt9l7UfrSoVAVKgpBF32zilOeJrRXpzui6b56uOQTZ0FitW/FU1hSN
uZbcaGo4izVozFJefJrTKabjXPQF02valyGBkTWoiAmdFJCW5WvuFJjIXXYEbugD2tDQAnTZm5nV
0xY7ke+Qa28+OJAkt72nmuyKPt5wIlmeS2jpdOw2UQxlK8x0aOlJnUqIvzbxuhssDxhAOyTiAKBy
qYeQ1Ls+xKTVGIHbttqpiYZXjRH8994fv9mpXuM3t6b8w0NWvNAEBn/SE043qYOsunpHrT/5zaYj
Ayloso41n9mjhmzKRIRmeNGVr+pFQ+VDwPiZ6ZQHNca3+/IgEVppz3NsQ70b4rFAnOxbkDa6wnCR
GeRtenZG15zD2KwiDXYP24dEuA8/bcVu/nmI9tv4Yd3X2C42JUpF0jvJavt1XwPVy1zsuoOak85I
h5bkI815uVhwIYeutritWHV2+reJ0dRVv++nbNfGH2gyPhaW/tt+igmROfuyGQ6G+nzYsQatNP9e
KeJZpib/+Pd/5W+joB9/JcMgHOiGT7DHb98GUg7Qx1INh2LmBll3An6O/TbG7rn9/Kb/ls5/Uzoz
5afW/ddFwPa9eFWv3fvPFcCP3/mrAnConH0GuogGKAM+t/l/Ok+EQ3Eg2Muv8oMf5fFfxhMftj31
MupGyk/dWsuGvypn7w/bxuqvu65jeohbrP+kcjb8dQ73U+kMn8BxwRFgjvEoLPBb/7pQ8ow9kbH4
7WF25+SZ3JEVUdlY5JNMC5baSXSl3DVIl5GBLipA8swOHMAZflTCuca0Ys9pLcZzlA6AiipA3gEt
LvU+SVdb3+4Z7lFUPEUsbyri4OmsFl9trWMpglfeVTExI7Olx2E3+VTcnMT0AGLSuc9guF5O+GdB
PjuYxzygHQdBZ81eQ5C7kwu9jS0BL3dNQBiSCVpvOvzdxdTyGnRLC2P45GR7xcGZcGnc5iiWNDrW
Wifv8IjY2BTSr5lotee0KHn/tBXozHaqGH2ZMSMQtsqN9//ZO7MlqZFsi/7K/QG1aXB3SWb3KeaI
nGfIF1kCmZpH1/z1d4mq7oaEgq5+vg/dBgWkIjS4jp+z99q6uppHFol81De9B9/HSPmSIP5gGNo3
POvpzvfpXk3SMWilF+3eDNO3Ci/7gGIKOjmQZarwigwTu26rXT1z9Ki3b5QD3Dh22wt0S86qsyky
LO8+6LsLIDzFKhqLOzoJ1vnISwBbcNEjfkKVZnv5eTnl58KrPhDubqOYbMcT9dMzBfZxcZuuFot8
OqXPNdYTJmvlHViu+WOaUR5VRIHi6qm6XUdHeB2DTOcWvB8dFKawcFdpoJaPUK+U5Ef79ejs3dk1
rxBUGgxt0/Iu1H72WLKZe6TrSE20VP5It50dTeQR+31Lf9rM3/RcXSO8mQ+BMAgYmOqXUljNfUVQ
DkRdOuEwdDI6mXZ1jZbiAJmUprhs66upj5oPIvXulY7LfTk28d5ilnWuApBmM+FaB79WaLAy7wHg
plGvhDM8hCKgdZODtqBE0fkNGmmQWyZMu7Vbm85Ni/7tEitPZKGajEY2J1E9b7OouHPQpGyJIW5o
g5fOrcYBsNNeUDDGimhL8+QgV+7jhebSr/t8xCXQ1OB/jmFlWRQIE3ozzGKoQXtVgoobuzOijNtu
NzSGfKB7Hp+JXJnPYLL6jZ5aCr04gaYlOZflzvIY5AK9mExAmrVsjyXua6iuSTu9GYWcjb2HGCF4
m3x3uMjshtTEEDIbFWDMKJMXPhbtxLr7/4X+P1Gb+ZbD0veLhT7G9xN/bv+nfPsf+qVd/ul73dkf
//6fiz7tTZOlHl7SH10fXtz/XPTdfzClQA2FqviPdf9fbR/HoykqaE36Dpoz4SqKi3+v+pgIHWIg
PCUBrvFHfwMas7w+3i36KN+EYyGCoaHrLN/8W63PZBUp6Y2jeSB6gwymt4xE0HEKjjhcNsVAWHJs
njTeWB6kD8ARV4mj/6gn/lLF4r8vlOgMcGiayYS9I1Ig1Oy7j4AVSlUeGtJDiWnxsiM7jJkp7VSi
lu3axHVnEDolsuCiqkKatrYocC18FHQV5oitHEMFkzlrXHq7FhJ15TIjW3KRhCSFpCITvg+Bm1af
BayDhSbaFYTHps8JXYDll5MQK6hlD3ou93GuV9rYTtI/iLJdUHKpOmdzW0yrGaMaGV6NdpyNmaK5
cIrHyUuZW1jOYcTGnzv41G3nDM0q6VfJfCNavoCHGj72jAseZcr21tFbneK56m5YcxCEF+EKYFx7
o/yPlmNsdei+AIOgL5VYKCSctVBQfmt/ZUbRtiszGNb5mvHn7WgQfwbND59Pvu3b6pk3lbmPs+6a
MTGgNZS3Ybduk3RdA6beg1P1kBHDyXOK4nM+CnOfQgND3DR8LkS4CVWnzwtGyLTpQGsrgJfljJnO
uQrzJFz//7LynywrC5uJp++v15Udo5f4y8u39eOf/+bPtcQz/8GPMCVGGGQUzFf+PXvx3H+wvKgl
otlmhOIslKl/VpDMXha/M0uJ6Zg2u6F/rSUIXyXdaPrKSFKUzVb476wl7zda3JASJR3sKaorOGjv
NlohczvIauBJbbvD9w7BBKWKsCP/XHSOTwdCNgVWKzIwNn5ET+Gbc/WTbd67DRAqhKVNzkTK9FzY
R0ty1LcLWV3jXunnEdJjZ/dbd8rV1ortDEROnB/+i0ORnUh1K/AUqHeHapyktyw4s3sqmRhiNCxq
aN84rzyr/i++FafS/2pHZwawrJ3fSDFna0xJzREgKcYxBskx15umbdN1O7rd8dffahELflP+fz2B
BJOawnS4KfAff38ohL34xiUn0I8DFL6TjQCiU28jxvGwCAh2LClsmVCla7Sa5R+Lwl++BLgHf3Jw
WmnLXYya6d33xP0aBE7VtnujFAqg1hhtCaGvz3/9FX+8R6TNfcmIEIAbbOJ3R9Gh5+i+Drp9A+Gt
4d5ckszlWLuLrSYHXv3rw72T73JG5SIZNwkKt7lNvk5cvrl4xDPa0JDbbk8XvkVg0ry6jv3mkQhP
yZafKQy6q18f8cfTKG2b6FtGRsjYf9jCBRHtMc/B5kn5SDIeagoull9uf32Udy/sr9/L5k1NLDa4
BNJsv79ToF9QNdRpt3fwT68cwzinzXA1WTYjEDOXv/lOPzuL3x7t3UVDtB/Wocy6vdfj/wlw34U9
vNYq+YpT9+knpemnX39Bm4X03e3IjhrdP9hrpLVIbL//hlOUKm8YeOysSIkrCGSEO5hLdEg5AwMp
Q/ab9a1LXuO6JrbsC5Rb71RJ50ACU7nH6dNvu9EGrTK41edxdAiAU8LHuNzWd3Mz4bYjTMNK6/k3
C5P1k+vvmJAtLFoJLoFYy59/c8d5mtZ7SdzQPh464qgEENLFOy5xzRoOu0xtkXnplcPG4eyBfR/F
M6zVkdaoV10S8+rAIw39K2RAf771//IBlz/9aKzPyxMu+d+7j5b4GSJNmbUIfyMsW5HcoJhfwqVU
u9V1qB/G2CHIblB+tilh2pzGAsAyake8O/nIbrE3C+QsenHUE9PlIL3bBAVk18IOJ6ouuyE8eTaO
M33WDRAfwHquZEtK5/6xQ3f3iHE7WPtI+NYN7M0dTj/Y807jUeuMpzZtNJO8jKIpkD6IPnkWifSh
GzxamgJo+uTM6a6hU8FQoL0C4z8f6pgAVzyPDAqDLDg3o8l8MhqM5AToGWwZp7d0cm5bD3C+D1vt
0KqoveInF7tf360/PiCelBQGPPUkJLruu5t11HT/JdXdPtbRpZECFY4982jF4303B9W263Lrbz+S
HBFRF4idZQvivzui34y9589pu2+C4GhpsSVF9bNfiPPGQaKK+OrDr7/hj+s2QcWsNohH/EVB+m6T
ouEJFFybFod1xqagF8MxBKm99exm2vz6UD/eph5IF2UDKPOXfdm72zTs6JUM+EH2vtdLgGu1dSwH
sOz/xVGE8ihTkGtyDr9/TnMkKnk7cAIN1ZjNqnZ944BE1Lv+9WGsH9cxvg34To9qETq3fHecFLmp
pSoaa+NolRvUxwStjDn2GE1gmQi0S0nBjU/7Gim594Sab18CB/7dsuT8sJzit0IuJEmKW+I63l2/
ui7FHPeu3gvYjQwr/WyHnrbdYZiMPQZsszhCf/LBtpevWTm4t8RKgbuWZn+Rz7NzQrcd/OYKOD/9
TPTJaXp6tuW+v9DexF2E40DvMdouFP7Mk594oV67QiOl8c0vZdaPT65tRZ/xvrRdH64J2aNp5sAW
6EO9s00NpkIJ8gTQ/II/sDvS7TjgnmZjQpRHaL1iC7Z4SFzwiOlWmgmKd8N/Iv22OVi9hMMjreyA
DfyFIfedmjhQKL6mZfta/qYY+fGl7Sn2AXSMFVwf6uTvb7nlfZcGTOH3dZI9FcHe7ZNsY8zAIJkb
Or+pEOyfnl38M3SSQTbL9/VciLfbCCJH74uwK45mQ6yA2aFMBct5GcB5XEduV33MkOuus9qYrjrC
p9aKidfG94gEcovsNbPG/jL1Rmj3wzOwO4K24ra6mwoyQ6o2lgcZRsOpmLJL2Jm/K91+/gV8pFUO
GyZW1+XJ+uZNGliNn0/ewC0bTbchhtZdN4jwIeIdsa5qN9kEmkSR3FUt9UCTnxB/v3ixe68b5R87
Qt3Wo9f0WzTC/k05u+W9J+bXmXDvk4O9e4emdkJFkRi8idtsh3i++s31tpaH6vt6nofum2/w7oIP
bcYHLiea6kYSnoLZL06tHIulnbJp44ZXaEebPUnMI0Gb/VpX0El/vfz8ZNlW1MDsPIXL7WW+21EQ
EKSYH1p6X4XFGzlKAW9tOtEC5f5v7rflJ737rhxpMf8JWiLm+8KeSIOOAADJd23C+9RywqckW1Ax
+cRuQk4pIlpTGd4pUFb0my/5k7evIo4Y3ya2zUWr9f2NQtgQQbqJiSjQnT7iXbse3frWFMFb5raf
2PKq37yg3nfsqL55kCWCSctmw83o5/sD+r2hxzhm4WIbXtx2DnUP8cKbqWAe4/TzK5rt+zLO4FpM
FcWNQCPQ65AkFqqVX1/fny4pCD55syBT/EExFndwraKeO2zwynZjVi5jE0w3K5g+IfmsyduvD/eT
VzPwbaRztAjx7r1fU5SfpCFiSi4ygPk9ffdgPXde9Js94k/Pr0UngzuJ0wsh7vvzm2grJL6q0nv2
yM3a60fitYrERy0EDHnAPwV0hDgR0imZWwRhvqYbkOHUMc7mWf3uKf5xU44xkl0hm3KcxvL9qj2A
XgJjQyiW0zPJx62HSLqZL6YeylCYW8aa+ACCV9zWXpVpZ/7msbJ+9gRTDXGyqdsxT7+719qwZ0JT
mMR5WiL6VLnMMlABhe2VJpsGr5sqAUWVHT9gZUxIlla9qjO5QSkLQCKv3ShFZTQNhP45CBbstu0s
Eqyk/vLrO+MnHxNlpSASBP2w571vyBCxomEPufW+JfztTTiTezMXUd6gqjL/q2Nxe5hq6XP9sNRU
SKfIJxL1Hj5ZcwNzXu3KyQ3OkqZ9+dvfCumXUqyc+HEZGX9/I0aGF0+yUPVejUGz6wRWCaFrn1BZ
Gf/mQv9kEaPapS1CiYiP9P2+0Z6Bi5YdXypmAAveoqju8rC2t9Q4mB9BfoBgjabfLB8/vWrsrwWq
BUugDf/++4WhWeAElfUegwxaPglzI05ye9OYtv7NoRCn88PevSF4F5oIw5GGI5V7dyd7KTns4Wxx
MkVj1js1gX1dk+g5zBvcP0W2Vo22N4qaPFvXIASNHTvHbtzOo+vkYMAlD1fs0GM8BnrKHm0A69Gm
ISm922DRUMBTgzp6gYtrXKSOR1x5GGUIgHSxAIcLvpKDkrRkqOL3EojjgPN6OpMGUL0Y0868xSMc
JcwbIutedTb2uUyM0t4lVj6qLZj2yP7gD1acv6qEZkm4qtjBRGcQn4jtbuK0iUiHL63pmBV01/a4
0HKxNczKOhHNOBp7TZiWvpQ5GhsykbopuFEa99iO3xsDFp9Gp6gghZ8S+4QFKrzw3GKB3EoHUE8n
Aer0BnPlU1MY5cFqyL8jP6uxG1KM4secKKAlcQ4j8RGibIiGsSuhA04EK4XbvMKMeZ70bCfR1/oV
8witBz/dYMWZRvhMGBvPclI0TfoOeWVvKuItv/JFPPvFxT+DpD1oR2AkqHjuyG42AG+3Opmuh8Al
EioWJABORu27t2aZe+G2m/qwO1JmjbvaG/0YzVeIdRZV/zyvtU78fYHUt9xmwdL+Mw2bqVGtpfeQ
RKRKjlleLqCpqGfiW1WQJb3uhj7vruuBOAYLzjEzPPO2LRQ24zwZD8ZCgHFq/6qDAwktZTcuYMgA
QmQvIryAmPv2tkiHTbqAJMOuPzkLWtIGtJ0ApoK9A3aySwBQ4u37Ihxj2DJxQoG1YCrVAqz0Raz2
YoFYUtPNq2QBW+oFcem2mHJEB5CtgH8514Aw+wWJCaUQuGH2CPNiqxZopvTzZmstIE2sBjMUFrBO
3oLZxKEL/NzFOK3BLY4LjFNC5YwXPCdzweAY+CJdj0naUVQwVs94S2z0gvZMYXzWLfgvcqck/5de
pXSXxkE0p3Qc7c1spiTlteT8JVHQg7GAHD84RAUtUNHAE7e45satNXjRDuUbtPAFQhp8xZGygbkN
FkQpwkXzvIjAlk4twacjpNE3tUBN4XJWG28BnaJrkKSkYDByYYodHTO2j3pBo9KkODGH38Wysnap
nD7kC0a1iIODK8Vd3E0f8EgySjRBdRIL/CH/CmwJwXkd+84FkLzwXBCJ3+MWCU56Yb1A1/NQp8J/
yRYSjFiYMNFChwHg01/XIcQY3TFmHIDItAtNJlu4MhOAGb2QZojDjg/xQp8pcq9/ExoizfQHnSb9
g1XT/YmuodJcSDblQrVJvwJubG6epxwN0Lhxv8Jw7IWLkyyEHCQl6WW9UHOShZ/jpdbR7MIJQyxs
HbVQdvhFuR15ILaBtOWkz71pCAf9cYoaVxM5agdiSDcznvuPhuXsTCJcSTXCQFjtXcMuP4/unFYH
JyVvcZN7jduvppLJ9rlhKPSOqes1oEOnXhon2rMm9Lqyxv/ZcKYIAyiyzUyi5H1EV//azhL7PsiL
ND4OiYLoivH60hpsD4xYT14YZP/xFMXa/KTMgHrSR0G3dWczO6t4n39utRcqxJ0hQIhBxg6yIK3u
RJ8Gbz7NfdCShcJM9tU7ME/e+MCcKX9rqgYp/JRr6xknbLNhoy6vAFFVH7HmDhucqNO+pWK59yDv
f+w1P2cyAMOSeVSfZlhj63gsxBGMhH6iC7foezTB9rALuBPQvdYfSKasP9eVSHfpaNQf3NqODwku
HpIQ8abu4IrqJww54AFcwlc2KpB5u+lmzcOR2YbEi4iKOlRKglSznSOOVGj8tJC39Cb8Zpeyb8oP
eQWaYtXGYf9YB8PigYaO5xF3tOgLS1Ogac4ZDZJDEWXLPWgMJ3I6ojs8UdmqdJsOFz+n03hEnclX
dBfEy1loz3xUlfaPvT12w0UYBOFV7BGeAblpvihR8J+LSPBTnSreCzNWd31LKOGKoqc+qSqKrjAk
Vs+07iB2gU27Chse1W1R5vNuJrd0N5Skv+5BzYRXWVb17rqSpF/wENU8VFxdmvD1KcV9deUif//U
9GFzI+bGutcx5ztOUkIscI/uvYiTCtJrIpjMrm8q2VSf5LLDXBdqJtAprZMYobCMD3IkSkAZEFKs
RtSnCqvG+dzr6lM7Vc2HPuK8zq5bfy6tEKnY3EWcVlyfwSlkv4zoq4WbO2h5JebaGIjn8MOrEacX
JC6V59MXTOQCiVNlD45YWMhWMJ1bvJaJQvSZlhuYWWrkOVFSsEJ1AVrq0rTuK2uSV7Esg4dKReGl
kl35rIgT3pD1QhCXDZzCWtBz+ovs0E+HrVefpsYMNiGO/bMFaH4Akjk+eEbCuhgGMZli/OvKNMKr
DinUjIlGUoEXyA+vSEXIjk26WMBbnzYDVGO8AVHe8hfQY3ukRgwZjLm5QtQw85zTaCn0E/EU05vn
9vqLGwq5DoIpO1oE43GXd1EFCw9n+V2cR/0j8ggAiEPJh8ykmd56bVO9OEmk7gwfuit8miG6mlRe
WCuN8e5DVs/jtad092hWY3obL5fbJs/hXCKUv61Fz4FSY9r5LthuQnQJXxCas0ay4nRthsb0ZgJD
3hsjlm0kfF5wi8ccfrEZoesHL4kreU5v2R2MD77JRGYe8NKfZsx6EcBQMuTcikYUlOUoKFd03XSz
Av9P4CIkTjw8guR52LiGCm5FxJZrVXWECx8BHyqYtR13EqDthqVXCe401qzoKkuT0iKCeS6vDSeh
idtPGdfa1F7UH5VTesXa1+1bidIR+pCZJ+s6H+o3ApisRxHige0Hbb1iBAKAwqNX37BazG+lnVTN
WtkFkL4mkd2r7YGL4JohhjSqitOieJPrPZniVrNCVURYkZ0Zt35rspq5qn8dK6++aYOCxn9tV5dt
P1UfR6I2biwQlFeBquN96+MWQPAM24KsODy8Hs93YYTtU40Q0LxpDE+zxpfkjB9LMAVvVNTuBXvi
YFd1QcMipmyXzl7rdAyEHe951l57GeRVuO+zrD8IlXNpeG2eO7hDupV0w/haCV3tAP7oh6bqsdWj
w27Dkv+kCWXcBH3lfJJ+KHeiAhJQCeAHtjOiSuwdtbc4XysmmmKTosyqVl+pxFYO7pgiZFgVIgke
7SwUBJ+UdxgjLwi5wF9imjF7GTLBBxgmlzX9H7OL4HnnVcNhUwVmFwgAgAvWDWdmvG7GxsWIdeyq
mGRwpwK7PPojSDsW3RxGc8GwsUaPe5Rxe+qnKdvEPJsXZjg054QuFXhQUApR6lMC+oz/aPK9+BK+
ROoWgJ8J5fnSZ+JUx6bFkgYOa3Z0vS2UhWmkFWfArMUT9baJLmcsP/nDMmcq211E7/NYB6XLtCyi
IO2TcnryxiG8NYto2LljdVAlydT+QOTCKsao5Q3zC13g/GOao9rkncNJsskmZaFnh7N2p4lQ6iRN
9TE1TAc+nwGrKxd4KoAdnOUBKVIis/MbfuHSlA+M+642FEudH952moN0MnCvOzzxK1qn6IjcQLz4
sa8eIZ1khzh2H0estnua5hF1IKXcKl8UkmU8RBexR+OmtOxjgB73U2QGw673DHPf4sDYeDEsx6Hn
YdRV1K7Am/rAFSd1RnEhnhIh94Ucyx2PEwtwCQV4FSqkmH7m+2992tlPYyWsSz/3Z1QLubiviItZ
j9SwO8naxVfT2aMlXfdm6rlKstdjvXOpC1cNYZRbeOLV68yoicDvsI0v64TbgEyVMEZBXJAzVlVk
gIk80esRJwRkFqKUZgSynaso6MkWfElIbjqFCOdawpTgagoDlS5xXbNpP7VQWHY8ijvc8jihmLFR
kLndZS5k8ACHgDJDwKplCcRo6bXxrWc2QAdzxzvTEwrdwIy2kYR7nDqNvMorWZbraPAt2uoZkdpT
2V8oafDayckS4YFTBbziMYG+4iwJpgmIHMwXBdvSzEh4jJih9Rd+0CYfclvAxrdoEdNaK3ljzRXd
ky42xms/cOrziZHG4kzrYwKaGsK9fEK1biVUziYhCzfo23Xv6fQCEzNw8wIFnBbAqicGPHgLdYv/
OZlWSicHazT8Dz4zU/Y5L01ZLJwaOa/rCvMPEK0Id1vfWh8ggzTH0nY/WbN6DZqyfqZizZ4zDfsp
QSH34GZAdJweWnDrdvnNpKhYsqmxGHr77UyiKlQjyqHxAIykj0+GUw5i07umdg9uaqEDL4Qqr4wh
XLAwk1te0SnCn2N7CQTtLstYhEpLJs95nhQ3du3lNyTFpNkqnlhAkwjSZ6Zt81Ohk+hLHZgzFjmD
H1ijAjhJsuvvsH94w4eGiofrFrPJgaqQ8ZYwlHPMKo83ij9WH3lb0jubMwsgBfYd51gGsX1PfczO
NF2o7GE66i95CqBOd5omgp66/C0VBV0FPbfBs6kT61P6FedQCgAouh6DZ4Kh2ISLIAYWXs2B/mJI
IrhxMfY+2ulUFncZKeFcpAjU+s4N277cCaiq0QavOrdHZHcUOGUBez9SHRAcPyyDZ2lJ/o1fjcR6
u4mfyo0oTG6jwiEbftNrPiVYD+RSmwKVlosacuSgSSwKfRbPsmXfaBa9BWK4GmD1U7zyk2eDuKOj
gObqbSLhT8bemJYSgGhpihc2U/55Epmi2KiGdLt1FiiukkGMNtjgsSMmvOlh7IZdvLhVQ5m/2V3H
UbuaxHei9Rz/+Y+TKQlmJSCY8SR+OG2iTHOtmaAl9hPl3vFluHZqUGJrekGcelBTxZ1EP1bsszih
3YOyIGaDmY7pobLoAoEpl6O1g3ILmrVpyzs5oKjgEjJvXQ9BzfdLXUk/pCEXPDnTqBj6fT4h/CDU
te3fekVvdNXZANculGFF9+nU24QEAkjKAeXdpJDIscmSen+PTVFPSEwFbCnR8aUPdm/yGanK+dRx
EXDx1DQWBhOqUmZrrgnPLr3/aNrQl+Es9kbL358L8iBidi/xig+7pCT2+jWGvZXt/a6BydP5SNIh
5cT2uM5Mnp/VwOWcDwX9vxNsYwOgcNlS0ckIgPzRVA1NlIbZCj7MmlwBHnXBhpuXMO8vkOIm9P0C
o3cOjx0c41XUOyagSErIzC3sFu+dHT1YiWlv66w0T8ykm8OQdzh9Q2/EK5bGj/McDQ+DjYHsa2v1
b3mYSIpZmBf6f5d/9bmspiaG5PpVS/3v313En5tSl2/tL//WfclIJX//V777uSR5/vnpFubGd7/Z
flWP3nSvzXT7qrvsj88QvpbL3/xP//BPisdvPEz0yC06o3+tQT1+eYm+g3/8+S/+VKBaFmJSNJ6o
PPExKe65f6nZkbL/w3YQkiMMo2VNs/ef7A+oIKaJyBsfHCWa+oahKixk7jR+KYmkXLidf8vBhC7+
+yYvYhQUrnysJXJJwHN8pzNIraDGFh2oS+5Q4xiSGFifEQYGSxr46EQZutCgUgdtEZL97G6OK+l/
Qi/4GjEDvyNv2pFrqyTyVFnjU+oa8RlzkZE7lcC7gD2N8nLe99ovNwbw/PaWQiHE5hIOQ/1gFnVg
rICNZU5+lvqx3hOFkCSXLgJYsifqzNuxGSmOeTDRCk66ep1PFgHheSbA8HlyR88WU3Xidzcp7piG
jPohOM+cqjrXHay2SfX1yfab4QvYr2eRtyDyfW3C7irdvVnF1XOTp+ZayFyx/dAvTpNYfF9WAbw/
dhOdzVM0HsyqFDsulHFZJEbAhsbtd5HpWU2wbjA79WR4V52V9zuJA4bICCzbV0YU2U/wUxcZb7VB
V4TFP47M2wkRyW3b1cWG2dRTJmP/YZRkNI8FbqHK9p/G0VPb3iT52OnzG5EY9UF0jX3Z5Hlz7DwH
FHwCPyXvy+EoVRRf+Eb24re1ZKfJ/kWyvz2rc/zFWWn0n3TqBscpkM4uLazslbC/ZjsnnvW6qC/r
taeb8uDb8WuHFGxLfTJ+kJY3gECIkxAwhAdmL8+8Z9vukGK4JM+PXvmUx/lTbXDooq6YdERDzwwX
ey8E/XKLEgZ8Z7XkVuK57gE1EC5h4eL08zt3HhktU5FVx+WOfKh7rXZUtryXifJJD6hB6nhF9hzS
XegTBK/1PcEI7GYmBgbj0K1UaoW3IrXS62nS81UwROY6mtG8Rg6Rj9DERslRnJKsIVfsRZLRCM8N
J77DlZ2dS9rq59GknAvkWah6omC4Hpq62RVaj59bMjmLFXrwdt2lRvXm0/bG5DsIa5+7yXAO6z4+
jLKgTYnjqlyNagi/RGwk19nS8ka0ijOB1Dr3zCK2pQSq6ZqA0yZzpRqfAMimsM0Cb0Hvr0KPTT3O
JdQdvHNtelVpDXQbbMXGDqN+BxeM/paRG2APcts/63OSb1dtJdiOg8Zvdv4AM6rmQ5ENW530POmH
EK5GvurxEr+VhCBtPS/zse9ixgBI9UXNEvFCFCX4qwkRph1gAGcdZ0axDl2qnZuY/hPK1HTVN+5Z
FdD0htcYkfQizU899uidTQjK57QO5tM85n20Vn2k9otRa0UeyfABYKtzbaSBy8yc8MQO33m4LtJh
OisHQ7Rrj8CukwfzsdrAUIu2EwOba5rK5XauYf0phcoCuil9aAqx24yN697Lhu6RvldJZ71gkpYE
eGlcP4zPjIoNlMx9LweczFeC0Yqo0YYyi7pkoD3V9NMWhkmCcJK00Hjw5od+rCFRDLW1i6RJ3QTS
gw2MCC4ir2iulao3VuA19zEwvFvf6Q5N4cxXQ2cS7TO6J+YNeBKTzB6PcZCTksAY95rBm0Ez3tKw
WSpvuiOmtrrIdW/f2zYYNras9cZQpKB0QzMcvSmOgmMBUwNPYY1BkOwFZ6zMCwD+ZJGUw00o6uZ8
SqpkzeJpXrKxLNbkJUVrcLsOi0Ltb0JnMI9zbX2BlqouK1EXRwaB9jHXnVrFls7X7LnsdLnI+wbF
6CaIq3vDrSZmT7bT3pFWMb3mZgXQxXCnw5SQTEAAaw5MjNxDjHt2tLZime7ppFabOGAhN+25PYuj
bnwoMlPs6qoI1wrH3oVJ/URCFguRj6poE9C8+OiUZnSAL5mtDSie20aQXUrwjFQfeQnOdON849Ui
eHA1DpGzRuHbvSWBUUIVjMtbTewsbYx8havTfAnnPNzWZBFiLux7lMzaaNYVE8OP9hy2502e3Wri
pU6RT0Sq0zSkMi822bkgTmEYvfnatGL/SkdNWkOaCOatCFWzz0UJzdcZvQ0M3H7TuZF4hWfbbwd3
/ExeI0MX1kzSsdMhWjdsDc8jg0CZspLDU8VgbC2sar5F6exvWqdUHxFT8Gw4qmLs4dGQi9Pxoog6
gwWLnEj67eI5zXo2ri7OfSsoiv1sltbLkIdigz33gRyGYG0Pk33A1l/ljNYC2oWxNdKlnIHa+Nnt
bFrHZeC98hvHUtvUnLjAhS39jRv3N0OVhk94ddFUdFixJlVE10mmp2Jl1OHwaLLXP/lO7Z5CMD4e
K2jgH1g3aRa05rkG1no7z911F8b0aTJmBnR207Xk3rtPJjtfhhMrHgniaH2LtuEcRkffM25TYriY
WzUlDi0nCNeMC71DPKpuF3pAShkH5GvTC84p8NN9SQ/zuGRMAROlvTRUtLp4oKJdl9OfDFvAOzZJ
G0xbgvw8lA3L9xAML1FsVnsDjN8ZjWj3s0Va9aeGsPVLqZsb7eTyjvHmgzkJ5MZ+UJ8PgwNGqDXm
vde53baWbv8Ai7A70dV5SeakPUYJWpA6xRvbk+hx6OaMcQmEPX2KCcTYijgUtzC8y+t5GSYwgJE9
Yq8bWmn2Rxqfwzkb+z5ipxP0T1YcG4ds7uV5XsXJyY7lDvZ8vUbyQ4yLeBwNYqpN5oXbuHCClQvL
4d73wmrf0aW+olVhkUBaMTiqg1ePtLW1CqNoT1AQWwgiXA4aQfd5JMRwVkFT/9D7ms2U7stNNdO3
Aig3vzFivo/yogDsk7h3acBHaK20XfP5aBwkzkXPqroll/s50PSjoW4weKjK8wx9CT278XwKLPGQ
1SlJc/TntxjL+z0Kc38Xj2nw3HTTiPo0bp6JeyALxO98Ylrs/ugOSbfLlH4eLNYV38ytXYi7Ol3i
N7IuejE6SfwbvvSV6yXzyfeZRqdhdja2Z/DwBTz2Mu8vRYbiCe0n/RjTzR4SQxV3FFXpWVF7vOql
xSwwHlIvuSrL1tojB68u6VfucuVUe280mwtmCYzeR2nso0TkOzOyw3OXQe+2sZPuEBK/QReZkdk1
yUDjMRIZ+VVeByExSSQxhsMzEKJkzZRHVvthsOaranCTdSob61TOTbGT3jC+dF7gZSv4vhQpqVYk
uEKuLFYK2OJGlvP4uYAX9KxQA5qUuS956AcbPshb3uX1LiHwBWJ4YTTQt01vnScp4Jm5weYPPj1P
VhYp8xfVaBNslwI1oYtXR2u6jl/owdr0CuaBV5pimyh9k3ZomlxR967/j70z6W7cSNP1f+n1hQ/m
ABa94UyKIjWlUpkbHKVkYx4CQyCAX98PlHZVOvtWdblX95xbi8pa2ErKJBHxfe/YpyaF6CzYOzNq
uEHHiKRPzgEKo5g2kyAwD5FjmNASgbfqya4iRhiFP/F48RY9RLti9CCUusjvPVhKZ9WZEx06Uceq
WdlsqXzUX9EgxgdbR9FWVENDT+7U5Zj+h24dJ0a3kWNBmZcUkXiRibmESA1iYbTNe0GVPNm2U5xB
UvbWm25EQQwALkxCrQpq9HJ7F1UzoovHQEdDhiVBBUn9RgKCgtkvqyIsn4RO8tw9RV6Q5je9DsL6
aZwU7xqgjjZI7AsrJuVV1sLVYiItLKHWFav3BnI0J7yTiPqN0UdZj+x40r82kG7vY8hvyIzgvfAz
9Vd6AqhKt1VzpJFJ4whX6GahItLToAJ5Kxv+7brz6y8OT56TT+2OV0SpEtIEA1Vs71O8EtSRN7p6
byPTuq1THRyJcZp5gruaYJvBf5qh51ay9fx3t2i6iJjZubnBLTFuqVRrH9olZynzCWQwyqa8N0cS
BuBBJtqsknE4uEWPBxWqdcPUZ29qAhZW9tiVUFFpfvDbwt2C6dk3ZtWBKpotIwDY8pZmPb3x/IkQ
LGHwembe1FhFlPuZLC/yuLq0oemrs8gplWZB4C3v3MOIAmedFv30ZfSia5xhZ1mZRagfNQj2RmVx
Gq17gpNupya211lP2FrrFEuXBgkdAzhSE1wDbmHi1yiJA3CE5Vl1DXGNusyypzgoaOBg9GRnouF8
qub4sfTmbhcsbzaRENkeUy/bl2eXODIiNbaAaVpt/aEh2TTr5GMUlWZPzDT/6kBD4THv2uqhj8N2
FUtLPrdJa71YMDkvVR0/R6Uwzy4RXLiiK9KeHLuBjKtCE9m6Mm9EWDaPsJpdtYmiphK3gHjufZXI
VzG3oMXNrHFAG4lJPjhqh3SdzrELnwKWds2LqficmfQBBtkY7QPs2TEJfZa9ZxXqP9GEM74rNAHr
BnQbGCtuNvxG1S5raeHZ6LaaV63fe5SjSXihnuZve4O3Z/w2M/Ux8RtESbW1nu6kWKJdq7BIH9oY
HsUk/4Juu4xIry4wrK0tkFZRSZoek3nOzuhK02PpkNkGzssCq32+TKbxrQjq+RNBR5G3QlXGfxzt
evXW9PKJwnuceHzzR3M9Z2K+GlNNXRtSbJgFVTwQ80/SyMz3qp0RrVjSRBRt53SaMfkSgBHWhyqL
LGgR9J/sn8sga3nt2XMYrmHFFrRzpvh1kiNh/h1KNflS92NQXq086xxECT7LmCQq0IQyJsl2PSQ+
vWFQAP78bkyVOd5ZITV7foL/L62UMX3uK93op3k0Mu5Xo2fh7WFVOkdgTR+ELRpywVo93vCWtAES
iRhj+9rprJrCu/9TuqpLXHoZLzQR7CNDyKeiKPXzD/DP3XeF3I8VJB/u+x+Ec2awNOPQl0M+DSp4
72fVbSP1mBWONV7w+HkbI7QJPLHpRdElhQc0L8Rf7dLZq8w+Obm3M9x25yXWNhDY9Yd529XERSpj
H84ZBH26/+e/3E8Kwu+/m4+lE9E3fp2fPWWlpWRlRvZ4aZr2IhpmxeiQqstffxFsE0vRDxE54uc3
gAwOzdKrxktq46Djf75R7CpR7z5e5i9Bkv93HPFP8OS/Bkj+I2zz/0FIksiJJQ34H0OST78Srtp1
v/76ozH+95/6wxhv/UIWhiB22P1wvv8esBHS1I3hCDaaSFNncYf/DZR0/F/8AINsgJIKo6y1fKrc
Y33yn//huOSqYopHKYp5itQ696+Y4t2PepMfHiBc6XjW8N/juaFdHK/9n2WuYmodIxm96mionCFt
DzdN0P42MkZQi74EfFstobHjubenaV2iO9iwhZO3E0fiIEsXxYYXEfOwWLwunXT9J52b+RazDI2N
sY9RaGydbRn7+qXUWsrNBMvxGsaVdbQbs1gPoTdCHMfcr5F4H6qmP8J9xnuP9s2NT1PrmprcZD3P
GJUnRWvgEkVV05urIUgTWa6LKoD4yqb6xW1k8Fq1XXkcdMzAlvq7oRPAJD2V1SpL4ytAYnCoKOB4
sslwRw/euX28wvNdvyTWIPe2MuZTp4ow2cREm3yLAtGAxJVNIYkjj+NbMkC4drI+ONMyYj6ANtib
qhD3arDCWzNzJKtMHH8tkg7qlXLRwywGtD+pJA8PFca+FVF1GFNciK0z3ddNzRpV2dXOJ5QdqY+y
aHUMT3GVM/Dq/M4IAG0F98CKfvJgW8Qd7F8uvcfWdNAGStdcm7PrnsNMd8ehmwlwxFJ3cvPEOBUd
IGVuS1r2jGzedJlZ30o/EclWIvogLnMcnqy0cbc2jPM5Jstq7zZWSfwTMLM5d/N9o+zuVqRGtIK6
fsKZp9+mfPC33Qg8GYm8u5/xbDF/+sWO2mi9MRo9PbhUc38bIr1uqumrSVTs3mqc7ADZbu/JjYme
CUqlhTGL/Pcg9fPpdpjs7BZujOytoNF0eOm+3LLNqU3KfH3o/LbdSZ8wognzPKoyzwbVIyykndrw
W9BW42/xOIW72aw0hmfUe1ueG/fenUaASDCeT8lgMUDQ5fhqEMZFnCwI3a1R5+oGYh9nAiBNQigt
EQkNcOHKp7p1k8w5fhzTr66I2+rbYrQ+Jdpoeio5XXlAQJzf65qwwqBy1NUu2/DGlSl5rU3hwryn
llGKw2AM6bRDu0zSfYjhOccQoscTPa27rLIBJ2fdOjvYqoDSI8kQxORZHqYhoOaEqYvwFXcAx0TW
SBMILYH2JpPE5XcWGJK25/IO7c4h9GSOBqiSt61vvyK0ENFZMi0mN41VfPbTVjyUtccFTHjtsUsH
2n329NxkOK9VOFbh20zqVbqNo2m+zkp3d8D5QYld1onms1sxyAX98ImtzrlrAxCLYVvk4glzZrYN
28HaxkUVngD5bbgH5AvAx4nfPDRwq9m4TtE6HxqYi/aTjTY4Z1Y286pn0qKDRpwqBtrO2JSIH8ju
ElhYNqVq5l3kZxXqyzqOzC9zIsd+bZKjc5GTKMVnpgFbslJRFHCPK3OI3tEsdGsvnem5NcNVYrmG
uzUHirEBePJVEJaAv2HrUpGpVQEjbPZh9k0Y0WQcgkpRk+FRSA++FgwDRPHwURWnk8G9pY43fC6n
ht4tDBB8U0w4kaOV9KZa0Teg76peuO+TS6XA3o60ag4AfALCwUgRbfdWFIXbyst5ybmIGe1KjWYM
lX5dkuy66O/NEdUiZx8sf59HYGF2CIyyKSEF0L0g/6yvgrqx2mfolYnTfzS6mZua1uBVLLSItyjM
/CshGHrnUTGxNQmmzVatx3u89sEmngqyy25a2k9a2NFWMnyW4bjPiPK4RWeJ9idFj4+WP9p4eQF4
bA+O2DNgJ3sk28G+BqK6q+yCOikq7EEuvfqsEy+5iZpG7OqxdxOIUjIuF2qpYVsjRXbVZ759CkSL
VJvQPZ7VjPMr9tNtGxPSsQN7Nx9F0WRb3+5mi6Rbz2BqqaqLSIb6IVDCv/S+VF881KbTynbCm8kJ
CEOVrbXJtRvv+7afl3LSoTBXJZD8m5zkN+4oelAJ29yNImJkVqkZrGwyuB8xVkQUn2TBJ8+Nu3vX
NSIuh6o4kkTaXdGQkg4KKXxSTGtv5FJ7d6A1m05Q2MHRGR1QaJgvubDSTQcQ/kVZEma+j+zmkHlS
36Bhmm8xJyFblBrJ4zhlXxPbsU4eKXcXN9Y7qqIwIPTmnK17Ijeob1JgQMih5ztsY9k2gUTqiqr5
hBOzJ4xBUYTO7rL3VOlJgtvGEVEAwW5jgcKOnjUv27TaDm5ShyM+hL3cNFjbVyOv/6iJxFjZi60j
BpS+a6Z4XCsavLbIweM9tSnBIi5Txcoa3YSjcXZfHEe23IVe2LyqwO5vLTFbv6rBrncemQtbeEvr
4HfSAfvk9eywjjcNkMUOkU6zbau+uOTmKJ/BF+TtgFLpzkOrcw6EVRGBVWXnPCEcRjoJftkaMY1n
F/4C532VgZue0Xoln6N6MC9RZJGFkHU+k0AJizME9E/XpQM8r9GGEjjrBXcegp49mRjtKxaQtVyS
uXEU9Pdth6wW7VPgA+R24X3uJ/ONleX1t7GL5arRpUl6c20eEzP+HLWVv7Yqeq+LSuANM6alVyZv
g5VpGS+axEgqTGp5q6twunGMLkUg1sZyow0wn6XoJFtpq/9k2ACMm6GLu27l0vQSGlS/dkr74Vri
EFzPdDugeI3tHm4voEVxZea+FfO3Udg2OwEPdav6DZoa79XWKJm1S0X8Cn0VJ0HbElDEU0XYpXiE
LQ1irry4RCTw1PlTk97/e77/l2KvfPiqfzbf31DBMLzl04/jvfX9h/4+3jOMW7AAJE6Qhfo3zUEQ
/sLQS+qFvbi60B8xxf+RehX+sjTeWUgPyJZbMrH+PuD7v7hLsh7ePMzwH7P/X0nQ+8mWynxP3Iq9
BBwQewVF/5PogFC9pA0w0J2UFXEpIJEQ9yMaoZ0zEgKaku1wUua3zBj1sZFg4Csai0MKxlV/aEWp
9g6Az94EBjX/Bwe4Z//kHuVX4y2BAUR6QSwwxuE/rx6aK9zLsRMfBd6l+ko+qXkNZp/bGvKfm9ta
7vCP2zxtUYrHTrgyGgVK+3HrB1Vl3XeEOjAMNB+TATmb8WX6mBfcpLO+lJhfGCPoL0DrrzBYb4qP
SaP8Pna4fm8EByrf5437fSqxvs8o9cfAkiyzS/19jgm9Qj4EH+MNeftOSUIfU0+wzD81CeBbmk6f
5PfpKBwD5w6Z1fAprJFkQnqTox0WEGZwk5n8Vk6lSac6Qlr8V2B4uPwYK7DFLIIt/KxJcYLtKnBl
oNhmrxkYZXFtUe4cj5SbYYKKYoM6u7k9yTiz9sPgdG+pmbTXEI/ixs+6GxCiUwMT9CSqFJNBSNW7
6IYe2Bl5sTYIxyYaRrYAtJl/kfhRkQcnOwMvA6aqwaofDDf8YjoZsf8pvN9mzovkxQa8Eytz8MZb
I66Ne/pkQr0WyUTdU6r0ORbzI76e4tpOJCDgoa/APUeOu12QGy5sEhA8PkFKOVDhYPHCCeU/mEHe
PBDN6yBsC8o7T81isYmjk7wlsbVzPmVxy/5lGel1nuXWnSJ7RzzH+DSZJimuiVMdtd94e5ClateI
HkOv1frDukMdtJ0rYR2IjF0cOqGxcmYT3guFydGd+3HNwO3f867LG6jydpeJwjzFFs1noeUHp8Qy
C5ymlVm8NL3VPdWizn6To0XreD4YzSN9WPPFqWx9dpQp3mOR+DuX/KRtKfmvb20UpziO2q1NHRk6
jES5O3wMQLgNzbGvOV97ts5Wr3tG49XcxeODKcBwwJDUjTd2DNluGu5dSecALFsFFA0tTTyF85D0
JW5bc2YJatmPNkVbCroWWd6n9cz6/eLxlyyUsLGKgnDYAoBbr3acJTAiNL/ahODeSqSbm0Dr9uA2
rhpJYsz8L509ze06EgmLufKzdkOEzcTi3QvcLaq2bXBOr+uYqWQpKNoIkcWtKOidNlR9xDPyWYTY
nu4WaSUtK0jTW+smRAXsESRpFkcF3Ls0oxXJmdzKCnMoygqHtC7K0RRJ9p1CAzHZHmbBIHLfSlgj
QPZibEEgm+q8aKh5+2aZL2mV0c6pQ9jcIF2eLiwt7iou3EjtlV840NjYSu4FUkNvL/LaP6LL/xQm
4/xNkMFHM0DnHkMfXWDqQ64yzECLcxKOX1QyBS3iZh8pSRnPFfNmyj28RjE9TlAUrfha4ZwcNp5s
kYnUMETq4pQNVX/WzOXPdCVgmlSflOepFtjew0mpY42KE3kphwjUMRzXFWm0j9g2je1rV7jjvd8q
CggwhSu9mqquuNIpA1FmB5hux1rVBlukhbWjaWf/4nMc3JQJWPVqiAr6+vpKPiBM7zHRFbZzG8lR
ng3ZU2QhHGlil8rqJ0oujGJjDalLtyb/3Oc7CntHK+RJzR4En50kd6k95p9oHqyeyDi21jFi3k3Z
jAiSmprD1+vy/C2LmWZXqZtWSB+c1qe8cyqMl4a1ZlyD74QPtjMG6VaY8O5QNq3f7lyzDH9tZ4xU
E4WJX6DHi7WaLPVg9UoedA2jb/gG5MJQJwfTzmjXI97UvUlCle3EqFqqXus5W0WWn9xbnm1/rlWZ
PoiJbr1D13bxHQBpQ/8dSt9ibYuk+1pPJhodlx4eb98uDtgIpfBrIkOJQJToltsezhlKCXEHIavO
AiHlU59cDd0bgC+q4+XQOKjfON/DhxCIbCcFPCwBObxEHJosx5zNu4zGO6xMtt7K0ZNbzgZ9pBY9
ekFRa/EHXzrOeR7y3CFcnLrmisF2RhMAl2tXVG1IcbZirCUrMdlobs3OQkRAE2d0VL0cbvrA9z8+
toMRJDel2RpExDr8RypLbLvEf8scMmjHwKVsQmrnObX65pg1QtyFbBq8avlm0/rCF9EjLxUE48yU
zpHjFed4CqI33WEiQaK+Qn+h17FVkoVuMuU3jZtdJg/xnlsbDT8wa/ta8aC7qzENxguiAnONWM3e
YF+yUd3zB7lextdszOV9i+zjxvWkWyxGieoL9nr1ppyiu0HDKDZtWev9Mpd8Kww6b/mWeoTJEoXJ
0ZGxdm4pTE3OHVoUeokDp71xAqm7leckwllTiyhcXNTG5G5GgBdnNy1+6Y2eB/PZz/q+2kpf5t/c
nlSz7QSQoVexyzKEOMaY6Dct+hIVUSJGCkeCgo7FPFXGGqqq/YIEMn9mhOPjglt3M3U1sD4+TKb/
mOvI22dZCfHu4HymKbRLnNsuHclOJEDAvkY5JkxGrPrrVEf9rkfnval7k88LPQbuEmxY1VfHkyV/
Z6rebUIKt6YfUZoo0MffBrKzzh3HGU9RN2ERAO+h5Z3MoQZcDDpvJYSdv6K+/tIZlr8B/nDcNUrp
5pSBEgrsL4GxFGtjLVgPRTRWOGyppka311+onp7uCTpIH3Wh6FDBXQ/n2GLuBCHtHuJw5LKGZblF
ApZsdM0jdk4JHvQ2wKxdB4PPqokMzIVhQrizibJJvI2Zlt+CUDYKzsoIT0RTIeQhTwyBY5nV4Xay
5t4lZbCdj0EG4LMKyeI4gynP7qohDRhVnDELmkyyTJ2lNVNlMnKOZOsW94O3ZjxpP9sZhXH3rMul
ux+49OlZqmfYQb4DpD7XhX9SWctN4CJckwdEc67e6DFKYFAFXq1VXTjBI/Fi7oY2FHSLboZbJ2hz
DtokXNQNtV9kt20y5ZpASlFesirQz60dygfLGcVXGQUZqhpco6scwdobMndAv1rIai+7FqbdiEsg
xcSauTJIFBn2adlYdzZ7WnkKGmRR8SBQOFammyJbj80j8VqFua4WCAftjm9u9Hdox/8O9Px7rfuX
1jpWKOTX/5i2IRaPvBN2u7Sfju//+R/W9x/4faWDmgH0/u+MDbQMWUrsU2T9CYCgvy90rvML3hEr
EEv5JOvhklHyO2NDEx75uKEXwOcsYen81F9Y6PCA/CQjZ5MjyNi3Hfg+8pI/ouN+yP6ayr5XlUix
C8pS3xhZh7M3t0nddrz8vazUfByj3qVioPDimFstyi+OU7ZfGPKI/I5EZ9xZsTDpNG4mdQd4GT3n
Mx77G0kH6lvSI0g+0vWAwSOqBsdY48WJdwNtD9uIfLznyevH+6FtHKhzuqjw7WZB8a7U5J2VHILn
RNcZ90XRokbvSYmaoOR5TnpnPCYkRRyVp4ptljgSjXEVegAkpQMVAF3+a2WKY4y36ZKFWuFHk+4D
LTHDvBlUE/3WO3N5jQ11m6N8wjBfpdmXOXLkK60K6rOOGa7sqUt+Mxynof0t9vA5t1rc4d1iyNOT
091lXqxvZ9ESiQwgjHO0NIz7uiJScSVUGV+UYZOi6jZANXEXWCnDl+Oe7STLyf7MZovozRHV1Uxi
2KHwo27rqSj5Qv1brNdOUAb7TkD40YKNfH+yMJ8P3gC6TCTrIR2LeI81JziRda/2Zk1F9WYuS/+x
TGLcnQx/hVhNU2JjbcJvhWEaITkKfLcO3yecw82a2VQgwi7UcOOHLVhtlMsTLeDL8GzhsLaZKsmr
0+FNO6t85XHUVZR7NMEFvypBI9h0hwclSnmIp4QKeMPsviVGFPTrMC2Leu3OPptNMfYnSwTGusYg
dV+HRQHp0VTF1YKgM3EkzdmVubnGEeYJ9VIMbK/+4PbBjZXUaA+SedIakQrAAltY1GN0HDMa/ar2
iloTbkTTnrdCxom0btSot8206099VtIa4Sc6vgv65jcCDKbhYPazTGnCcurfcMIV3G7jXBDDwwL3
VrWOD93FNP2MDzSDNKzkdg6nbEkY8NVrY4XBnT+2akNFtbcLmVUF9QDS2Vl1yOWnSUW8zn0XZ8/S
zAHv7/F6pTUtxbNBWKmwVPowUld2hyp8sop3Pl17dCkObClFX2m3Qpp1NonLrdML8eVldIk7VMOl
VaPycHuFtmf0USJb9qc44DWiTm5IfXt0O03JdAUzvO4tS1WHqLKanVFHgH08odQx2uI09WQ14Fgr
ebxJ9Jpq5LhxPmLxwlZNiU+97cymXEsohl2WQB0a7BrbFFxk1cYOBeq5dcMOhFDKBLXXtUvkW3go
RtM7z40brSezpXjLrKaDrwFmMbJpBLGK/XpTBS3fQLeS5sWgbNbfdN1AC0obIVXM5v4E11VuU+5/
siPC8TzgTN6M2CD20huGHjJtljeAxcMJYWD5QIGDy7ZQ+94eTgdLSghpmPBg5uzTc+B8sgyOgSLI
32kQcTcYgAl8xPX1ZAx2cSlGLdZdRdNBqj3rEbc2p1aAbG0VdgQWm36m12jcklU2xsFa2Qhn1JDf
oVV8Dt2WMR2f/cqonUPWxw8+ct1tWVvZOpIIObPUVN5Kd0VwYKlCYZv7y7tdj08mnSobU03hURAM
SgyxjyTazuwHH9v9huOJqdJtvSOS+pJ4iBCZV+x2w60HfrWVOkPsidzqs1O47ouA29oQrV3QqZUk
JzH04kkIb7hpRr/QHFIdZwrR5ZyVqRcZbyamP0CYPJ6vYMW8c9hh78Cuil9zVF+HGrIXWjHMzqNl
hHobd7ALkT2TC1yZ5ZpUCHLX0lxeykGlexqRgpu8tV9NH10oumO10yDrK1b3fot43kSfxJtyj7My
30YziAvK2IJ323YyHtTACMO3lIwk3nPIcsmHQM5REhnVOfWS7ppR/PauTHpKVZXPe0p+zK0ZNEQ4
umJgYQ3KF0mk1F3Sx81EB2bVv2QYiWxvQFec6+pqKfKKpyI2nzCJFL91k9t/EVbsPgraje4poYwZ
IaW5K3Bj3Kq5pz6U8ARo4txgJQ3sgkM3SYfH1HUwPCSd8+rQvn6AzhjP2pbVbWA13UGTp3DtOg/2
j4WKp2qcHtlzlk4Mw0pJIAj7sxlG6sx+Hh3MxMvQCnQ5EsCAI7NANBBiDE4jI8V0MYhglatAsBs7
8RKOadMT3ifzySwaPLR5VqLDKaJPCXLSZIUHuvs6pTa25NlQ6dkGpTl0NnTlarb0t5JI+/XsNPOT
oxw83VEmAOWKFEmCkN0nNOX2ecY5cwZaUCgvfRPKzJPJg+cP1iN2KJsW+azZTKPsiSdlff3cyKa7
c2Zf3yVdvbTtLac9N7p+TTB8PzkJ8OVqwD+2RcKNHNEGisv4VmIK7u/7YeoyAlIcq+9fTOmHoFST
Twmk+TIZ8LygoaJNP0N1RVW/7mt/4CbKTWTDc50gRK2Qom8HC38H5ZGa2nVTz+9Br/xtlE/Vum0h
owmkcS0WhnaMVnEyDfvRLJ9GhCF7MkAIx0L7eOSjLGASq+LeaaZ+41XiNMRGs5FYOv8XTsv/H2VN
NrA6c+U/no8vv35rX7v8TzPy7z/0x4zsIV8CV/HgG32SRZe/73dlk2W69EILnGUBpeqOgBL5w23p
4LZ0bHLrKa1eOJG/C5uIXf4LY7EdLBF5PwiZyI0h7hvf51JY5C/5mH9mEwpnMMwJpPXslFRtJLcz
J5/tc8S5MpuqMxEl7tSUx5SJ7VdcIwF3EF+5J1I0/ePiVX8syiCaCahx7NvWynwCYDofmQ9wKpiB
gYO+Y/XlbGyNXTWnwwsdkuWlxW2SbZQdDruwD9ILPJ6z6NpjKgAU7bKNlaBNoHXt0sclmTWCdD+T
1Ke7PDerux4RzkNY+WCrnLP5czuN48k1EFqsNKFQPIRj9DyYySIfDurwoUiC8qG1+2eEUfORCVUz
qIj4zpfe/GBaRfugYwdsFGD/OpNKtzVGpz9h2JxxkPC8Yy/TW5zZHALcEsXTsJwMYjkjAPo5LpgA
9Z1czhBf+MlnrvVhWpvLGeMsp02YCOtRfJxA2s+2ynQ5lgx0N+d2OauAMD7he+T4IsGAo8xdTjVz
Od+g2DhsOPKIXgMEdpZz0FxOREktHw6b5ZxMP45MyWdI2ATnaDACCFNsP5/a0kV8kSwnbrGcvQTY
B0vfMScyeonsQOfrlRQhoMIM/n1eTvAOAd3BHGsuApqMztShppfk49Dvl/N/Wm6CnCblde/nNmJq
3R2m5cYQ0hzPRGxPBxYS5xWdRH3KQqt/JKWb66Zcbh6SucjMbxMbz9ByM83LHSUtYWyqqKjujd50
HvvlLqPPvPhtsjvut+Wm85c7D+7JuDip2OH26194r7gaue3CO7nclw7D5c5a7tBquU3H5V5laDO2
TK/6XY5ddwXfq8/ZchOHH5dy9nFBh8td7Xxc26gkuMKNj+tcLzc7QRvJffVx3fvLzT8tM0Bp1moX
MGajj3FfgZqCm2qZGVzHay5ui8x6WCYKykkJw16mDEgYBg5iFrNzs0whxTKPmMtkki0zitmQtpIu
c0tOFgcKh2WaCT4Gm+hjyJEfAw/O7OGmSn2BU5x5iGRIIqrKKNtkRuG9EAtpfgZY12fuHvJkl6kq
FQ0DVt1IRfBPPH+RRWN7NNc2GrdOGj+R/+ddF/y/DZaAHyWqu9Ts+gdbJXQ7e07P5KPmnE4TC0aK
lLNls+q1BwYG+QJFVRGilQaUEjpo0o5wtu3RQwRfrAJpkWYYYWZkRG2j8pljpLmbCDM5VLE0t2oo
vW1Kk/stnEk1EieD1w/vGdl+ySSvIIXxtU1cYjul73wt0gJNEM+2/txFyeL1Dobp0fdzuizYrgzM
wlZy8PyoPA2zqiqmEzFGa2L+PLWrmsm8ZpFjWWvDq/KSHoUgfkZgIRvSjuqINA0pI06StJlZKuv3
AuY54KIv9a0zi3Lio/HSfJNNyniOVdeFW+oAgc0KI9YbJ7Uy2qizStoYL+RcwoA0+t4uTOtz2wEC
ULtht43EiFR7pr6Fcw00KgYnJu/Y3rWqQScFRzL5xFtqc+jMR1JI7cn/FIuy6R/QvAzqABjJ0455
xu6Med0HWYnt0VUUDz+2mY6DNzfOo6Qier0wR+9TSdGBFNugoclyZ7BaZO+TaBor3xPA3LZcXFxu
/5Y3/0+JCyDT1j+bA24AwV+7PyFl33/kjymAji46AoVnBty5oW39OAXYTAGuvciYAyaFJfT2jzEA
FcIfemYaCENUxKgAHDTPPpkNf2EMsFwGiD+NAQgnHHzP2DM9NNX+zzWxkozzIou1f1PaTWCtSUa3
SDS0Robk9dCh4ARvJlAYkQHJRXV0qauJVbz1TKMNN3PPdPpY4Ik1ylNHbmzLFYpK040OQcRkC22t
sIwISafnJU9IkxC7slWlO156kkkS2DtbgBK4nYEBbNd3RemflSu7tzwe73s3FdHasg2xdhNf7Ao8
utOOdplNY8/ToxHM9KjOfUJxuMQCakrkgHY2722rXXJGtVUQwNhBAa0ElbDdoUByIO/QSuSPrYzC
L10xOzhpWb4thm2VNTfEDybkdE7hi0GXSM1LTP681cgR0j0cEZU1zlRBaNRpcM3plf0ihRhxUdTj
VzxMbJ5ej8pvmLAr4fnp0a3Z2JRrh/BnnMNGs8/nsjhmmHm/+p0nX+zOseuVRTDoWx0Gb4WeLoRE
kd6q8nI68kd0qwbfIWgwNQ9I3K1tnznhWjvohGm7CeX9kBEatjaniRaAMUaiDRiHDgoIjdXIjagE
GC1PHSoD+etgDd0z0jBObQan/TyL6T6Exj5xScFxsXhpSHDGhENSZOk73wfvPssJOtgq2NArfs5g
rz2/PXS1ts6AptVTMgugOOS9d6zaYq2wJoGLBb2NwE/Zn4266NyVL23nWrvxsAkbYLOS8MijSq35
psBqhGp5oPfcsilQNJataCTIArGNMx+QBtNiOUVy/mpMZbML0sLY40maj25iz28QguKIbqV5nBmC
LoMh63NNLFC5d2c6KPQw+xS77bRy+2Wu/eP/+9x2GXcNb7FdIZIrBau6VCG5hqesQVpQncgVQzq4
EYRAZ+HObo0HPE2YrbBsFt04IyKNLPPt3yfqv8Q84Mj4p4Ky29e0+pNZBCBy+YnfD1Sf83DZX/yl
h2pZn9hjfl+rBOk2gbnoO0mzgWr4Ya0Sv7gelVoBGfN09ixd23+crxATrGKcz9RukS1ph+KvnK+8
xI+nK0pe7BWk5cCWLHKyn2tpJrwXTFTGfKgjqNWtN92y/f9wv9z9d0vXf38JbgGPLh6ef9RvHyVi
P9Ab0TgwlNjhfFCRs8rngOh+PP0+b+nfttn/xassv8UPrwKcqbWX8Criv6g7j+a4lSwL/5fZowPe
LGZTFlW0RStygyApCt4nTOLXzwd1zwRVrCBHPatZ9It4/SQmASQSmfee853iuVWey/FdfBdp892F
zF+qD0M4cWnS5WOIbjo46kHGq3p6/foqjj52pot7Z/Z8eeacOoGC9M8hbPQe2NdcwFQm51k25xC3
qvKQ5/D/I7C2X4/26YJ+j+aRP0z0HHSloxO2Az5HoAhofFmGFkoF/hHn6F45CmSrvx9K043Z46Sj
BzuWBqqtjVN71LiwyA3vIE+CrE167UIl3Psb+P4Rlen3PeQ4SjuNzy0jHt1DbLqqxEHY+EXDSTHN
xGz3TaACjdO4qMMx31J8k8u/vz5dMzTDoGwxO7D+fHBWHLANgFjuy5S7iHkVw2jjmgtsGuY313fU
Lvx9fRQ6eHMdU4WqeKSyTA2lmqpKafxcRtARsgCTp1K7yS7V0dBlWVMjEtdGzPZTdAHAbfxm/HlW
fKjL/HN8cooIf3Pnpelo1sjQrCI1DVvfzZVxbRdcoF0P91/fz/kijgehrMQmlHONihLiz/tJfJiQ
wtMbX4ha2zpDhBk5dIzgMtNBxE2Slga5hzCzG9RzXw99av4Y9IJ1lcwb71N6mGeZoxZSFfJRvsh1
ZVjUPxIogUuHYOiaQ1JkLWQkgvXXw2JMmifJnxeNvszkYnU+CpRUju5sS1EqCfu68fFZNG+lY6vD
OlYHfe0MrDpWkGY3bKwCatNdsDdatduMrcEjSEZtK8d+2MZV0zzo0WRomK5bTAXCOegWLI4VQjQQ
HI0db8qgUVeGGKlL9AG4UVXvooWTd8mdJP0K7YYDP9CGm+2W1XPuVqvEdds1YQ+93+GEotcQQURE
VLlKFfCCAJzkIq27coE1qTyzmy5Bkp85ZyrK3ydcUwD8IktGFypI1zOUhagaVaVdR4rVn1FC65io
o4DZ3qXdOUjA6T4mOHoVkUBBIbt+s/Xc2QdxjjVfqYmydya2T3p7bqa6uB8LaR4GNvJbpXOydYms
fmfmtEGyTjM3UGo4G4yVduGqab4G0zFisxr7G8MR/JDUFefOlMg1IZvYUggW0i5IheVTiLFiGZZd
dAiSfnjzRC4P/WSAb7AD+ldOj0pXiaf3obCDH1EFoHQFa2a6tweOMKsBr0XTjFDcLcyIv5TanC1w
SSYeoIWBhRptYR56RKYAGbjBlklTT1rwCXORVxT9LRuJXiDOaUcbhB2Y6JMCKuZ0iyEQLD028KiB
EuUyCc130aIQGqTofibTeG9O+rtHB/5p1GkbmZ0S/xApnVRV0hClvsWLVAzm+yTKBlcViQJ+UrNi
JFnFQ7CCSVCZ5Ofl2COXyeik+9yz2od4nvrACpwzkimiiyofgrUB52PboQ6i1aQnuxDP3MoDew9Y
w1W3SEsnutW2HS49+BBrd5RqsiQTPNxbYEr9OSNwmeiTvazrhADl3E0x3iT9bVpO3a2gbbKcIB0w
MdzYOmQhWivgAeneZe2l4FJ2655k9yuXiC8sdhBbVnlDjofOtulSwERPdolu5xs8nmycxzqG/9s1
gXaDNDU8yBCzUlJ05I8AOLCu9ExLcGyF6lYzm+A1oN+PKEBXgkt98MpgmcJU62bdYUeBMjCvyDDQ
VzKU9hIVhbmH8F6f14qj3Wj5BIjbq+zrQDFIQKki49rR8vB8MC2QCvV0EOgYEYNZvep3UW0DWW6w
gED7phDJWTN4FWNHJ7QaSoigSqdsSxm5v8wkdX8pYSCWrdIOZw1KltfIUzHqdbVJbDsYgrXSCo8U
BG++HwF9xhWs0Z9Z3XInsa9kBDlVqq+1mvRz19PPszA079QxndYBWOiewSxti/0Ggxci3R+uHvTI
Yq3ooOa16vc0wOyV2Y2QHKAmGQuqt+6bBjJ2X0NqueyMcXhpINhdFB1hrghnjbvME5JaXOsq67HW
rLNBD+U1VeJpg4DUvU7ipniRcBsOjQQiOyaRuBxBWJ1royMvaLtbZ2llFFuNWtmSlpF9WyHpXIlJ
EoM6KG6/tFSdAWp0FfjVCLo9NIBtiwXwZ3yQhW0T94rKAP39oP4izUTkiwiv1W3NKfqnNdkteYgs
QnDiWvISkcXh8bE2lSSGS5S4BFdtFbcrNpQIE1WzPssGG/0oFqII/nlOYR0kET/TCiJ7lXgUAXSn
mPb8tuGdrpXTXqayPsObIJeZFRABm9gFeAorT7wdXnBwRygDVo4ZejsLvONG2GNJd232AYAhRThg
Y/hcukYybTggiLUqm2anNCo5C1Htyg1yOAVTFXD0tQ5oZNkHUP2RBbDB0ZG7XRdsAl5pIgqWsT49
ZLQ+4fxARhSsAs/AJwgA6h3HF0hz36kaTBs9dK0zvdCK7UCYm7uYsf+0k0rtFbl4S4QwKd2/Wq/L
HmQ7DlcYYdL97z+uF7aF4sWE0jOGuY4Q1RmuhikZr1pXinXvpqXEqsaT5zm6mK1CGDq/h4zB7rB1
aKGt4hgmsN3IhPqapqJ9BILZrnprjtQyG0NZx+hTLooKJaHehvqNWYzBU2JG5UMf5/kWvnyxtawp
WMeTpvKtnjvnteot1bFL93bZveDOETvXocmCJBnSjRuk6vx5T1k8m/4Smj23r4ioyzeaF19Q2O8v
NAU+ykJq5eiXioca1q00Y4cQlhaJ6vb5Ho3OmNLrt8mRAeg/+cRY8Quroz35kHTsWw3t/A/R9tMh
NikcLaqcbDyrcgv2MzZY3KnqGJaeVbAfJ3zKWtP1S5SIyl0V28MAA5xH7xrUkErHaHZdZkQ/PY0/
nWYJKqPGts4CtC/b0AYogw8AcS1MUHfLQbTZGZWSPgwepoOiqO1bEhuUtWU23tJFULsNIYYum/lj
13oI1RVMeNeDDYMEc7S3LL0WBWRA68hopPmi5UTPFRUTHHVruidVMl46qonkwFSL94Rv+I6eSHsH
4n56YCLRvopIiRBJ590WSd4vbbMld6qpiq3bGPYPwVlUQPvW4Y0OBVtxMuU8/LbQv8manw6Tovbv
fREo97lTEbonRKKtXMX+13NKxRj8kiq/7Ggaw0Y1K+2S8CHlLqQrfY0qW+6BDVKsscb4qeha9+CV
/bhRsLo8Gp00H/tmZrtblbzkS2VvojpSVhIkGXZ3M/KdICgvplBpbkoKSmu9oZ6mpMZ4+fuuCws7
b9m67pWeqhu1IDzUa9rkDPKaht2b4lLRTXAPmYib0Sqh5dRRsS48CGq5FMa6qnPgZY1q8hI7ntx3
usyuAnd2IaO7pn01z+XJ1aaDp5gu+wrXPJvceLx02iJY55lDkDdipHph0Ta4Uusk3wFjtn94AV4J
Eah4Rd2YjyGSXB7/VE8XaVtOFxqScQr6ngFJSqYRS6Cm3URK/NqkcrxkUZDAG4LiymmmCUyQRQaB
bCv5QDCAZeGvR/A1ISbYOFrqnWeIsqAWOMmVkUYIjg093Zv0Ts6SgdQNzRmUddBU41XttHy6nQhb
mlOXCrnVU+6kK6qfQbxwtchb823qd16DrGcRmG11QYhooS0LpyjvwA8Um44Fhz1Q4eCBMnVxVSOi
XjYd7HbizoglHLRqXwf2sDF0DbAVNDblrlVV1FWYAdgxm2gas55lQw1bXk2INwnmnBgJj9tDj0Lp
XGyFVhBc1TGdctjle8OLtVc1NOWFmePSModBfZWeq9PAjUtjoZgtAsmWFzPGt7CfxmE6NCD09/Zg
yrUrZINEDDAWddi+gjHh2QiT4Z2z0hWtMR1Ue+SdV4ys5EDKv9yRS0Nr2Zv73J1Q0DLxR68TAzE5
Qbl14LdaYm5j1Zh2qMKhhgK1ma+I8JpRx5BqRZfaFOvtsovzW31MMdm7SbGeqkjZcraH62tYUn8m
0MaFFFjUtyhTAAyR1HwWBv11h9FuARsLSHqivLs11WFQ5D+MLtMWGX7mcy4jXWVqycpphW2zcd1m
WJcZ6IcgiDHNsy85g47UgEqvVbo7HU3AaoKoKCJ5rVdxiTHezt+cQnlrJ+tqpKC80Ufii9m31TtE
+/rCmeK7oYymZeMqoc9qBeYPbzSaBIAjAcc7L3V/KAWyOWrLJR6flqAsd5ilsEZDDqgrlF1hwb3I
nIrrpfdMTE6nw0Oj73oxVpCBiihcpn1YQDHJgDKWgPypLifRc9j1lp9SiCdZvYOYBfuyvK1MW58w
i6jIenI9OosSu7ouirT6oYRpseCrniPZr7o30oXsW4fQn3EF6SLddb2coBl66dbMos5XIjyAKyhK
5rXpNtN1AkTztkLOte7zzgFaOzb5yp5se40MB3FuA8SQYLFk09cp1Tg1i/cYAmW30ET96jVTfgbQ
yfBx71keISNlaAzUnMk8SslAeGV7rz2NHMcvNK8T6rLRob/2dUJ3QS+74TqYZLkTkgRAEqjbjSDN
bKXnoDIWKW4YzAMNT3GFKeIVPUGNxxzF5pWpieRQWAR7Qb5onmzCOShUa5F+KV1PPOEjdPZAtIrH
AIp+QKpRZzyo8xfS1nK4DJEb+WNRdGdR7JoXUd6KRyxvlo9wayDIJ+zPwCmmb4JAFXSmGg8XZk5w
3TtV/jNv0caibzBfgAmX+F2wK+41auPnjeAEbisz+UP2hclZt6VAT56beW8UTr5OA4tchhizyWWp
yPe0d9wfOrE7ayiD7jIMs2nGTScEqdJHZY838SmMgF0uOmWktSQbVrIkS/yE0MVFZTsqj5ev7V5y
qliVkTHRsnBXYUtrFn/HnZLFWMxpQ5F+hXWE3hjcMcmhWKseGyMxVqmdUb1QTafGZ8bOeFt6NoD3
NC/PxZTpu6YJ2Eqtw1wGIbaZtHI7oGvtoMAOQb2uvEsBVwznqbXTOtt9ECTSofXu3C2nmDlpJUZh
YSjinI9ids1WMXkZNaO8T+q0/lF11ehsKwV7ySImKCDF+meBM0tTtjSmIoqDCW2rWLYg+J5TkCMA
D5sh2fd69x4O7kD2iqudj8RknxnsbN+KSgVegeicaPH0cip7TIOtoWRbkTo1gsWkPE/7Cq0cPhJx
SSEwvEzYDC0SM0tayMoWXJPQDpZtgwCT9/8nQkf0qnzTvEWHIWZhBALuZdl21ylG6JUZZtEDGhOD
DxftJUz+waGtjPKVMtizmbTDMzEUt1Ont+YGiUu/UopB2yb1xMpeKcaSVy27peEJcySK6ubGUgn1
WAZ2C8O6U7ER9/AymfHYsUpzG9HGO9dTG4ogLDq6N7nH2TTRw1ckP+0Cim+Ja0nBAxuOzh1HHb4n
oZc/z8i8VRV6j+YIdVStANrxU/RVPdbi1ozNn07mNlc9Ra3XcAqgVKeDSwSiIZMLz5uGLeRo7hji
yi0eYICKisdNMQLn0ekj8y7u4VYnHf1+vfFwUBXsqWRkextLsbY04/VrziAPLMjp1VhN9r6u7XYh
BmGvq6wIXkovnZZZM7iUCY3kknhXDKgWmOOFDivPx7ZdkzE8FDcFxlV2uAr15lzshCuJ5CGk6tqp
SWm1gYBcAjo2fmkhctsyGWBFdDFUO1TgV8TkROfkq4O1rxIPzLGcEPo/JWCOSVZotznL7bqvwC1M
YlQPQdCBjBjob5UiLeFAGdmtYMVFuDwTMLxe3TZZdxd2U7AYHdXeGyFRaWJoniOvcPwE3uuS7NRx
z0Kq+ID7+nO2cs5+MBH9w4dI2f+WxS9EBn28ykT1atRJ9URsVAdcB6xd+lqqRJGfaQRMnbkDehWq
JURbhq1+1+nKKJeQ5yzvMs4aiI1lUUOPNBpIxpu6oIy8dKPGuyxkk90VOTqZ3JIeIagtjV9KWHdg
UN6BHnW4mtiqNLXR7NVpeHMsTg0WQUeQqS0OSXUPIgqa3y6PPW2W/PsKplzUXa6Fzth+ADwlSVXB
a8CuMCMGzH1r9bhbYS+fUfZ8X1GX+d1ovzgcQeBXnVuNemAPZVM5o0ykdK72ZnrZcGaWlrG2a4NC
SopsP4T/0XtK8CuyDeuaTrl+aEfvVz2aiEl49e511F7RympLmPJeMwYrlGlgNcBDb1Vv7HBBQ+Gn
Id4v3IIKwNeF0M9VUJ2uEwyBuTmFOYfW18c2i9F6dunE1F8R4mV7wgHuUTtPfmhzuvUcCvlfD3eq
CWLQbFFNTD6uZhxVmkMYOhptdIZrhXVX6/WWEwDuT5R937RbtBnN8Gd9lyvzsIOwDafjos7//UMD
yYN59s+itj11w1v7u0gvg+4n4q9xobSZdkFdSd3a7qS+RMF8ooT//m9U74HMIfczDd38lF2dOoaY
hlBtfIPMvQOpgJT0SJP8ZpRTN5VHONewVRqfvyvdH67UHAOzM3N6ML/bIX0yY649OWKkINfp6+d3
qh1hqi4HIThztBjnX+XDUOnYFYAVBjpLhF6s9IGYQ7d8/r+NcdTdiS0a9Lytja/p4mIChW66+eHr
IU5ODuYfRAKm4qy1/fM6PC9xh0YXjU+WIROhU/W9jpZlOfVD/CNSaLXUsK1mNTe2cQPfoRtghP36
l/j86pFnAkwNnJrqcX45akCYVtUZSunhJ9LQ8QlQB0vU4vU5+V2QpVAErr4e7/OzYzzH9WBpWjrM
xKN3r2Zv5crKqP28ADtq2vKA8s75Zj35PBdBPqJMtqjvIFTWjgbxQk1Ajc6QxIoQkkQFxL6semjX
FDS/vpwTI3ERsEtx3loGzsCjR9jGZBNLt/RZ2kiUVtozQzp3VZM8fD3OicekOeiwNJ4VK9fvXJoP
Ux7WfWp4jVP6U6yum+xFcTM4ssUSKuH+65E+I11c+DEfhjpqNnJQRcCI1Rfcn0f1rjDDRT44QixG
r4cT3xfTvcQ2s4WlEzSrGtfYSkW79GSzb12LSRfrhBbQVm85S+dAj3Oqx1O6t9ykAosykpozRNNF
QEzvDYEMBqYWSsZsrsQ600Ui9k6fjZdD2VHGkp2dLTlrQ1CAuPfNhaJKO16baWVS3AfgY2n4MY9e
P1xAiuEVHfe0jcSjlxfqpda7N1B245d86nAsZOB/myx4asY03Dip5OA0kn1j456yaM9odZUu9e6e
RK8CFTLJE2V+Uw3uxRRwusxL0qnbdKDoEGMoDJrEAPiBDWTR9PjDlETplqNZmj4NrmElhKsvGScB
vqc456mJliEB1L8cWa9XJPAuJwedp8nXx+Nu6XjSAairrw4u8W8+Wifmmu7RjETBggNHd+Zu6Ye5
FuR9TRtWcl8S/HG95hk7nvrohyCZCXIJjMH/esp97vySlOH8tiEge8GV++eAdWn2PTEHhOu4AgxH
XOZrkq4FsauV2AZQs84j6i934FTCs69HPvH60tZWZ3wTdPdP4osmREwbdXbhc9aVP3qMMhDNKu0O
00Py/vVQJy6SLi+rEQce/nfcQ6c5wqZTdoWf9w2lUVBOhAvNbjTiFJsdwXCxu2zpsqGO06ncfT34
ietkX4XhGDEnCs9jghR5Ah1nz6LwWxIqtiR534VjSL83kc0335PPI4Gh5X1yUBg53ieYMwfBNsSg
l/m66z5KSfi17iK+bjLD+OtpynYDwRTCKGQY6rFKtJrjTMK+y2gudsMK5pQPnuFqGCx7w+nz59/e
QFM1uDBdA+hFT/doigJ8I1g2q7ksKzd8pZJFSSOBwm6bGWn7zT38/AIyGFsbtgYWXa3jz1dNgziy
u5wrU8y7yFAe68n9mYzGXTjY3+xB5nf5z/0pQ6HPsbk01nzr6Low7MbkLdCNNapsbVAw8Qj4WzhZ
P4Gy6ffUKr7bjZ4e0WMrijaUl+7484IY1C3nEWut36fwCksJUHOOnYFmngGv0s///tGx8Z4VxR6f
zuNPtNVy7hCgbn0U6HvSHXzTTHE/q98M83ljY8IxRyNjgMrkZs7//cOqSa72GMf8aB8DunKnOJBE
KpJ+119fzOdVhFGgSqPPR5TNvvHPUUZFH7EYa6nfGBxrOe4ts6T75RT2IakFXTV3WhoEpH496Cwn
/zRL5oXDsSySMz4JsjGbCA/9SwqpFvrKAFuZb12VThejR6tuKuhktRJFMkZduMVLWF1kdkKR2oqx
DncZzaQNPuy7SVr1jdelBNFXFZuDeVsAL9c6Qxtj33v6YPuhaK1vfvuTD2YGOtARwAhz/GDoS0YZ
5c3Mp0RVQOz0kr0yUuz4+h6dWvfwybHmaZ7ufNpy5mbNZyQsMx+eLMiSsvfVlHBxR3y3azn1KDyb
vS3rELCKowlgORnA0LpgIRoruJ7kA4NPU8fN11dzagVCxo8eEf09qq+jyTwlqj6GnZKiIGiB3Dl8
pkarE+u2zV77BAzK18Odunlc0gy/B+WI2eDPWU0QsQ1miVdUpsHP+d41sX3Im+Dx62FOvTwzqdBB
ksvB4PiLMbbQGKaSlyeLwZCmUqPOHlg/qbiWmya03LcBou0OFUv7zafq1Jr32xeBgu7EoYf6iYpn
tk/9EFqYKJSXKQk3VfJQJdMtL+I3o52a8Bx7dCb7zJY/vpsZ1+jYAGL9KiROKodrfxj0RFl9fTNn
m+enRYGb6Oh8jrB9HB/4vU4fO4u6GyTtQX2II7XcgHlAlJIYfUaB3hnuE80tl10p+qtaFumllTnG
FvsjGDxZ2XSXMCVqNVFSEI5pynZd8t3pVjt55x1O2LyZhsX+58+Z1ZDSYw15ztdmNKkVivpFE3PG
kOG2u9hxH8FOYPjCx3aeFUb8kA59uwu88jmirQtKQ+yrgfgtqkiAqaVCWkbEdXx9I0/cRxpbbEEd
Bzch+8M/f8XM4XeIR7bbQzH9rCZNbNQKRVWQ0cSWL1+PdeJ2aL+FhhDWUcoeb2N0DegiVgi29oH2
U6XgALhbfWklxnDHK2Zrui2+2WGceOk0jbI9Oxq+WJ+22H2TyRFoNJeXWD+iOFSWOq17ipnNtDB0
Wd/XzVCvaMn2/t9fq6Yh56QixQbxeKU0cZDEjduWPme1yxqMCPLc7IAsGWpOGj5IFzr71yOeepJs
2SgDQEX1WMr+fJK8K4Nozbr0FTWsl8DxaE0WhjgMtZf7uc1B+uvxTiybXCB7KIMPG5vF+ff5sOXI
g8aMYiIF/bEPkXCbzbBS67JeGcji/p2hPNXD9c2G8Tca6eNQlWPGIi84omleWVxDQSSVxxH2Wdxp
2jfL16k5avBCzT6EWfJ8tCXt0cUUE5UBv827uy4q3y2L3JmW5xeH9YG0Z/H3Xx8WCFXXLdi67BCP
Hps2UnCHYl74E1GJC9UZbhpizyrqAN8MdGJhRlusWoZB5Rkbx/w8PzyvahqQgQQcAckJfQzHcetO
9d03U8LgZxxt6P8Y42hOEP+TJibJpz6qXm0BUo3AU6u1bvTOJr8iG3CNhyqRQUNTrVo7Ce/LoQE8
Z9Gw6WCqUfzrkEQVMe0eE/6Dgl91Pbgy82NDNHtcw9FB90AlFbIPnoJKLbbQ2+lNpa5cooULdpHl
otZWx/Ha0hoEe2BmtJvJy1FcFFqbbsq8bbZqj9mNA9QYXkFSY3dYxkCkAHVeRaMTbTHLyV1modPq
jSi/6Ena893Uu4vLtF1yh9NNTq2oWUSohXwUSpjLhqlaB11koRhMh3OS3eLlEBO89/XtPTU3Tc0h
KAALBX2Ko7lp1y2YDpu5iVbwpR7FCymRVyZAfCMv57yV8t947dhzs9mjfI8y/mg8K5JFbRC46cPS
nGtOl4Oe7gZRfLN5/ewvMKmV6gaFP2oEtnc0jDmmETZJD5CRmh6qKm4QDrlvdXpPJ+qCrvSys/Tn
sCm+OTIdY9DwFczjUqXljnK4Pt6QeVVewya1qImUcvoRQTNauI2pHFC7q9maxjlnnNrKg7VI+3qV
QYumw1WwkNfkKlpIfa1kUHaG2ikbTZjFMkAdxoSrthg/aGN5yatF8sdiGNEDpc4UrshMs6m9ONMq
1IJbPTXbpTtZYCREYpL2ABRsnfD7rERWvSP81q7hokGXHId6g6OL/z+fLLz0Ilk7iqM/1AahO1/P
sFNruo1D1fHwI/BA5kf1YY3A927lRQpTShUvEu/QQg7qNtVE/83MOrUWfRjneGPUVz24MMJDfNea
UYbUG5awttdfX8ypD6JN6Ad9BfpteIj/vBi11quyNpvCp+kEKt8qFhzGH8sUJG7Uym9MZycHo17J
mQU38qdtr92wGBUZ74oS2dC9y2nbm9UGGRiCShF/c/tOLQQ2ZX++Flj2Pm1+MykNO0FK4TdJc9DJ
mViS1PFYZs27iDFvRfY3d1I7NS8cOmscYPFSOcd9mqmtMu4v+7QEIARWD13bu1Mz7HRq8SsiOSI4
0LVYjpVn3MRqQKxwiLI5LGMQSqGbbkiclvcOvgA02kEIFOHrJ33y12NBpIxE/dY7XhiHMWiVNGKb
M9TVu+GFD5He32YGzeR/YxzH5aTI8Xf2zfw5o1oy7aIKUY7PSbSimiNeCqkMq7JrvvmQntq2UpzC
vabO/3CO3kNj8JBxI8DyBcLxqEXnNhSHprQgtWpXuMvv8sz7plBxagJ/GPJ4w5pMZoZQR819QP5b
OMrvnpmhcLX3Tfld4pxxav5yIqVJxvaRs/DRuUjMtOFpdHKWGV0+i6j6NcQe5LqMvFTKt+FSqZQY
Sr9arON6Fhwr2izPalD+eH37iAuaxI/abf1OR7aMtQWzQSQaclq8cuUWWQYNvnU3ozO4D67Fqgko
sp2BGO0Ii34ubZb6L3UgEdwp3RW53s8JGaB4Eqs1+N332O2HRS6NeN3lUr+tUF7ysQca8vVsOnUX
vNmpS4mDeXvcgM0IGYVpWLHzq6bdJCZyb1Tz0aqsM2qmwCvl8M2Apx7xbM/AMehQbD2+7VWihbJm
M+THtQdzreqaagMOkdjIMMgCQkYRpv71JfJdn93GHkacT6dLz5YuVDcj81OPfLaokYQGRezQZFK2
j0mjTURERK9fj/lbr3G0CUV7o3NTeUU52h7NrlCRREW7We7bcJyW0dDZt2akkTlrSOssKrPsodJz
F8gckq3fOmU3EtlD3k1iLdASbQmuQzL7zS91ooiJKoGqz7xqw1zV/1w6wtGaqqDnjW6nAD2bQTgy
qjRj0wZNuyUXxFgwU5BPWdnaI7KAuPU2RX5taquvfxHjxFo5+8KRY2gcc8zj8j7RMKGdizjHt5wY
tEZmcXNsZNMBgWVhnfG4nJ1IkCTisyBJOKOITBYZfVQADv31YAzqRspA/RGZbLx1Mak/2BYXxKky
pbBNQJ0cCYRCl/sOoWDBkt2vTTuJ1ggGzVWjFMKPbLAsxGM5Kzc808vUuE2NYrzitcWJInkRHiO3
8/aZ6jypc/T31zfg1PXTAcOD7swd+uPCEeU2EteFwfVn6Xgb4c/1R3uMH0lcizZ/PxTqS7QGuNH5
bBxtQGg61TWY/dz3AF6sqtqdLT1jle69KAsfvx7r93M7nvVz9dfg9Mpn8Pj4Xyh21g15zOGgtwLg
GjSMcXxMprYldrpfFU6mnWmlGlyLkUBRXVfCgy4Ub2kaWbWtCrX551byr4A4/7swz/8FPu//Ud6n
TgmLlf5/UAKrF/HyL0z05Uv+/p//cfHSyOyl+PkRifOvv/QvgoNj/QNx7twYVjlOUhxgIf9vgoNH
tg9neHqbdJSIDPofIo7h/YMOLzPbA20+V7s4m/83Icf5B3sJjlcUW02Hr6HxNwSH46+IN5fIZ5M0
BRmOCcezulBx5eZRCvgg1CzwVr1ZnNPPlfc5qQiona3vMAjza/JxZjOgYzjk9Or85p8ryoKGDxEm
tvTHke0u1DcMPvbwXdbuvKU6GgVV7mzit1gaP30cBZ26vrai0QftFm8HfawP5N2xNjpmtVaVgbyz
lhIXLEDlph2c8f7DHLj+50Afc4gt7/gLMW8qeXGRQrk6z/j4GNx10iWxxxE+TPoMXBo6lU3mRPgh
EUqAI42aPWAzvhaIoXNtUQVGAEC7itkptXRZb0skSWSRBy6GxgEEENEU+BLcaUg3Uk/5s1hA8nxp
ZAppkmOFQxA7YQuZB92t/EVlIb0xEhf8HZ4EP4JWA2vQrvdU8OsfWArlNuhzTGRVqEkqHuC96wUF
18lX61G7Q5NXXTYDTSf8ztiqDAzjA7TwFzfPYxWxdy9/RcDiNn2R9Q9ZRyJMm4zFeaDhW8aeA2hp
KPXiPApUyt+xrJ60UOUvDmPsnbf1qK/ZkcMn651crPq2InORW1XkBE6AhloGLL7GFqApl6k6LQZ2
PCp3spTuyhmJvLOQZ1OW8RCZYSVBZO/EzaHMejDO/azUTgRY1pbEt4vJGGMKEfmwMoK42ZNbWh/a
XAR7JDnj1q61bFcjM1prhugfEjXvH+pksm95OvoaRYwO3M8ikxYq8pssB94Hh51HPBTyHgd/+UTu
Dk+mZr317dlj7wwNFiBReOc2GUU+yFr5a8Akc682/BUoy+2jjUr7PBhDc4dxR7vrsomtkxiK87Es
vfM8Z4e1AldEpJyZI+EHpT2psBiyat1WQbYcil5flzV498qOkLxrIWpdvWzezIB/DVMEgqB1qT36
ykgntTC7mkwPXmdXEXJrx122K10eLuy0gaSBJItWrQHpguiJNttVONOoXFgp5lJl3CpE7d6ESPg2
thvVlyYCqGXmhf17qpJuUOC2o3amqiwaWvkcj3X/QLtjuvDqnh9lRHJbEeO00Eau2BuU6jJI55cd
gt2VEqo9kk6uxSaHcCG8KF/2eAqATkdF/66lsdzCazKvQpMnESAeA0FdyVVO3Co466rjvkJAfnEy
z1qS75AkKzEqcYG/IghubDWo32g+TxfFEMl7nQ/ptsCDRDhSDTyOxNGfamJrd6TWDKtoNnRoCve2
DXmOwKu41fMUzYqxf5dkT20mzA7hop54EqaNkBxirfxFZkT1RGJkQLJu+jQobbeP4gYivftL7Ty1
X8RKDr26DXIdipP1jOMYIBbK9YdQZ27iu0jjrY41amWa2bMZOP07lP7qskosJuWo98sx4kHhqhSb
oDarqyo3zCtPDNZVRx7lXRG31VNn2eUzzhVmq4NHttGD8tlATn6WYMq+HV3pVrgzXWybxVC+hC42
QLaHUkGW7aWr3xfnRrwEbdkqN6OsCrEawXpfUKVtHyuO4TeyFJq7oBibLTXw4vsxS/KlPaixL0pi
EZZjQJgjVsnmjaICjEETRqiDvcCtf2gxbj9sww7icd2oCfHE3ak/UnzVUvupL4tBvMVNZz7F2DLS
0O+NqTCRWU5KsUZoN3QXpNcH1n4Ijc68wZj5X+yd2XLdyNWlnwgOzMPtwZkPB5GSKIo3CEoqAokh
kZgTePr+QP/ulsgKqct3HdHhCLtslwoHQ2buvfYakOi5ev5soQyOcRvG9N/yNLTBZvH3fIceMUGA
8nJT656taZA3Qx0RWs0Xholq8aE3OwzszfLe8IYbt1LVHgGJd7cQj7rxAu3ctF76kfTqmwqhw9YE
4zum9pKdKrv43DG43BGjMuwGd/4mwmrYuePwo8hsguVl+n0e3OyULcyDpDWoq5rcll3pjToGIOl/
WIjOdqnoLiiXkj1sYwvJbhFtrbnFHCHwUkgMqbhxyd69NiI1znGLltDPw7NR4IsvykYuGxUlzQne
DSxlQ7sxogpvU4kCTLIqy5dULX0I9i6Ja+3cOcbv634mFmJnV0Z0yZHwXwPRT8hWWLDoPq2LmOGp
D1GYnhZg9di2RvNkSmM8VgHqQtU74a6eDHyoHdzIR7n6HJgQFW2jMi+TJ6LjkFofMeuM9oAr3ZUl
I6fc2Tz7752aJj/2aEthLpJzhrVz2Y9H9HzB3remJ4mJyNXQ2WUsbXOAwxlZoKQRJmZesrpFJ913
p56GQ+qlnHkc4OEeOdm4yXCb2xEF3NwzniWHvC+6PaytjOyWggTrKNRPoUfeLda2+iL1qi8oi+Ir
UoU6iH3tz4eIGNgpZqIdbgnogF0yug6WiQ6zIMsO9+5AXMMJnNE2SZdO8E1tCvwpN4p1de2WnbpM
S4L43TbtE5yJbutkGauq26UpnCMJ4LKZe8s7K7/Vn5fJIbpmFTAzhDpO5dYZjfpstf7yrErTA22r
lk8qVzWa3C466sWLTtWQzB9E4SzbMRmac4GhbOzbJZIPvxg3JakHu8513LugA2Kuk5V1kLbIIU0V
7htjZMaCk8hm8px560ZO/khmLVpZc55Io5uRZkWjsSdEjtTwtLorLYOzHIeYkxCOdjYwJ7epkUYP
WG1Yh1LwxftOnZ3CUZOtMyXudQ3yJzbFZNxXvQ5vrGaZz6RQoHMj0QmzAxy5q7/ctLlBfhBcRRre
e+xOU4tZObwxSDpZca3I+D0ppi0NUYd+eynJ7Pg65MHsbgJvgp5rY0J3ybA/DuPcys2/FHKicuvC
S9JbMzfH09I0Uawqoz0MWCB+ncpBCIAgkV+R3t59r5zcN6+tzh2ZwFlkZnhfEQSZWEcVHTq6WsJC
Ibm22AeZN36rc6uO+3Ja6wLV3KG7KTFoHWW9Q6QvLgTnwdtFnphjVW5X2Qn+fHsVNV3twrAFOCQS
xBOoFEmDJEOg9m5nOxFHcm7VN1uFRhe3ai7Wd2NuXkukPHc4h+BV4FnSyavITjw2Z9UTfp5MilkJ
LfTeLDoOHNi/8wt9dMj80EjuFVMH1kBBmRAkpkq2qTdQEGWC4IdMebcLGvR7o1aK2xVOth/ws0Zn
yCQorijysq3ra/VNq4HpVgbZAuUvpzO0aGLYXouvRtjWJxSj3Q+Fi0+4tXH1p06uVjRJz7O9owz1
P2pClTr0t02Dup0os22e2eUJ4F5elci/j67ZTduqxk2wb3MyrStlI7jNvI7DPapq416m0fAgbCe9
TSsqDen56iZdXn9F1Dw6JL+JTdI066a8VPNLj4HQRkQB5UnUNNYHtkH5w1E+XbCRgnZ0lIlnn5SL
ZFO1/JxVeH7IyJF4yITJu7MaI5SxWbXzIa38+WJihLnDgHbapqsorKbY+grPtIq7eS1/UQ99DXpd
4knALQDsQLyq9PyC0EAc9JLUO5mLaGOJCVuL2UvWwHjllLhn4Vb5+ybCeosbrz0EnFRYxXDKcdpb
e7ef5jdD7dSVgot3dAXVdozsx7sNfJI90h4bh9mlCMsi7qZPTf0hSKE6552Hwrevn9JE8jFIIvY6
Z5wvclLN4zC47i12LPrzRJX7B3TkHU63/thV/8ScHUbUOwszEJMiGA2nOxrCwUmyk/7HWfFxm1ZO
jN7Am2b756VaI18ZLh0w/TkbzoXU9XOuqFUDXDCuf/8EXzHQX9tA8uPQKa0/ClL4W/pSil7PjkTa
HauKqJcYnsAqRhsaIhSM8dC2Q7ZlO1x2M+AOwWwDVUuuaBiDbF0asKzu88ltzsgYsO1LvPoHOWXB
XeinqAx7HJASo61x1+y9PzKi/q5//PfbD+BkvOMAtnZU1Glq9MfUsJtzAny/tkJrxjVepliyrK2d
04TbkUX51M0tquFJstCG3vtjM2u9/zGIa8KV94rVyTo8/vVD9AaCrssZkRTpMHlMMB9h7U2FWW09
a3YnATM7ypzgZbTn8YhzTro3LPsZkcYXDDrI0vYolwxvSrcDzPzrsbXdr6NCXS8Wp7iYZuU82XA9
NVIyJccLQvbwlPhWsSUkbdkLzYKu2EqOaYTjkmllKEd1Rb1aVtEVBeSyl9qZL/BXpm3bwN+u1x3G
xsHqfkxb/6PhBfNLFaYmznrSdYl+7dhjscaj7p3q8jSQLXPKkpqanWaZviQt+Jvwe+VrbTGlQei6
1upaLs2dhLfNnoLWduti0vMYVcCqLtm1H12nIAxdJxgBQ7G5yoeGGtQCcsBYZXxIFyNFZeHZ5VPr
DIV/7sslGK+aZEp5SELgm687DPq9tMjMeFBOUiLixsAd3wLcvYzO3XJD0n6oE1ybusbBLyDwlzI9
kVYotqS18D8kFPTJ1uwY1sSJgPA5wosL7QsTzg4JsUNmlDtR07dmlsst8b/ccSojckLZhDFC0pTy
gcYDx5gp8mmnTVSNNCJd6HZfTPwHYoTmXoxlPRYZVaTg7LY0bmHmqm9zPhT7VvTiMIxUV2YxsTqW
noYik/7w0IvyKWjpHxdtqa/hVDpi285ipKnk2UWrnvm8LCsG7WXGPeJu52RxcNwVmNofEvicMg69
vjz1Xlg/69mon11SmKj3SxJX2EKKvdOH7Qc60fBqbkwcHCaafr+U3RdZ0csQ+eecTM3O2K+9ncyi
kuymfpxIuSr1uEECOOytJa1O2LHQtcjA2VA7BXeV0w4PpjXYO1va9bPXteKAAG++KIvuedvKhROg
r62OaEIApQY/+pue5Ep2E5edrU8kA5mwpzNKXBdVLYn3rJHOHDC20xb/Z28uzfdaap7KmnKPQRHJ
lkRaHZmjN+dGEeVAScSRo6P1CM0qtm5vJrGhrOzmESp0eGVNwCw4hkVXqaXas5gDeeVjlnxg5jgf
pGl7cR3K8YFRKO39NItDuCJATCrVTVWADwWCNpmh5PISskqXnQgX9ZUApA+jDtS3fuhpt02P6Bvp
4mkxZUyoXf6h0lgL5/VXazcCxCIviw+jZu53NTtTebLWparXs8YsimmrAEuePOzz9zhX5Gj6mdnt
CBkAGVmbV6FNGvhMu82dKVveTJ1TiryexUqmEqvK1J4JDA35VCl6wXUcdOoAq9xdGcyXJcXlSY+g
a6+fIXahFBIpwVVHPRj4saQgHk43N3eviA+JW+WqRSPjCCuZDb465Qn3GIErMwVVyZzzakhInXyF
BwziZr710LJx6nZZ8K9A3iKw0ioUgNCUZS+Eqs/XC8tNxnpOKUam1cMvTEGvTKWL+0ZBgdpQAEer
55oHkxXPpIYogiMGN7zidCITWWMttmFubwPiLCxBSBVAcImfAf8Vpherwah3xGACZwDcTTuJaVyM
JSk+dAU+WhQ8ZgvwxVCVmQ+IIC4+zePikH218fqp+Y5nqr3DfWb+TAIGuI3dlidjBVdQtLGt0dEn
51ekBkUz0W4cN21Mtgn/pMoG7GkWtjjH4vKv+M3rga0LsFtZZ+7JMI2/THNZy+XA4PWVFcVS00Gw
+venKYAulQs0JGsruSedRF6p2i62SFTCq7DvmsfaAkOzuhRMDfquvJqQlNyOLp1WnJo9m7thdz/Q
rNVPOuXAa80mupoC9tl6yniEmde0303MBNH2F0Sxd7RPu86nPCfQOrpav+eGzIgVk6m7S9mVIJKR
CKh5i5Y/zoE+XwR0mk/ZinpTI62nAA3akxXySbjL0P0YmqR+zqwkvQ0GUuStdv1+cDDBkgQcsvS5
nWRFv17L2zACIcXypbivyOPeLy7HpA8d7NPr2WD1QMBDmGa3AVs+uBMg6mh47m2QGh5HxRSFV01E
SdTMhf1paucxjirMzvyaStilHY4zP7c+KR+TIjHwIiMA4tNcmvIKs0l55dkUsdX6DjJKhK8dpEe1
b5ea4nyy2M3cdHyYJ8pkRXrKlVmX9iejkmy27GOPWFSpr0hokjP4hR+/QoJjD2gZ4vN0TvFk3+aa
EqRjN1ExbU6xT0PNF1JrCqWeZqdiYWMu4YCC1iWLYjbH+omAWQDqCczYEQmtQk/h7OD+urUBl3cc
9nw8r9usDngaIEfzpcVY/Qtd/azw0q/WfqLToFCtoz+0gDafVUDVbpCINccjkeG30FLEIRtZR0Xk
cGr5o6LHc/jWDDO51xN4GcktlThJ12vOkyoBEdetEsGWvWsLp7jFzhMHUF94oF6Y/DkN4ZP45rEc
06UFnUaUMV8j3UBp1ATDX4FM9KHnp28kxaYTCxJItvjAq294RlFyNN2CJb5kkQklsluc/p7G0eOp
LYHhnIj0ZqmMBc+gL026oXFqHqlKcnczaOKLNliGRNQtgyduJpzprM3UUE7UdUI1O4/zdhx44TPx
P9eFDaT++l9fF+Zc5RwxhjW0372JM5V0FPckl15/wJ5y3ldZLg71VLOgBRVuGnhsMswa01tEVVAs
Fk8s18pf6MimYMYptngZ3KX2d+SqcX8rUBx0WKhgdXk/rVXArBtaMpILhgNAAnc8nYIyx2AidL8u
bZrh3EFh3QOo7AYv4GJFPYTnPun/h+f4j0aV/xdDyP+7aeb/U6NKDMl+6o/+ZlTZdc/fs6H7q++7
X+eVr3/yP47z0b+gd/iwPDzQLsv82XH+NdXWgfAfMlYjwYNG4T8RHvbrVBILArzlV5NneoT/BN5a
/7JJwUWQQx/GLsQA9B9Eeryf+K96UAQYFucCv+4N9SJyZpyDlKGOxCW8ZJT6B6x3kg1h438i2Pzd
lWw0DMg9GHi9I+iWRFW6a7l6DG0c5rC6elJE125Ikx7in97D340L30wrQ54a10BYAt0fI5H1l/zU
6Ke9kSytKhSOHcUQJ4N5241VDjV1efjHF6KZxFVj5UqYXOvXC43QBqK6XdRxZj0XZfFCGsZLzn/+
N5fxYOTCAX4//ES+jgze04r+eIp2UchwkWz6Mi60+C8eHd8qBAkEwozQ3+oWUmVWLu5viniAqr3S
5kD5UdvUgDL/w035719S6DM/gH5KmgxuL78+OwKBmaFFkzpm01Qwl5vv51Q/YBz4oMYx3P7+Cb6F
fvgiQtgsvo+SHDBlTZb++YswLK9mbdbqCNQIyMdRcszDJtnUhng2Q9AqgbPpxprx9f39hf/mo0eW
sXqhvLKt3i4vv63phkEvj8Ag9ccB9yHyQfECxcLD+QOL6i0T4PUegWfYFaDLsap/vcdlyIcZfb5C
TItpecWcdJfbZvLxv7ihn66yYhs/ra2VYTEaDPWO5JXhUdvqh7EiA0W2/92j++lKb3amqaiymoE4
H0g5zFtf589LTQ/w5+X1nvUF2IbAhCnHyit599ErbA0IBhiKY1ZV7nkYu+qldrD+2kz91JkV+bOM
dsqyzGEo5VZ/QywbH0uBvkBZ0ia8p3qudC3PoQ2CNNu82U4oxu/lPHgXFwvCK9nmLRUzwWD92FCP
96Bfx3QV/DtYYtc7l4Tjj9jAuM8ECQFLR/zbgRSZ4I7ZZOiAmGtEGkLkTwLbrFhK3PLjaSkI5/3D
6zXff7EIE0PyK6MgcrGYeLNUSEr2wqpWFVQpu94qczSKzayocxa3mncRFIStFbXWHlto72i2uiZ3
2Ymo61x5hiOCMmeiF8NmHHuXlqHk91dIPSBe7bQmkuyHoHiZsQ86pYs1XqugS+BpLJ2/sSOwv1rx
t8xZUu2APGyoAvgTBrqp7uY2sr8UgV2fvCRPnsaKYm2qtHdMAuzN6xnP2ilnbReBxum8mweG/YCh
IHoNdXbfoy8eilLuYPDJj1h7umf8B6fvTcKJZ/U+vx2TxLs5d+vLFHZjTlBamNVEEZfmtxxjVVST
/B4DbtlzlXDTxdirfR2l6pahZr3tMeyAo+skSb6xhjLSQPp9dPCxXt03Jp9PTnj71miVEVcmd7dU
bOIVxmAxswIbMgkbbZYKPDExwsNzVVt7mL91H4+oXc5uRUmNKq++WGYPiZeot0MYVQYh9JD202z0
Ljq18qc0rMsHfwJdazpHfW38yv6ScO/E2E3gRKpyh4XfNCaI+QMV9bHjzOx72nfp7Q362oduwnma
BqS6MwzRPyU8Ghw3G3XrD/mLafFOB5znvuCd/KK7KfnY+0t9mtZjIuu6+jKX67ylpfRO2eeiMsNc
3Nf3mPu4J063PoYmIw5jyvqhJBKrW/ggzyLFA2njkk57kzoqus39VL74pBrcWLj/H/yhRPdhGxNF
8usWUHZ4vWMuHl5lPo+sEDwEBEYY1bvZHFeNSj+FC0aMZFSI4inCFnZTNVO9xUQ9h+6AAeyCJ3Dr
lwfBxFRdW2Bs0dbPkvExS5QR7RjediGWMYVYNj7oyRVhIsuXEMu1T0y6qhc7yOoz9zjvcJpMNvDB
mqObW9FDjYPaJ4dcmjzG/c3DyhKqUIE0NRsx7dQArC3acOQvNq+gT3RBRrat0nqDl6mB8NKPHrqm
Zdm55mLEo8txv+B3S+enVmdEPPqyB0TK6XgYQpk/R7C095FkHWEKBL9JRGN56MZE00NE4+PSLsUB
F6keFZfR2mKfK8dbiEIMGa+2XTqRvKgL6xueAN0Pe2FtuQZD0G05ed3nMejV1zR3vUswl5wngIIe
hFjDOUPMEwxEJ2HEVsGb8LK0eGpSW551gqsrczw7Ltr8hWYsgsPkO2d+iLXHa3zeGnNHb5ZB5bjB
9ZqBeVquFqi8ocGhDMDwCiAxBI0gPSj5mI8tvqiZ0tlfUkXeURY+2KKf+cuVaw2PqpvHA/IuzISj
gQ9hmUKJ6aB46aBkbRqiQuPOKg9YGv/VD22wzTr9kRRGqBbjtyGbxbkiG3Y3JMq/UBYEd9nAomTw
rnfAKeP12LfRLi1Y5+hyk42tguJLaKnlguvevlrAKtJFqz6upoLYbAamYuP0JR81uyIJ0SUEGznk
0a1Dgc3IklVfDCUt5qgSMHOiLpaW3a2a+vFgrTWIcrlvu8qfRWeEtyGi3OdSY5jtjL0F/34CWXET
56wHviiMl5KnIYJGYpZzvR1RBe68jsj3TRU2EUL2AUs7oy3bDc6oRpyRr3Fn+W0DuF4+ex4bZduy
f2ANHtwtAud0u23nbRI0AIOeM4R3OB+3IKGkupCaw2c4RG1zKM1qIOUyZxOzh3rrT1y6BaQk35ZT
CQO66XuG7IrATYn/aodjLD4xu1aUt47CtTabnJCXUKnbrll7jNquL6Wl+JjowgexqSwXLRhPRyQR
uAox3LvXXRfC3te+CK2/zIndaly/Ec9crJsi6cVN7ul0P87olrC6zpuNYfQecRzevmMAFuPVacee
s7Aj9rWOx8WvP0Otim6XIJFbbQZt7BLkgDtHz85dmm2Lz4UvPxG6mcShL+U5WYbqrhvYe4yU3WOK
WPTFWPHMo3rYOzkStVSO4sZJbPNbZA39BdiJ2rwebsOiK4+db46HPEOoUUWpcd234tYRzvho5Hl3
O+usv07y5Que0hNUHih54UxV4C6Wd1wisQCtN9Ut+ULJh7L4GjR4FDOMfqnT1cOvF59Zzw/taKZH
G+cWkiWqJu5NB+HjDB+EYzE9sLl/M7x62NgBh94qNTgZIisfcAeW51ay45hVCHnLtNSqqweA+vcm
i008AgjewZ4+lDhHn7AVzm0Z4++nhyOKD7c9APxvbGDpadN3US7B/Us2s5yGt+ETyaMqhqlYnOTU
mBEG0MGqJCUjaDuPzULioHJExVC46U2oKlOzmvLbn7vKrs5T41TnOuhNBdYOdcMpu2E7WChOSiBB
jYvCZZ5sXS0cPmXL/lcR53rfgOwjtC5y/LZdMVbZecrJ8SWHoUrG8AzFqJabxB+cwInpS6D3bxas
2166Oc9IWSBB8S/lQTqyRBqcNHg+xMs5alfUyjMBXzX7+hyu5HGyG/r+g/RJmm1zF2d0pjppjkQi
a10miYM1MgG3uqewMAvYVbr8OOWOhltp+dSVNBoQP1Qwj2dZ5sVWKPObGw5HlVNiGrMDsu1BuLd9
1hcbx3jneblxbTnSgJgXVNhTuvZ8YJ3azqbOmZwPZdgf7QYbEN0kz0XmFaQU2QV5FEzWCDGwHpEu
6JuBM5o5SUrmkHTtwYij0lluWK7p97QMYL8UVmcAx+uIMtswTkITTLoP0or9zfXZvt2U6oTO0Z02
E16m3lZxw8eC6RBzq9kbD7+vRt/z9qE3w842zchjFI7B06/dRreQ6jJ0ZnkEpWO/safxGttAM0CL
Sp1AhIu4mRHYQf9bqCuKiMwjFrx36Z0Kpo4V/alpfadKWn8PaAkufGv+6Vt6d5CSnELcYHlsK+th
MMFTC/bUKRDPshzuk5lj7vdP4F2XTGuCNQNXsqjH0Uu8eQDu6FUpsOpxbCjCJCEjHFAcx1Jm9cVw
MRH//fXeixnXCwbeqoTChOKdNYNsKXBcv8DEJiTbZcMuUW9FJ0eSp2hzevwod0VH5+N74fTh9diZ
iFfwD5k9WXu4j0ZMMJb3jFv+eNCEk/yhP7HWLvZnCkLI7/OoouDZ+x6ksjcPJB1gp7JjF8cehTy+
yV296TWiuMlxHxuB/TCzdYhqsGj2XgubFbO6f2rzg2sssjwIr7SMvJo3vwCR+eSjehPHiH774Blp
fVHu9KdP/x1iwVUAKnCGw/ARDfabNmwQw5j4shZH36Vg9HH8wdbJ7+MGJgOG7gXpB3NOwcwEbHz8
/Tdgv3/GHMswPcLVoeO9c+ZsFe7YlhO61W5KE0Z4cKSMJImeqoFysKsnb76NDC96kO78UERz82Io
b9r180jSVV/LTKx7DIG2TTmEDvQaRQnlFu2RmpNhMJSxH01iJf3JSLD8+Dfi8v/xaoiTCGSefyBT
YsVRJ3zvf0GdLWtlNP1GWiO+4+HyLP/mD/0PVB3a/0LcwT6DdAZVHZ48/1taE5n/ctEKRB7xqMj0
XB+FyH+g6vBfeJwgzvAhs5gAyfyK/wNVk9SE89oKXbJosAP+B1D1W8cgkC0SHV24b4i4XLxO3qyJ
RhsQfsvOukgGn30Tj2kl9LH1aI4hX0ik5XU24+OfF5YxUebh8wbZJVMMcSPlPROXJW0LJiouSESs
5f6CxSLWgW5+Se3GIOwrkaytRnboSH560n+DSK+/7Kddy+ZMAIdedaxsHB7bxq/beNgNU4lkub1A
AtH3ViaN2KM0uZrHwGQQNdMN/v6CHEbvLonb43pOgev7vM03+KohSkKHhjq9+H50VfcBaSblCPZ1
wIMkbRBBNEZztFoTfiMmOI2OB3cM3GPks/HsvZT8h1MSoJ/ZLCMelRvS9cAO7J4YolAKOOi1HGhy
1vluaVv9cnATWV/ybvXOBMcAw7KKpPU3TdtUS+zhC81Mc5I8a8Mf9X25AJXZ1uI991LV3SZvQi4V
0YKnuzZI1kLbI8RzQzQTnbjPG6Gg7Lth2KNmn69nHwVLi8ykYePnuGkdjv8ZXyGMO3sSiNqQ3j0O
UjGnO8geU7oDyNAfzMwtIbhnqf3Jgs6wbETQcW+kHzRfjYzss9Sf+BnaFqEmVs9WX+1xwq7fr+0m
uyULm18UzZ5z4qDP9OcWSRRmFo0BBc/OM6tDsMlE4gabk8DY+8Hsq0eb4XF27tuO7y8lQhwICef5
+6WVDIid0tZfVGhp48mxe56c6LCzhfRc6/rUKuRB8YhZ8kJCAgww6uWR/1cNJEPuyAoDYdRLA+nI
wD0/W8k6oGg1CUlwU+Fsi9WF2HvO2cIfhpk6fxxa/jgcCJqIBhc3jCX4R5tdw0MSs8tb8F1GXY8Z
qhh1dBezqnY8R2eIPeHwWIRR0rtrD6bex3mpea3jaiR9QVheZudlfSXB+nAici14f8RCXKLGAE8Q
ZU8oO+EO03WWEtFjhCYkc0AhfVwZoSE0H2HhYNfOLMISOQNFNYZNwbYe7XKHliPdll5jrVxmPX+C
sdnfcPrQj1Q5QUXMVgfEGHnvXc9z6j8YY2DdTKMqP5A+lT7bAAJHgGM3jIUtg2eZFuMX5Zi5hqDE
J5tNsD3HaezDOMvXOrYi3XA+29r34I/VQfRg4C3T39liMfytNwZ8NmMb8HgnUfntrdlrD6WylxoS
Zf3QOBbpNW6YLQ6dsmvY30EpeXfCoUh4mfN5UF/5yyp/wbpE34vKpK33UffGdco30jGvH2K6ResT
ujReT1kYjb8xkol3CwmsBDokqfIrT4bFFRCduBwKVU/JvjMN1T12iafvqWBZCAZh6/oobDwZDgVz
74uH+kJtEt3R4445OF2e2PoDw4vmOBAvo68cghhTMtQGrgIwlC948HXAYUgLeS5EV8PDGcjWusis
sNtPxbIYxgNZn0tz1dut0X6YNbz2fUlJPn1eKlqnz8I1q+I+GXPIjlDMGwBAxzkt4wpyL3PFs6SP
4llqcwIWj6KUB8EMqj0mZYjOz2VXIcKoQZoYv37IhTZ4cUTAsY79cV0UfQvRYaMnKH5s5rX9SQwG
qi0GQpn/qMtwsG/zBDIK5CGrqL8HzmTdZH5I8RiWFdc0ijTX5Iylbf7UWi0Ewg2BW/0PJwn74kvL
DmGRGJosXntbV1L6IbWNkUS7oCSVbGcXODJsYHrm564JeOd92Vo3eb84+ks4JE3xlxdI2wZ3mZuU
yDBztO3bivNnaWAhwAE8JdIOSeqra980T5nt0Bdj4QumbeAGhQxsgY8i0vBGItp+9MYhWePMPgbY
ik2xVdXDZ4R8xg4GcLblw+hiZ0izk1NGCRo9Mkg2lcCvwXKsmdjZoPKOoB3+6sKUN4YAOqa92rs0
vTIHe58TySZTn5QKzYfOU3bsVOaTAbyx6SVkkmKWBIBlkw6PZP+k38ouCf7SKbnH0mrlLVkXV8PU
NvOuKFt9R3BE+uQ5o9xVHFJbyj7nnqGbfLLcrNrb0gRiIUCWrOs+aD9EKYFrgSqYnhBYWl4LlZaf
7bwLNpHZ9fvF6Gl7R429FQllZDZN6nYsl+rKo6vfDTDP7tjW1VMeDdnH0S0/TIGp80PbkETTzASG
mNSdh1HU4mPa+eVnvAO7dN/2EtEAB9i2LJrlXBpRsUeDKjYjRswrMQ3EgpDN+hOHjnqUXqWybb50
ch8Ks/6S+f76aAkMIUHdG2TsB4O+Ub52NinoA3lZQfci2qDdlnDFj/ZqLUlEq31DeFfgbjPTk0Qe
zZQD2661R0DIqj6EZTOvUy6nPq2pYvvUs+7ypFYHE1eALQEo6hGCFYgLmjb/JJkPjbu5CoabpneT
j5HK/IPRLcXeMzANwcl8CbEk8P0bI+ubCxv2fMSLZz5NhhXhq1FMu7lrCfOCDhs3w5zDn+v8T6MY
lx+mWeaXKIyWSyvb6E8Z5G9aaUoiTBX512tf69Bv/loSNXXlhITdQj7qFRCCXKHMyeEQcg1gUIQp
9SVhlR9/Xxe9GZK+XnU1HECaTSo5lp+/XtVNlizIJi86N1CKvqJYZGNQvU2N8fvrvJmivV4HsQEG
rVR7K+vh1+uMWe0PXZQmZxdsmD3VbNmzV1aqpxM2jH9+sXXky+O0YIa8dTewWMNGShF4DkuQ2npl
D77yAwwxRLvfX+p9IQsuALGVWtzEquPtIL1Jo0CRhEkEkD9bN3JlpXn48YB+9fWlWw1j/vH1LPoQ
i8/E9JFyvxlqW2HNsi0r77zoLHn49xEkCTwnulOuk4ROkGnyh8f5pvXm3XFzq7cQende3ttifa5S
t4/a3j3D+aS6Imic4ocNlRNYapBEoDD+VGxUI39tguPqf/yRMvzyeM7mmj7umW9uupZuY+oSVvsw
iDVJBWKbtqY/WUe/XwpcBZuPCK9iD/eANwuwTOxJJqLzzynUyeMsICsG4R9tdf7uKjSUIXbzwBnv
8Bq/d+zGM7iXV+aFL5iaQED9Lz4TD0tdHBDodlY7hF+XW9EwESXe0DvbCXRazFj4KMYZI4IdlA7r
pld6XP7Q0r3fv9jT2cO4Lcwwueyvl5RiTOap9N2zUSf+owX1lJHkSCkyYN62kzB+7Y3fLXwiv18R
73cWPFOgzOCrjyftuxWBFbcwF0XaZTGwupOafbL3IcwsORzr31/qb26RjwNqEzU4XkFvN8sAZS2X
qmz4oSsjsbLqy9IxFSzdFfRdOzi9fjW/v+jf3R92aSHENg+Iz3mzQ4+w1p0s8q1z6UNjkRVMgdIM
swONzh9X+iuK9mtfHoFOYDLlBlEQvl9p66jRZD9hQtlBKc2tysOAMzDLezUu7U2NoJ+BwUyZrCfq
OuZdc3czNig494CQLs1FzZAOjcEPjMgcqs5FMvMOC1/9yTn6/caLrMQJVr4UDCbrLdVMCm8SyBb5
witg21gkkJBzbXBeYvrNp5ZHlPW/fxPW+7W7un5TVwJFwnN7SwVJS/CShDPubIQGta4OHfoH0rFQ
V7YWR2amkvV7z4V10wxl8xUi7mJtHRHp+6azm5L4vGFp9lRJMFXRl2T/+HAAEIc5CU/N4d294pg/
cZHMBs+MMWTVV0tI0W16+ZOVMqAm+EEKmL3mn2Ccd98mpMJ1NQDl8IkiDv91zTeiW4t+YkVHNyEJ
Ew1PvpkbyWeqV77P7x//310M3Ij4DMIE3ueTwWCI8ComlVjjR/shl6j/0SLR5Ximokv6/cXevWru
LFw9P03ccdjO3qy6qjAs1SXmTKi0R2OZip4vi4VIl/j7C9lvxG9QYdku1+IBPiNH+tvKiNhsoX0V
TFQQbdZ9MOnhhtgIux5LU5whu4vKR5AQN0XGkE0Zw65SBU4Llrweg3Wj7zNRgBMYE80SMzakNUvA
2Nb8X+ydWY/bSNqlfxELXILbLaldKeVuO31DZHohGcGdwfXXzyN316DKPehGA9/NDAboBqpQdiol
kYyI857zHMNDykL1cnYmxR8cz1vF4fhX172uiFqX/+2D+BcWH98Y6xrmz9+3Qjklvo1f9v3JXhnb
TgxKzmR58n1qLv/1rouX4hoQjAKQ9P5lKEMg1dbjTMChMz2H0IDk/UOTDrd0TtTnWwH7f9IPb6vX
Xx6MgmUNq+SNAxZYGJB//5aqtaQRuHPFyWtn8QNC+njqRBJ++iWIeD5teZt2LdzXep7t/7AA2L9f
IuJm0sSs6fDKN1Oe6/z9NhMFc33sJfJkwbwoV2LqgQcEeSGx69gxQMvggzijEpuxZsZ6DVMcCDQS
p/nB1gsGBnoblydzKFERV3XTa1rquThYDB3//Csn0JVeL8m7W/mDrxej4idNuXsIseEwnVWBUz+6
sme0fru8CoPFYL/ojn7rsVuaPiJfMT+404w01ifMTM8K4QjbQjumN24bk9cLPY6q25iWKh8n1IZr
52ljP4vce6BUxVj3NOAyUx01JArTB5BAXaw0KX713SGMMtE1d1oJOBJ+AZt6U4Mm5AC95ieSfVZM
7McdCOVZWQufY2ipxEP7NkegJM4qb67qgp6fleCjVVjfpy5QiOIGKcA4nJubGAoOIHsYl5l/9o0W
C5dHOTWovY7q6wOFD5yKqnblv66t/8/N56gSlJewuO1r2oZ7LasKFzRS1YOAUFZ6s7Yu3RyqYxoY
81NDvXj2gDmnoII2bUf92ON5KTe4aLi7a6ts1FO94uLYdIO22h1T0PlJ0Sp0l3perZ6YvfffZ0a/
KwqvdNcfjlcN4tK11k2KmmhSjQi48Rd56+67S1iXvgaMzYwnbSnuxhvaAEUDAgWVQ1rNO68hhblB
B0G50muGEB6Ui+ds8ezxEwfcXxihJqc6trMcjOe5znnpVq2sWqHJtLyNssLp7ftqGl39ZOXUNm8U
l0v2wHmVnJ61+AAHcM2J4zh2PdXqBHeMeG0qgnKezSPcXVOuoKoab2ZHf8r9OzEm1nTMiLYlrKsW
LpK6K9C0Asqn1v1ccIaNbOCflIQO5ty9WJXbFaQNXS4wUJFUwBp5x9rwax+AZs/VR2wPqSHzmMKd
CEQT5KU6c6ZSksLp+Weo1+SBUC5uzl8SnFsM/DJONlsvQtrue55kWbLthx5f9j9uK+/mVDNv2ZrJ
h4D1XtEQQN21SzOQNVsZU1BWxRbWIX6CuPNcrqI2uGWQssLlc7X7m2buyH74wJw8jbsZP+DDP0Yz
dOm9J65z20ikgr1dUPuYKy15U2I75PmooSXgQIAWBf7X8ud7AyJjhnbl37k+84hImfksd6S3zf6M
vYbbtGwMJg3FIvhgBfg1ZydDO80f+6rlF7FMtJNdU9g99bpWO38dZt8xQIH4rlJPQU0dyMWdC+vF
k7IS8QB8a/kRGEwytvjFbfG4WA0qcLawN6Yez5r8kvWYMUBWRxlyBdeKYJqDG1Jox//MxlxpptSd
BmoQFfnYwFVJErwKMY9wV56KrketXwpESdJv1RogSWDyOpWmOSO1oZDrAIFsHUY5/WPF//9z0v84
J+Wu+cue5V9zPXlV/ehr/f73Qemvv/XnoBTQYHDjSDAOvYUX/sIgDP1f6RzTC37NQn/NUP8clIZ/
QOhjri7QhDi6+Sy6fw5KHciFId03nOrgPfCT/6tBKUaEv6/f9IVyCKbsiAPDDfz8y0bxl62xgy2g
BLtunivTqLN2IGHsGRsS0glEKGtutko4RMUWZ2y63UyVAFCpRjsUJRdkocs1r5gzLf2F0JwIa8zM
eNTmtRDikxWyu9pMvfWRBnb6Ws6kePPUcz+PBLIvYJT0wwruNNnltaTGo8ZheEkn/mM8enPY7A2Z
UZGlZXX2JelGLNyPRaedD2OCqXNmGjVDvfJsfTdKoEuvjkoG/65f25Ucf+FNA96o0hm+y1/DW7uf
mY3VZgS3Y7cuoFJW1S8bpzMdDNzO8IaJcmLWNEDnuygnJ5eKhc5vdorv9hkKV+nFjo3Rd9sUSf5q
ZQtuPuZfa9zlEnkVmiSZaaAUz54Y7GPv62xvz/J7wb58m/v5jS7Y5tQwIevvpZ2/LEQeHzzJBPPA
H3EukG6SEpgawU1N30gXYQh2ttoy3mcl5igwZTmRkfdZKAA+bWl3DHEpkmLcIFS27nblmPlkmYV7
GUPmUZYefOs4hGHLqX8Nk09rGfjPje8mL51e7OBIDMMxNrJv3IJIruDJ7HeJ/DKSKdwaND3GigwE
n0EzRi3t3icvrIuzbnwG4UM55bedTcJseFmmsx50GsRG2mRbP/fWp7ZKRW7uk5TpjLKgS+kOtcjW
E8Diaa02iEdjRkN2K3fBkiQHUZf2l2Z1SNmvvbG+hIVfiEink58fhGEGxae8ozLkNaVoxDe3A2vs
bGwpzA77fs9sZDH7Y5a6FSWlsnBz6z3tCT7yzRVW5LpUbZa9iG2C4NcV8+B2NhPc85ihj2jXT0GW
eFsYShgxVT3JOHehJom6LYn5hhofM8SU6NYySu+7awMXowceAlFAOZrhv6gZupJrH9Ohu7hLQK38
tEZ+Xl9Fu7Y0Lqg96fPk5KtqV7EzfTWM7HHGNBZ1vMwuXWcdkU94s8xp3TFCSHbJuDyjpvfHFhrH
FjqPvGtLwzw2rlA7nbT2KQT+Gym2s9vewMtaijk/CaSk3RTUcJOKZT2aLbem7RX2a7jYXysdQC2z
Uj+SmTYwg8pxV1e+1icAqPLIruyjYzdx6nKRnlsmE5t1LSmohf7B+CzuRTPsxNrw+Rgg0UqjitPW
CA0cijKL0yz74a7tF3IIgMCYPhCeM8l0iw6MFHlFACXDkt7RM09vAEDKPVSCZ50bfWTVuRUxZkhi
0Unrgd9enqW7GB2DR90cMXgMP0gJL5sgc/hwuNkObTMS22CBrNIVwGfb4hd1n1uneFJBfrdaCfvS
wYTLuL7knt7XZh+e/HR66kNix2tpbyBybVOIUl1K0Wswite+bffBMl8kaDcoIcO865pCb8eEYVqa
iE8ehuBoqsp+Y5XFj0IQ87erySPJkg3PuQGXv7WsONTEnoHR8BDMg4tosJnLkm5wkxrgiK4D8WgC
zduWc1cxHB0nrq0GTDjfh7dn39PHRhYOh6Arvq0+uGE2+eHJ43F5GjomZpS1ymsWakmkFwAyd4X1
mGbt4yj7rRHwpta6us6BkO/F7WmmhsRv8LX1xrlpbPGU2613qhudxXxhbGloF8AenH0xjZ7tjD3/
zHRpHVK/54iSt0UEvoQWGAaXJ1xrzrbnsf6onQkSwuqFRyX9p8TrHhmDmzseE8G5lsbkx73y9Gee
K8PGHv1kjBpHy6u0hzFutdJ7ky9qZ9btwETLzZ6ceQ4v3WzibjD0RsjyDfyGHTOSw+hc7ioAnhGl
Xj79lf1T71U8XbBuks+UOzBeDr9eLd4zkYN8yVgdWhp2lUUhq9QvBdb/nV2uyfOkpktjtF08W1q+
Ymt5dQHZRIUxvvdr+MVLYcnBceQ6Hhp4mgU0O3vaEdc/1p7ch7ZM+BRbcbWttN1PQfetchd363Zr
fzC1/dJQR8kFrJhklFkxnt12Mq+Z5TwNYXNX9NknT9kQRIAcmbVYIp60W5IqX0U4MXoVbqxuz9LG
CB6C3tn3uZyfZr46nM0jvVM8RoOvKkmtLwWV9JvO8bnVDMGJ1R8vuIG3Y6tOnI71zh1b+9yBLIza
sckZm4d1FqulCPaYr9djVuuDbuRpzBO1J+mex2loNIwqjR2LWRGvSYhHFosux0IxiG/C4PsCSGEE
12U1xWNW3mAMftdeoL0Z8TKN9RZSZvbRzJ6IJ3u4m/OWNWEqXi0xHip4feG4srDKkHRMp59HdFDs
luW3ca7oBl6+SF8V25H3g3GgVjGQ/fw8LmBncMruBPwnO05dd73OoDHg6CRtsxk4hZ3d3E13i+Es
UT+kzltSD80T6pGqIoPhbLMNFE+msXSqh9QYsSHXHbgUzbrWwI09LLUrN5ZlNbtqaIY7G64JLg+b
w8tggj1zjNfMmG7LM7Ck2gsjI3CvE0HeT5g1qnszbcZ5I5ZCYBZeVjk8VdIIjmGv1tM8Oq9iNpsP
Co6M9JCUeCN2rj85feQUFo1XQtSQZ1hn7e2ow2+lMT5YmY8xXEz6qXerh6kyDA6QxmO5ZMM9Wd3P
fed0u2H26hOIzc9BT4fEnKuTbWB+QbgcNzY8pK88XsVhwiL+Ller2+KD6o50c9tbWY/Z3gOlEAUB
7dalErzZfnwLU4pUKjMwLilupU/kuqaIJojgp0cJ4GZgjB+5mVO814G/PPuTgZFkCN4c5TYxfFz/
E8iHfGMknhmTa5IvwGFM/BSIp6EP2d5xSLvN4nYT8YXJCLQhYArm39zX/HopJ5htKb83nfpYTMN/
CsNq/Oz049ZkEn8lCebi9mfJ9mVjYRLPKUbjUNyJqDG74ozDuwbWMQj2CFV6sezioFWiYiBTgA2G
sH7CHNGCjAqy4RGOaHBYfa/9bKzhodbL/DISBdtZYR7mcQiz8A6K7vdWBd94OhdEFL1wwxlueM2l
dfYqJ9w3ITEXF5PXltQPCwSH6422YZxkro38YtTSxmlBQxXdp+2dtPo1KnS/3JVEsQ5Tbc0QAttv
RUq98DAXOfy8ZrSeeUD2GMYGpwgiT09ZsRdViq+iFIrFqzeqt5bR5Tn1FndXsBf8dAuyLCQbiuDm
5V+c5zJzrA8EFe9D5BWczFWn1DVmxFmQzbfoXmpnkyLD60QQhTjgyR9WA1AJRn7Hvk84qDjct1UH
WRoW06Zk50GOKh/TLC4TC13y3OGR2KlyTJ9Dg42odWGjFZdgjLpwPeKs/84Yy9v3VvuBiEI2kZkZ
0aj0ZlCp7Wid3TBiodzzzZ1cKXQE+7PZFHUtoRUNX0ctCACtzRBVsLc3bkG+p0ta1kBVw8uuwI0k
jY7wuhUHB7NBlHWS8IM5bZPOucpMOliFvG5fNF5wzrMSK6Fm5qT8EKtZtivGtnuiYkHsTetjKDI2
TXgiaLNPXlGeyqho7U1iCIcQX0N5mtsR5pAJA9yl2votlSYV115JMi1iuGbFtVE1RL7HDR6jlkcK
cBJMlCMgMKzjq8q+TiEV52zyd2bAxwyb65V8b72FpIA7KC/Pk0doSVoBRrqZ7SH+NoByqd+wLhb1
sa7FU4jBZA9H8VtRDa84a4A0e+ujLjmr2NqFAIIXEpil3jRiySKncbuL0c0jSBnD/sTgrY90UZav
s+4RUWDIgEEyBAOqDt5ajT8kY6ga2bJGXSvXVzKPuKLwasV5neTfVWdtrNlfiXZxpc+FFy0mTWze
HCSvvlXckbYS104QAB3a6icbYPAuWb+15FrHmaFsvtIRu2Of0YAylK+dkPmmIJ+5I+QbbgW1UWy8
AzdaDFlcAEffqrBUuYPN3169IPkw+45CLzUTC5jU/Ngu2CHD3rPipfDZ+VhkN8xGXqt5Ga5EVOKy
bqd47bubbmIuV4JDJ4N+XeJItRP748gQPvSnOya/32vOHJBW3+xgfU8bb+9b/XDHUXfhw1C4a9Zj
EqhxizNtX2Q/jaClSNbrzTurl82hVd1DmzvAbDMekVkbxBgYzF3TcMTFUOfs4Zbv7dq1UKzkGTwj
i6g0SXoGrzBWaCHJ1/fZH74lQ/pR14rrp3YeB33x6+S1HlcNZKZKvxoGkLcBehAYmzVOHf9uDYMv
QUNWLgzrvWKBjEA3A/AGDhQZlWndCdE8yokdmtFLM9bDClpVgdgj4lZPbNGMB7iiYxCpcl5ZFmTC
22U1aLEfNNluCahM7biCvy5d9sNR5DacZFqizLH7LpoEiVdoTuVbUUu68PLcKul7tSmammunYJNX
k42E0V49TlgrD6Mxt7coqtrL3Ei7uLEB3MU1Ocg3Mh5Y9RBAOeg07es0BAViZzYe2Vkr4t1ZtRdh
JXbNsqZnUsHerquGl6VbcVXX4X0YDPKhyg3rp5v3w3nNcu8EDrk72MWiTgMA3p07ie5FVOSegs5+
5xwvL6oSHPJT854w0AiVqE7vHFS7eMDFfkE2hpO7Utjo1IS95ciJaYS2vtNMNjZdnrIJqPB9VY7Y
pHgHCQIzs8Nen27QNwxGXCZQdLq6vUY6WzsrknsPqzD9J8sHVOowKm0f427BJ8bG9lIN1Hx1cjlS
gIh1cRqvWPDYWvQZZlQVfiU+lG/awMf7WWYYcxu3YivUrZtJ8eP7kKAh907qzWz5OPnv6FuhuW62
SYihY2bQtI/sHY9+WeHWLspxd+tP2fJEX/jq3WpbEO2WpG84UAVPgzTEnuMwqoszy7dRheENk2eq
C8s1K9HEieG69OGZeqcgaiif3NiJ70aDKmMD2TuqLbsl3dub5EuK/NArYcVd10g693rzrFWrT33t
/GxX0OFYsaLb+cJe86vF0307Q/d7kB1fY62Az4UK7H9RTLGBsyzy6lxvFJ7u8yTkQ25jcFR1eUk9
/1MdhP2ePXZLIRqXfz/Pu8oy9+mE5lFol/MM1Yo32i4/CvMm5kf9Y60b3IT6sqDhR92SoHI7+IJb
zlq2U8UlpK1o0hlvD5YXBK8YfzFPZddMDhnFb1tAay4bl+U0cafGw43Aaw6aZ6RrdbDCx4/Rlx/g
VI+BaB9m3NfHvF/sDcfIM4/oT3QTVTsxzFuOW1zJKP2xHnsicFZuXldrsPfBPCGlrCy86L44t60n
QrLHQA7bdfRUDGi3CjnsrNXnVhhIJ9M0BTsbnZln55O9pAvvaNRb5U2cvoKJ1BJHQm2YdNQAb0MV
2FhJPp0ywKaRK6qPStfho0wNvsjA3bdTm21wHa6vuCoeqHgHO99YNng+c6d7CmdF10l6lWq4qh5s
P+oxfPlSJtmPwGqv/WqfVeC9O5aNMv6urXI/6OBnN5IENYOcuKu1yrgvw00rq9iSjdwQ7vrZaCpJ
C0N9zVoj27Y3+f+WNFZ2XSOsBOglqwzTTVWhB2TWytaFxLKs5UOX8YCO+6HzZqy+wr+HbWafDPb1
DdZamuqnkYP52C4df4iVHNM7qGOzabdVP1fdJtM+s33v3ABdJ2Mfe3JmfjOrYtih5ODCKQY3Uqvl
t6zQSzsQ3l+7vSAPG0bEJLpjXrQMQXiq6Yj5YeeWbI9b8p8zu3L9YhB07HdlgONz1xlq6mKHMVt9
9jgnLDw+7IEcvQitFlAmn5GbNOgOEBHNu4EYzEevZl9pYu9hj2rxj5Hz/7Rm/38TZes24/33anzf
5/yPatO/6/G//t6fejwRJBNbBjq4eyNZ/TW4ZP3BwAu0lo2/4p9CvMM//lN4d8w/SCbhLgxtTI2e
7wb/jfD++9Q8dG96O1knaszwD/5egTiYOsj0mKXMEKv1Yt4g2Y68JUpEETIxN9Os+0Z8v/3WWDSb
/OVj+T9FjILfLEJYTd2QwF6AvcIJcU/xuf4VzYMc3bqKcvljKakN8VMgoBAeuS/XEsOdqzPzoFsX
TAR5nVsIGRKiiMZbsUzNWfZ1BZHPZji9sdJ5pAO5DK2FwaZKsD+hItJishiYLRrVrTb09XxYz0nu
LwP3ZWNvHUJAl9AHcstvyQN2yeiuvf7qH4F+zqS8zaEPd5kTkvbBIvJENMQH6A/uL5gmBpI3aOmv
mhMfd82pdmc+N6+CW8mvCTo4marm3QmrdYdDFbIfJIrjgmGZxSYT7OcPxdKkQ/dsEdg3TgE7PIv9
Kd/S9zF1Um83hT47a3NM0nxbDuncscxlhvuWmSGJ+xsgUmfnWjsM/6OJ/fT00No+VXd+GkzpdQ2N
LNjVarHSpyk1PTwmqmwFjc0lCWm7RzfbGJnpuEdL3P5kCgXV/zJ3qqn2SKc4amAe07S4ZDw1E6sn
0mJNweoEIDQ8K82Bp3qJ6ZOXqtKPcl3S+9Ff6m0NABSF2l/aJkKvCr6sw6wNnsjTvGXkTTmFt240
/3ab/kMmlO149dmy9rEyU+dQ4LHgDADHZ0qAm3T01gdhsS+70oToHzBKDndNNwaSdkmPtY4dSSva
5qEl38EF0/hQ54e8jo0lTB5Hb5lfWUjVFzOjPNovqix2iN7EOlfuD6Oa5RMuHsA34dxuqtAIdxkA
2KOGgf0mXaQbuK5kif2uOuZhpU8iIWRsWcVTRgT+cZyx4uO1Tf0YWgBdOZPH5qM6zuHyAjeVvnYj
DPsP9wY7LQEYb2ZO6UeVepCCJl2e8ewhnROsiYlkFezGoay2hpXt07kOv3kUShQcSDv5MBLneU9H
ln42IIt5DZeAxUlLyziBCOZvLWZlPnY9OvlEFconxy5epNHYbx6Y8jSGrP0tJ5/8yQu4qQSx4x3b
CXFMOVojks8Qj53pR5L0wfuKerkNm9pcqOFJ9TsS41aujLStbBKRaqbzKDL3voASsXPGldS/BxLq
0DEMPxIA8i70bFhvsz0EV8uvqP2wJ30MpQL5KpaQE0bdv/Qk/O6dya0PyimdM/0885XkDHO1tHHp
i86sK3Ab+aWtMvnGN1rs53lwzkO9Foehqpqrotr0WwPzIomTLvVPeeesD62rRw5VGDxJyFhjlDSB
z45GM+w2DGR7gx6oS7B0zmO4mh6cLG6JQzF3CeODIM9PFQff+wFR5G7snPwzNg6Yn84ymZdGjflF
Z6p9GaAGPNOJ2JxIaVVbgy6rNxRV+akbPX3Wbk1lImK5PJmrv9o7q8zKBzzTyZFy1GmvVzPFFxQG
u64d3Z/uCJ0EU9PyeZZAYxFDj5VqSvjWyYXoE3TuITOj6dcIrUqPdticF9dckFUdNsZi+D5UEzYF
VRUHE7ddVLmc1iyrB2qfV/7Ozky6UWev/QDBP5zNdsp3hYAC4VViepQ1x96MlvVD3Q3OI7bg5csA
MOgbCcbxkQ8kuZ9xonxmCmBBRJnKDfeJ3tTlLOkxEXLfCOmhuAy1eqXgu8AbZHG3GLdma1813+lw
0Ps1KFEv5sR0trM3CwjLnX6gPgt41IiPhenImIEYdu2fq50xxjHJa3Ipc5BC8HgBmTxeoGo9NGiV
V7u20y+05RX71Q3bHbR3LBCAXs2LlyvzEmoVXg2md4/LPA4sFP1CgrS+kXSK+b5oh4YaC25U7Okp
sAtE5jJOJs2mGRvQqak50pBGgH00ONVlaJGKfIdHDYor2U9MD3YrrGdvYcAWm6Aa4771lm9k72bO
qkbQ5Wx4pTz0kII+mFYy2JPqxFqC2bmt7a+SI/ux6F3cpSLPX6xO9k+pr/0r3i/ENDjxGKMW1b72
1RAiN/vrZWRj+t7UA2Niy5qeirxGUeTu8e+qaVq+gz+XS4xJCcBQ5U4nIy3HfdJb43XUnXOyC/uW
92nbTxPgnIfZ5fyx0Iayd/I5e2Rla968cKg/Al35PxfMRgxbdE/QMky/o37IG4gXLQ+M0ATK5LzM
vbuBE6oRG/k949DoOSlYSk6R2RfjewONpSBZSa6VigoDj0gm2k/JUOlt7ZPNCtwyT2LXk+pnJfA/
Ufrbfg7SyvO2ok7LDydNg33VzsllsJLgPAYVRI957Y5ZGCCLK7Awi836hpqni6sWZngvg7K/KGvR
2yHoEadrAyiNxucihUIvL3xOsmM1fKY6F+dSg7bM+JBCtKh3puGxSfvgbjXC5YfpDMVwQzGxXANz
S8/FpI2XLHO9NyB3PHoUAx723IakIG3SDfSVNaFB3gxqqM2Vc6Udu+KxBNpNBcViRTJxg72vEei4
JqYcaEtokAO2sjoGARO8K+zpOzN33knA1BcjrdznADEcm8/s3E06FDwGF/sB85wZU+FxuX2BJH8c
a7/qAZBNld/K4ewL9B95TG2YCl1W1Q91ajuvfqDH7ewbyMht7e4NTyJi4g7e4kW0iYvl/caonYYo
sNk/+lQrfdNZV2hqlJp1M0xj+Gy5mBKqtrd3Jn6mF7h1meCs2ogHlbSwiO1xDh+LlIopbKN1PJnO
XZB0E197KUycFEi0wptPobaDLX6z9geMJFvDh0GKTnTrHxh+NXFf9EtcJUv/0KxF86CWpj1Av7AP
M+1VMdxhI56mNVz3idX5n9kL2C+zE0qYMS4VE0FpDG8l7Yi7RDVf3Lbwt4YMHx0bbj/vz9TsO+Dh
wZaZ0FKkliB1ms44epXdE7BGsk1YtNv1W950JVhSWndO9jBv3JrlbUHC4tIUHKekch8S9qY7K2ex
HoB8SybbnS83Truy/8ANMVyddGg5dHefKFwt78nkiiZOGFftWe+q3QihEYWAY5mRW/7BhoN971v+
zKrg529s0DzUZomg3i7JYWhkwhRbUVjmW52ljm6RWjFXNsHAusGn0IlZuuSyaravY09ikaPek9d1
WTStznT0zIU8Ixxp7hOMylwcoY+sumaon8reK+rMLphv2EzP7FQrmhPM6Xk0i/TVVHXxKmz2gALD
gogZdbX3jdLheVUeu5XUTY4Uf+FjSQER4LWoWcGQq5MjyA+UIuKU8iQ1Fg/GeVY+sMUM6wPnzrT/
4UAM7ENymLjpsSpQWHKXjFTB4BLrTm7B9Ji4vHNBoF2uYYsIHKocIkfazqesmtZtysb/y4rCLoX3
knqwkgY7v5ItsHiX4lQq3/pKpaeNxkJNeJtgp4j8knTLOtrHxfCraJwyZ9MOgLwbZ33vMsrbfOMx
aBATQzDhm4JgPDI606FaV9PepNc4VuCwZo4I57ywym0h01e+FmdHpaeIOSUPG6dgc2MUOXD63Ln0
rnizeoai86jp41Kq2CgVoEOWBR9MOTGHKJEm8Gc1EY7B6sTU3GH+F+yytFpODD3us0XYn5yOyGoc
zHUZm17V7SyyVvFqzKTp1eBs1nrh/C9KQk9QatZcOm+LYc+InpgiSph7YeL697OXqbjxKvyWXH7v
Bm3z5PeTF1gE3qGBlndCPDcvWVnkmzGdRLwGHctcn+XHvPGJXvZ6jXHWu/Eihilqap1eK3L0u1DJ
5d41eXMyKLb5qkvOCU2nESJxefz7o+G/Hks9G9MHc0PYGbQ73w6OfzGDZQnSRT4E+VGWPcc6Y6Zl
sVsDntIu3SnPwqw4kbKXqliygab/+xf/LcbAqdSzPdO2b9ksB7Twby+Ok4wpzNrkR2umV3OVHez4
vMiAo4Xq6d+/1G8hhttL0QXD/2+n338NJ+Y4sTwgDbxUY1OnxT2ykAlf0vrHv3+df8FS3V4IM36I
4AAUxfu9B0nVy4ITxk+PQ4NmTYhIHL3hV8dlrh/aThHVGMOMqfwiyvfmRo3iqUI1gZFkt8M1c71q
++tX+p9Whv7fo7RzTvuP+lGNsf838ej2l/4Uj8I/wIuFgDluxBsu33+2SYfuH5SEgbXhSvrf0pEw
//DwE3BBQ73jmr79nD+lJO8Pcr42h3SLWl3iNOK/kZLAif1u4UQ/uoXgmOgS7AW09ve7trM8mLFt
ClnDNZlSQtbzRh0JoA0IuJ4Y38y09AFhuPVT3izV9ea6jNoAoERchYPcWn5uPkut1mXb2bO6z9jk
ANo2SPqHfrefw9w5wYm0sKrlTbtxA/JdXJuhYIgAwAQKr5udx2Kq78wUu2lU28UdtDf14NdOsC/N
MNsnfuLvhWInGaelQRcYj5P9mmfdEXupdxn6m1QPu9yInYH8BAUx1CfBiPU+54NdD7EPIzDmaZTG
TjZASTRu4yfqLJ/qVoCYy41pPg7mh1Jr/Y6/JLisyknYpM2BZh0mnjDhKd2pZPbup2QOCDZ4YWHG
t/Kp442xd1CdbXybWGF/+k0e3juyCo4Qjrsf6WwnbZyVjfWQZ80AYNXpnkQvppNUvkmSgcczddDS
/iHNGquDCwwD25rDQB7GyDU1q/TcN6vxjaMuoCvYiXjx17Y6Lnn7ZUQBoensxt3IgvE1a7R+DkNN
YQ310t3HDWjyBWlZcYZ3GVwiLMgBT1RIli6oSDuSWYlsM2fL7obKZ/xrde8tYY0B9WH6zOOW0cRQ
FR9FrvUhXHO9szgKfVvNobjLze7eWFP3pDrdnLpkXc8UHY9x5fr9zqfE2N50DK+BlC6D3fGlpuoL
9gmcWXxKAz+tNHr0LKc4L5afQHAuPd7oHDKpsZLhzspd4yBdM9sDGixeiCpnn5XOWSSR5xzmwPQu
b0tOeRaOEoJqmK8cBcGCCxDvoxgugwjXnroe0wErbYEaytZbujrF7RlPfZWxg3DYVYF3mX7mOM1Y
9+dbmq8qSEQ0Mvtf7J1Zc9xGloX/ysS8Q4FMILFMxLzUXmRxpyhSLwiKlLBviR2/fj6U7G5Ldtvd
8+x2RDtsmawqVCJx895zvlPcxoBZVjYz5VOoy3lDABRsS+3lVxVY55M0LMFhLh8QONFOYNhBKRo+
QYmWDkeT0P5Sj4Nd0X5RDI8zxukgp/PDXM2YJ5gcMszzCnENlsK/C4MpWg+esSVfE4XI1G8cra7j
zO/fCLRKj6ZGhzQkqD83fdNNiD6i8XKekQ1iOmiLj36ZBM/EFofGBRLPOtn6hSveEZQ13Soyh+6+
J2gl2PZTKl5aeqZMBou6uxNdUX/W+GzWfjWI1xTVEHPPqZ3uGzAX3oFotIFwc4+yMJZTQwykRUMg
aAmmWXWBsJ6s3owua2BHX5gam2QE4kkI166m51OFhfc5cU33KlXjZNJeS/3HGbkbIjBUy0ukUtZn
G850JXG+Rf6Kq8T/SPf3i2EO1captAUu2Zm+qkqjlW6EKItt4AXFcxIyp1pnmrRwvqxCv7QuOoEV
Aujq6AVlS9h0T9Hb0sQ+LcmzGwZIdzQhfXoZMfczo5wauKa2tx6WJ+ihNEPnvmvQHlXxxkZKuZ2H
loTDUrgXymwACllR4nEd6KCUXce2hqbGXRP4a+57YqfuZW+ofRmb6bgx/Dawoaxr80WmEVBlmx21
l2ZFsm+RxwmHzCo7hhOxyqiqsFb5pdXeay+2ubBunnyC7luTlyyQTLKjBd0xCAkpJapnqD7TqYVg
YeNhPIA5DQHomlNzYzfaeCuVi2q0EUnPIXRiGYQ+up7Ekj7IYtvudwZJ4J+Brg5f6ywaXia7EFcW
p6h82w6NN60sNelg7QdWTVHrB+mGxKAclcsQwIoxIJILs3oI06baUE8NKAZ1DMAorTdO4V7Y1UQe
fFHQ9iV6lPo0Do5JyrZZCrvej2b+yIm52zea8jtmrIEARoMrAYkzFahfe2cLh2B+n8HV5NtekCVc
Wh391jLqgVGZXnIzmoCSu0s7q52iRfE7VPGn2QgZkk9U5qn57E0px2XUPowHWiIzpya5CUb6hNJP
nBuRgAuaRabvHZLP7x3hhrdsiyM1eTofqaefGHYW9zXW1ftONIFcmXESPA2AGUg2RT2+KmiMXizp
tk8eLGc2qYHbyoO+f2uC274FyEaHJMyJSYpTG6cgqlyEGmjpEGqzbfPIW4/5FF930u9Qtbk1B9Im
z68T3+TtOqmxE03GJL/BBMitzhRpJXTjnKBROTfovOWVUkWAFGBugwfb084xidPhkYGgh2GsZ8Rq
zcZ0A7K7y/etUZf4/Kbg2idX9gHpsnsM+eBvKDwB2U5a7QHckecW1PNnTsgjQN7amA+hyCZmjhO6
HAwA27olNztFRNRvuljMl7Kd3WMU0xTJh+S2zjoIQrW0boISBwCbbEqk0Bws8ld5pccyLAkhsxeY
b1fehkCi9sv1fNTlKE4EZNGetg13n5DtdZOmfY8qQg54NPw5eg9aWFrxyIh/pesRrp4yWyKLaWze
yVQPe3/y/WMvuuZJByVxd0L1B+4nZ8JdUGpUTi6C1GYgIAo72mRucIFESCIsv74bLDNn0pFYhKsz
ryNSNybFq87sG+QKwdXs+uOx4cGIK0wO1+Q/vZll7L+JxpLlSjWqfo7RhX02hyAlft2o9piXDUKi
erYall/EQ9rOLLUmCd3dxX2S3iKpHT5Xrjts0lY4L7KMvRs5Fdx50bJpQjWR8X4eBojpWktZPhST
/wxCDIxTH3lRBa6n7sTaLDwZ0YMd/JfYCNIHnLxNfetoppoHywWAtpodJyU0OBG1eZIOoiBUiKIw
azhvUUxwFcBxcSrlPD3oOtyMvkUQnhU57q7yHXcdwZwK1kk43M1CIqZvddbkhIIZ0bOqLBW/Sodb
fA0tzFRbPWCRQN/pLLPsKyFGztD7MoSQ312wZKVGXtwXNAle62B+ofYdP6H/L96SfpRPPuaSR1GH
1QU8tse6cKdtbtX50a2bau12EI3dcrx3svmFDfAbIbqvSeu8uN3QfYHbQwVhk/i+alT34vpGcnBc
L7utRbYd7Nw48eXgaySVh8Z8W3+zZtXTNanqlE43sk4wS10MVpdD+Z2lhnRaowmN6lWlUbc+ek6n
t/ks57uIThYwKhCkubH6+whVtHE7/ZUhDsgNIIN/DQ69ofv4w/Hp+w/8enwyPyhhI2zi5MPaZtL+
jxOUZ38giUkI9c+kql9H8Lb44LsKkgWuGApWfuyf5yjvg7UkgdCtYI7GJP0/Gsn/DmgMNVks0E1X
WKhj6IH8eIwKBtISokKpY4+aO9jIZE6ZOMKdUjx/19akmk9EuzN6xhy+Y5IaQFFC6ga9fvyoCnL7
bCch+M4i+jQcodn/5kr+wdT+p0OezbuTJh+fNwh2wVmOk79tzfidp7EA+/Yx6W3iUJmZ31K4FYuz
hrK4jjNyRSsTuUxVMqz/89cG7PDjEXPxMCokQZx7CRNz7PMR9DeNIboR6G27uKaaCZ7zmhA8bubY
v1pA2g7FnnJPNEAKPHKT416SSopFjrjMz+NczO9uh1yWFNLJuggzFOgpOEm8CCQ2bHVdOndu5FFe
McJTx2DI25OoLDDAZoXUG5ky+MfcX5zsTX4TyQnOO8MsdlOvps4aUFhsuo641ZXXRUZNroIzAjpx
5Evo4ZsvmwQ9UeOVl25jsz2XwLfhlhUEKNsFw4rW8qCN1ujhKJ3IBSGTz/xkaG1gJ3AfO6YhGQGU
NZ5j16kKlLBjuDUiY+hXurT6w2TkwTo1ZmuVMCeYMEoMPb5AgkPXVcTUO5fj9FwwNVEro/HFCZRr
wNFgaj95aO447ZgZYeckKy9TT4weB89Kpx2ycIdTt4zX0Nsp4E1H1vd+ZyR3ZoMmc5NAZUWiaToY
/V1TY5Aa/e3QWTre9dZILUjX27kHfhASyVDXTkYeadQ+iq6MiCFxh+64DPdRXMmivScZzIvWwhqI
14mhae9yygBvVQRtStuUjHhhgNiYFymsNlGYhrGE8U+RvUr0jDC6Qlt4ULgaGR7R5F8xOXl2k8nj
uewUt2mhR8qqmgNkBwKVjZ8nOf1sUmtAkWqweoO65Zxv7Gfphe91JPsdVu0dNWW/4U71EZy7+f1M
vrXFZt4lF2SSJBtPte5rRCl+wKk2b/2sauFSccjboUsNUZQlkkln3dsjuTiAB/Z0NMRlYHgMSTwR
PHFcx281REvTngDGr/Zg9jcC0b5aMcXNvwKEW6S3M6SCWsUYC300FTg/+lmB2Hax22y49x6i0Eis
axSIWCcYQeXO8ICLJR6rVe0S7bIOrKAO18kYEAjpVW36XiRREBMFrJM9aubhnbKJZMk+5dQYrfD/
9+ZVU/s6fu3jjDwrDBK2vGkaJEBzNy94Iyvpn52RRv9pUqQiY0tkPBX43ai5K8gxeQP8vqQj+22N
waYt7XjbIiQ1tmXgTVf9JIoJI6rbCvJ/jTl+mCw6lAdCFhD/GEEBmqIsdB6CWohCQib9gS4wj/1l
TDcpQmnDITUPM70mHgVtcdIRMM5NbVrla1PCfxCMA1jqo1keJ3B298Jl0wxH5B3o7OLiJpk7xq8d
QJIlIIlX08tnI8VJPdCAIFi3Vk3QUA7bzac2dgjj1KCYGe+HhI3WS8YpaAAyVUmEfxl6iUDIVz2m
wGjgRt4S7jwaK/gH3RcTvamJaUMrdBvBgKioklX5qpvMJ4rAyObdeSsnyZPrZCekTLfJwhVOjba/
HmM5P2UNJNtynQ4WRuH9GKAYpYUAfX96VV2nzerCQxHO39IQ7hfrCMGPDRpTzEP/XIRYPhokEKp4
pZ9FvYq0uSFxYHau60bwjntwXMZu6Fo8wXAM8UV6MruZigjgNJpYdPacBce7Lg7ljQ3yUxN14mU3
WmU4U4vQKRX5H8R9Mt1sOez0eCBOYFNdJBa8A9ZuXpE6igasx4qq0bjOlgq6DcRq9zMjWjTfXBz6
SlmI44FOhkPuMEk3nl5FtTu8lMIogZ9OPhIEJylXAZxtRlt0rukolF8a0X60xsE59r6fqL1o/eGu
I+ss2xhU8f3eizwkT4L43h75uY/FUyXBTjAzuIqsPliyV6biFOFeeJRpN8KnjTr1RqGHRKRHRbkr
h5RMutIAayvUeLKzBMhj1EdIJwFwrRCcENpce5XaeqMWlwS9IHiRcnap8APjMeU5A8DF8gmi8DFa
IGHLXbnGo42Ztysl57+pXaJui8GicyN6J9Eb9vFwjT3R5ljFht/kVvPp78Lx3yocheuBgf/XheNV
WbSvxU8chfPP/FI7Itr8AOLHQcW+8CvPVeAv3Xd67B/MpayEKS+gkEkqo39yFEzTXCpOB6ygzUTr
H7WjbX+wwEQiKJE0zh0gn/9JD95eatffYpBMCiNHMLVa6qSFC/lT8VihbZcBXcAbF48I3S0jx0IA
eEqtVe2k08EFj10gVg+J/10Qz1ehJAEji8PovQlw8KIezCWJzmZUj8dortGpIztx3mYt8a8XsWdj
5qqmU4kzJfsUz3Z9KpvZfE+scPRXokvHbmWCA56W7llv7WPDKT/i8XblkSdK319gJtPDlWZCuY2g
3NBvw0uBf99JryrGZGvRBe0Kt8DJ7KYqXsEUD5FwF7PcoK/+3NMC5ngfoZqnOp5oARKyBIoMAfUE
mXvne5SIW5SXyPJtJ4qvMjhJR0Qe7sHQnT72ZZ4gf46L8a6vjb1kx92U0v80FKO1j7h7MV2F5fKu
cFd+GhXnSExyOD+BTUe+QAq3WByFwB5BHMSmK7MEkRO0L0VvpmBUxpBfNwxtA/TcK755rrI5d/Ts
ZawuyHdqbptqSJxLCkb1xhUh0J4cokA/zk41H0FDN4Z96epwZN/RYlXZgzNWe+1VUbZl2xuuSIbO
Yjtb/B5MdYodBt2cMnSwo6i1DgkKH4hj2KCrvnMvEV8Cwp3XgranRIAZpV1Cb8gPNSzeo8gxK/do
Xnwy72C3MIvwzjAk1602lWSq3VtS3DcNnHmsZcb4Tju4Sr75uAy/TYGJ4udaFo3KxQNpkGJHp2Ch
VsFLcp+rAYIwmi+/Pw1MxC8c7K5cKJ0GEZ6qLjnG+G6src7SOzqyemvGtB2DKB1umgm77ZIcybLE
eLSZqjTkKS3EhZek5TYMzXk3x3G6T8voRsTVeN86nR3jpsvkJvbRw6yzug0vPI9+7tq2uNprmXjB
AZUkjoWMA9QxH02942DevJayyt5kWwuLAXfj4BOqF3Glx0NuFbaJxuNPwXzRWFhUbSvMmOdjzTzY
Rfc5Suy+Xc+lrW4NrqCie1+Fn0Ntm5ek0OU7QCHGvrdsQBO83BXS1movZjHeFWUrFp8Z7UhbBO4q
r72BJCNpppeLxxubBvJc2qNOcewHk/49SV900trMPgHmmi9o3+GzSExERx0tDW3BrzAxLXdZeO1E
jLQ2ne2cQLVCxh/T4DPNJH8H/b5nHGHZ27ROi4tOuNVHgGHXqnDV3bKybxD5mhtGSUApanE1J0wi
6Pa0a8+qFHIyXFVcgcr8VorJvClVGj6HVQxqubahc/cE8DQZhogpdsJ9kvTpHlRrQN2/JPWRN7ev
HO0/hLaBpphsiBPnmqdZmjeFlYD8wMx7SudeMWmvGdckzfBJ1eUQrZJ0HLB2W/IlVxM6xw6OP7Np
KtB7R9rdVhSN9c1wPayXLVdjl85JeyQ/8A0cog8TBVnrxuim2l+lvWM/VNYwRriG+/LN9qbwEWNo
aCIe1+oLTsd4X4Dy4HdUxhFNKjBxEilWdddnx8HEBJ2S67n2iLzawocfd1YReodROcFqqAq8bh2R
r7tWhYKFTkF1Kfyoe0RjheuE6/PYjPUdyxqDsJxOPpHsa5UG/sEgC50oL6t2LzxtQOb27cx7H50i
uvUzLybXuCzemYz6m8ykZ7aqQC0526m0TdSS4hg4yX2ba+8IGWfcpKzuB2qmKkcFNUnkc1awHlp8
NiYDrmlU0DdctyaEDlTmCoGh9bnMQtImow7YziDsZAMrWb2QleRvLKID70vGrmvmEMMnDJfoL6yk
vOIQzoisd8c3YyxgAEir/RZi4kM4U8/bMosoVGnJPEtgFzezYI7Zj958OxWq3IksbG8lpi2OQYP5
gNZpTtdIqNJ6V5ZNuG3K2nwFJ6Y39tiV90QnkSk6IeIh7KAzVjaCoG84ucxD0Rfui0Ur2djMLK3t
zJazjoj0cVZeGA2bomTn9wbmZa7XO1eypqrijrRQOQn5kbN2dekNKroofV3R9cPM1UJs5cr60fQ1
nnT7oCAgJOtaBtGmMaeM9rjA2xqMxBsIgb5o1tPUrQGtfc1zCBXIRXxOz7K8AhmRrA2r1ifyGoa7
zDW2CCf9q7qXKl6B1oiCo0WK+VVkinojGLR9zppePiZNVl25lQd6ZRAN2lAn8u9tf2TG7KFWLccg
Ro0Y2MO6j2LzRvdV+ilHt/iJHoO+xeoXPFVpEF92I/j4CLX+R6HtaRuZZbKfsP5sg6mtOcYXoPdt
Pi2iRGRg7bHI5h6uhtt9tG0T8XdsN8XGQBRJpWqXzFQi87bGAWBtXQZjF8VgMD/P02G6VAydU/KE
hSR4w7a4ju3wbI949lQPVASIBso1uBjzhYiF8yb5/ca6DIr4FobzgBPK9D9Ns4JkYc886L2CifCq
CZt4h7DXObm4bB4Dt9fhylAaG1oYMOHaeMN46upS75DPA7H/uzj+t4pjy1xsRv+6OL7+2r++/1gb
f/+RX2tjQW1s2bYF4xbg728ZY6iO/lkMS1QnYPTpotoKOKigIv9VkKL4I+V4pulRPntLMNN/kr70
c7eQShgQkyNxOEHBReX2k5Irau2xL3RlXblB4z5Ng63YJYXBFGjOzM0UEWmM77C8QARWC47MNQyI
mcYg/Mts38mmPqnA7OQzHaP0umT2zpAazAYQp6oGuNRxczG6tvvnNiUisg2neRVVsJfXfu/15N60
Cb5GJyoIvx0mcd9ZTflS9EF/M4OtHJnFFstzf9YukC90tLsY/MLB1QnuQJ0Sn+syDt07Pm9xVUXJ
mK7DEJTghrzF8daeJtfZRSNenwOyr7nbkH9C8nOHupYmQJq+18hcb+JQ9Tl2h3y8CQL21xWhHnz2
vMpxxBBok7rHctI2JZXoKDQxkfKnVgOC4wJA+ISxRtXTkagYsCV5Po0YlXiDIFyDmbxq8FS5dSdx
it/5dhLez0na39QZssEEl+8GGC43ddCUKGUG7R5yPyvqdWKXc8hQrsWk5XUpO42tIS1dWan8SPBa
684V7h+zbOtDIFTc7fNA4knfI/9Lw52roYmbGwJedGGu08Ibry0yOQqxZus3jnYjSrKdq7CGupI4
tlcU6Tb2MiMbPzVVZpPo0ac0ZDVnKCSZKg768TqlQ+eTdZLF2kfxCJ9hV2GWCVedhSqIwziAq4D6
aDJ2PI0F6auqaS2qfUoDtz01ptFHG5qhZBofzGYQATHzGLM3td30y8KhaTQj3sWGMiZkBqc06LL+
om27rjKvxZQnrQVnrWn6YSYDfKDXKp5DDjJyfhlpqBf6vR3qNsf2SYJNFtz9veH9OxseJ2RO23+y
4X16RfVahG35QwLdLz/2j03P+QADcQG/YwvjcA+S/teGgLQ/uFgbJVOc3+jxEO+ZPOfAuKvvPs9/
bH+2+kDourAYMdHYXdyh/8n2x0v8phNge8QkLHGIbMOCxjwEcP78N6OSmUBLVM+dc5f3GclXRTx2
d0xiWwdUTt18/s2F+cup0PnFmFoxBDN9m5nQz07OUI125rLf3kXEzrycU42mtvef0rjVzspBt/IS
0jN59Zdcpf/HSzMEJ3Z1If//vMnHRiowwAv7bmajfCl8Tf5Tf05ScDtHPFreiAW9MfXC3mbTiv9i
JvWjh3X55K4Ecg1CzYOHiZP3x8ssrTgsfMJv7rIcwyR7+pLzZwLEqC7icnm5Mff+KubgJ970Ly/K
UsG4K3jI/Rw5UFS018PKl3eK9K3HgjD6o8wdyPW4ff2nqlXeCWE6L96JDr5tBBnx3amaeJ8ZDteh
prO7R+VLDkhjaOQB8zzbr0SIog4LVG+KSxK/sf/GS3j9qgGDFG3GDMrQ91Lrbfyf8CumkwyhcvFf
YBhvy7hom//9b+6Nn5YoElbQoYuKFY67/ROd3hvwIo1uJO9EZ7BWuoz4w4wW0s5r4Ptm8VReEjjf
vP/5gqG++P2rop9lnM+Nwd9//MYcw3STUWlCipjfPRaMH/aMSaJvBKzV4HLn8V7ZJPIp12dQNGFh
+Qtc+O9vTBfRt0U6gemzbn6+V2hVFxzBR4H1AYJ0vNwwE5OT27CvxfWff1TxYzvwvFAQl3NneajZ
8Yr/tAkEk9sWptmJO3vJOAC9Amq4jwWE5MCywFWntv3am85ydxKet67cgZvFSPCoJHiN/+Lr/qMP
buF6x/DuYtX5edVKjnJ+bQYmAJqam8R2A1DbsiVijGkXCvQ//+x/dJO4bHvcl/zF6P6nVqioEjM2
rF7e6ab1NsUUgce2MddedphoLnOd2EcLOMsl2hFWuY8R5DpHCBvSVCSNc7Wwhb5HP+KzY9x6Rn23
ae9vz8mMUdTDjC6gZsQr5RXgNNDPd9nuzz/ET3kf5y/QRadgmwIkAASYn26RJAuDzpt8cRcECcow
CHj6cF43Y5tXL1rndMk8RlEF58tTzqmdLEsc2GsckPWh4nAWrtCRkWwBEBQMtgjM5t3TRHr++fv8
g13QpfT34O7zZn8XS2Lg+e2dwBZ3Clo99IDlMotKVy/CDMRjvUTM/fkLLk/QH+5ix1Ssap65JkAG
T5g/XZi8DWViplNzNyyxjWemeuCP6hWDLHFVNDaoLi2ncVZBHADDNnuUuNTBk/8QMyjFilRMROaV
gMUTkx3AXMIYkBSycS5r4nyJGp4aHPXjyD81vVuiL7a805mXLl0+EDLev0o44hP8/LH4JHzPFitX
Yv/9uX8/I4qkPTOFdyXbK3LaadabBNvcDXTRqaXpEfXDOnF7ThZSGZmzJrYtiHZ+FDLAy/jd5noa
K5+Op+Qwk7furp9Do4Wv3iD9KgSKUbIZVUBGgTX7BAFGg/GxMvKw3ZhuieRtCJHRr23QSM0GBQ13
Bs04+mz5QjtJE2ZYtlcVd7g7o0uvydEv5155DbsMeolXarNbVUwUnsXkpkyyp+zNTBvC6qgD8A9O
0GF4f330Pqlyci7aiSS5uOX5fYHjIWfKbSU0Y8wIC9RIpg7JVSVNSVBWiBN71zWqJ2TkyUBSoOui
UK/xSNdJCM5Hyx5TWq5Cja/L8UGxOLgQvxCSq7013NQ2pQSfGVHWyLT0UdZTbADeEjYIxi6qYLYE
F8hegLcNyAHxCfahvjMGEt5XiWoLtcYVmSKkYBxd3TIjyeCbYTwINl4y+E+EzPPYTVkj0CW45ZyS
RI06j1CuUhoQvQhqgndXKvXa+DZlQuGx21ACshH3YP3uv6eCTS7SzQ38J2PtNQHsYWC2mbu0StOO
J7OIhLeo7zrTxYOOGW+6cqyyPhkjYoJdOJV5xMknHr0jeMjoGrxS++aBIS1XIX7wPUpUvSESM7zW
0kbyAIO0rMmUG0xzfkbXHF/I3huZs3ryC4GuJSGqdbPHcBLs5GyVn3O/Uc+lRQO3dqronYUyfg27
IGlXMz62jdnx9eBkaIu9xsq/yYXbr1lYuWnBtCpG3LcT41ag+e27zVmJZlwcVo+G8uL0si88YE5E
DWR+/uhyyDJ9FkA2le4md3N49qt2slEEkUChfBJ+0pWQg4QHmdrQuaIVSUOTw4yYgUb1bES9Y/F2
0wT4Dirm3NsZKFb22azG+zJN+YIKgxQqEx64xW5v2K904EkIbrKhgpjDCfnjSCRhDwKQLK58mpjb
967PvuKX7BXfo2dBG/EwtQuEq2vcJgiwdMM364iZL5U2r7E2TXIBBzq9MJrPUalpz5YN3fgO8M7M
6GByljyBATVLbJL81QJXvMUvqF5J7/SfBklKUzNHi1XLYeNBUX5y7ZwxnI5qOL/cod6a8ze/fqoV
b44TB8nu7pKeu+RrpSRLX3LWlY+1qZb/qMz8U0vEA6pV2LgBOhkfiYUQLf8mnEdGN/hqBHy7JT4O
uglROp7i4mjJkxq6H5pJ7MYiuUbuzxaD54zsC0Y8J3+RWUrl8FCPSby8Pe+R1HCYPRUPUcC4xKOW
XvO+EMa7ta9t8dg03aKGWN5tji0fTGeNlAyiGgVIp2I6D+daJM0AIN0UOVnsYdiL627mG+ltKsNJ
DuKxFzN41yU9pYs5blhZQhd1wb9ELbkhm2mpHidJTK3IJz4UtySvlEZ980722njPMKx57/XEaCpM
qD7NtFev50xCWkrNe5XxtK39sH5JUkKs1mPcTPfnQmFOa5ybY5I5r3Kkvl86ty+MjoielV7ybkOp
41q4JMeWtWFeI9IxyGQOzGvsjESbsIz47uTybouy5sED0e5wTsIlBYQivFyicpRIqxek/TzNp1QS
ZxVInyq9WRLa+tKZymPdaN55z8+QHFIOzChrQxPrdC5wuqVUWcYh798PPwxouWiJT6YIMShwxm0j
rRN6TEzP8JlPhBflCpoxw8xsz2OHN1jJERfR0qZKtsCrgi+ZEfHixfkWEoFiBtKPeimDePK0Gz3c
efbQvMND5zuqAo/ijn/0wyViu7Cx+yLH56iCzCjeC8aXLEzSgRy+6WvGOO6Rj1NeWvBO7mNAOdPK
ALSSb/rvmYI8cdtleaoiE9dmuCQKYcHmNycMIm5tL5m6q2oIjeiQRwFnQOGQ0ImWZPZwwPO/k0St
g2TDhji0agmIfxr72H1MUq/Otm1txntMDqyRjByQ1yhHibUaq5zPf94E0swa74kc5KrgpPdPzqSs
Y+1zh1XO8vL5QAhIstz1WSsIOhMlWdIh3yrlfn1AqMi3iprG22Q8yLkOAyWoX8TB0znFe8Si9ao9
EilTE4jm9nt0M4Rq/6R1wzs5r0QM4CT3EOK8rA1q9K3QGZuPHdZhc+sjDWLeUS5fUAL1EvxqGdSH
XAv/KW5nhvMtx9EGlDtG4JX0OmogOYT5AzE+6hV6pHiUxpLfDV+AR9PoicfB0lxkS+J6wqaT+HAY
Yh92RFhxo9diGInA5ROeE+KJqGUH0oAP9ucD7zwYkJeExS0ackSN2brBmXCkfexq/mXpkt8GR4Eq
bUaCmH2vGM+PzWk2WVHVEp5leRGffVaVfyJz2FglncyRhHWcZJbsc13BI9gkg0ARpZe3Ezl8ijQm
6azq8MetiwiBWpYW472J6DPYuNaMi7vJhIc8J2Q7ilNuLiS47I5Ro9HURSx5PBoY9AjtCmAnDL1b
I+lTBEwrv8vU/aiB1kL8scl4MbAAvdpwTmMmpWRNFbhLHjMG38cU4365JaRuyC7y3uGnsy6S9YNg
aM4SCVIu9Lw8XOLkvPeNJGQhexds8pQi4XIkB3YBETdnTZwvwPe9aDm494lkX1g2Vh0uqd7ntYu7
h8cabVTyZ9x4+kIOVHB3Xp+27IJ9QiNg3xe1nV65nccS8cwOB5BK+4sonLT3y4LIh9z7Vrk9uLtc
9/oA98LfgqlSryFS4MfzqnDOOduoTMS1YxOmKGrcZ4laug1ps0jVnKKAKd+qgp1omlNj7SK7bPZa
YVRfxcsHMgYoPStEcRlUg4E/myiEyOgRUlwLm4/AkhOPikygYbPMC721G9Q8YVxJVhrBNONtl5Ts
9lYsbgCczbiFZha1aQjkg+3Apn3eAW1ilPJNiR2K4XBgLI9vDKXhynIHbpvlAYTOI4Tys676lk2B
xi/2vtrwyCIvCAmcWXAtt5lVT7xuWE3jfY6NGlI7R7Unf5wo/EhRp8sy9R6rW9otSRY0s8VKUwvN
Dz3Ks/HQdn2BUgFOanks2EavtbkEQyoPYwVP/pLVbsIA04+t6ihC4G754JYrhtEYCfm8rj/c2p10
HzpvzG+kpd4iI2DW6ifNARmeiaqCnX0gFfxbyIRh5co6QHrCkXrdg0sFI8njMcHcj1sthrLc0vL0
qVAm5wnPKNc5rtjlSjXM497oEtLoyALtV2Fd4kPBSAUXoEquLDrrAlivwl5hyfFQiAoNZ1ZVBdQn
q/zmjxn1grPERhFBwwrTjWw9ktib1ryol83/IiGJY14Dhaam6mwMdjIrsqNRSrowdNkArmWI3x/C
RPL16Lzi/2uUCTND1Xm8pQM4MCYf2HD0svnXPTVOvpR0oBBJ4gpbKryxNtZdTfLs+aB8DpEfLJ9b
1cfBDkNT8/YCrDlPqSypD2x03mAbzg+TIGLfhj5Spl9LakyeLn7lb5PlGS4MPFx4BllB54NhaIZF
dZFlScWW17KnlQ6eYFQfoz64UemfYj+0j0Pli+twVP6TMFpEEDOhe46Vol9kOcF/wP1FzAPyx0OX
h+xWsxPLx55XXp/3TbhZbI54a6ztObER+CabehX43olxf5xvgor21YDZ8CXNAEKUGAZfdc0t1GYs
njgwUpJe1c4Jl50ZajlPIM520UGqKP5q9w4JVKrquOPAdkpGC7V/Qgy7VBjAIzuDJ3POeMU+Mr4w
3SMHNubQgN06FO6d3pdt04GUkhJPYdOqVzKvxKPnCVp2eIDjNX0eLombEHxPgJTkJJEjK7l2+sl5
jOhYg+REqFupkfthDpft4FwyKzP/RiICIRh+kZs7IGWut3WmVu545egx0t34cYyc+RRBs/pYdWG6
QfHrsztz2oHWl8kOhYOT40Wd7Mq41ejPgPHOfuFtLW2NBxkq462rLPVOysP8NaOq/FZmY0O5PWSg
DpxJ0rlY+MsUZfuM5sqzzdvVmy4IMjjndZHUWyTA9YWyxvg6Zly/CRMn/pRXbfjgNGk/rrs8Q5vT
KHM/eQqwiVUFYP3d9K2sJ36TKsy4oVIu/PB2LgxOrJkZDiTntSaMP+33zsu5WfI3a+Fxqr7+73+/
vucxbYKm1fFb+4PvxyIO8jd9pd8lZ11/Hf7r8JpXzHn01z/4yV+GPO6ZoQA3g2GKpBH1y4DHlR9w
6bDCGT1YqESXUK1fFZ/qAzGo4v/YO5Nlt400C79KvwAcABKJYQsQnO48S9ogri0J8zzn0/cHqlwl
qarl9r42jiiXeUmCGDLPf853AEei9V5onv+a8pi/EZ/hPxeIPJg0dfF3pjybiPl97SXMTv4QOtE2
NEfP/knghc27xKRAFX30WB6FQjIx7fj1u4Ny/+86/Y9aG03R25tQ5wmvk+/5b7XKQz1pDWsZdQTG
1fqL06td4kxOAIhuCH/9Vj+K89/eyuKwOBIhUZc/a8R1ib0mi4U6sjgf/LRAG+BpENHSg6WpoOX1
WEKUPyxKWj4tHvVfvP2/Hc5tVodmTAbMIBj2b9McOMByJuZyzKr52SydNxdq1q+/4Y9SKX98ewuJ
f5gJIFKK/ZNwSaZnHRFF26M05udFitfeM+pgNAFW6Kr98us3Q+T/+QRBwyLyhOsYfYSp4zYh+G4M
KOLWshdcbUdrFu2Z+6nRBJAKy3Muo/JcTNYLD8GWGH3cDjr2Lojrfkt2FvZF3uFq6MHzs6SIDUo+
M+yhlDJ4JQuLyYOHDeKj9nsMrJVvtkaz+cg8vyN0fAIWLn43s/kQT/0A920LNXSDbr6uvUfpJAOP
EqM7BLWkHXGaJbnYjfq6vK54Ya+xEM4s01BZ8SmxiH22gWG9patTgw6A4RjFtbxDlcsfbYm9ebIo
VBhjQEWstAw/Lr2IJMHY+pKE/n4alTrB9bqBPj7tRVl+tZzisU6tP7DOPgzwIjDPuuW50ZdPMbBD
3iKzQ+xG1HgRs9vljWoPOfGboCOhIPts/oKfsj05WXLXrHTUpR7+Vcssx3CuZ/t2oW4ERp4dnXEt
vDqaEZ0zQioIiM7WdzPRC6p5zwstpLvVyDJArW38PNhsyEc3D3RvindOTSZ/maPpCBk0CjN9SW7w
2QZjwhKGAM18JSG65iHmtmElC7PGHtTSjNaolGfhc+uwMkqw1wSmS2dnQ8KJWr3GwKJLeKqzX6zK
0d6SfEJYqelFI7uwmM+1keMF7tLxiI5EJKzrqGg1aYq8isq2u6kL0rpm1eb7ciYTTX89ye26XoNs
rgwGrqPJYKnQX606d+lPaZdAS1Jz/DimOp1fgb4a15py4uc0wSJYpbXhR1DjdknLI9OfU8M7Ka2L
rqMo6R4ahZ2t7PrrCL3oI7i14dmiUOQIt9u4MRZhH8uKc4HEcLofh2o5VKX4mGDixEieUvrAom05
Wn3qPeiQSg6aaLobVPD6fuS5bAK+uEELaVrk9ULfd3PWfqxtGTMpsVnQEb5KD51njVeg4XI/Uol9
n4IiiSJRl0ArHGNLYUF1zBMS6vJtmeKzVUabk2h+aNb8hU06drWJDZ1FW8kV2+3cTxGa/GmM5wct
mo0DU2P9CAihOK40QZxk07dXa62z6NRjWd+VK88NzmjiBIj1sf5Afmt976HbIT5o1fXEgvVqiG3z
IBYPkHpBvgd+P8tDOH3OrtVb3i3OBWBzD/xpUJvUv0dNgmKludFHNx+qgFSed4ijaL5aMLQSlB6x
48EMPvSTHnHtk1Y2LR3qZDQuQcnqii1FMZ+VmRjXC6vSfZTZ3mtNnQpOQB7PtpO8g7p58wzwPfEw
6I8puI6jOYlPFPpda24RP+W1ThrH4UjTS3EeLIA6U5R3Pp2Bwy6ap3zXugZ5MZXdaH3bPGAcLHb0
5H5OY5fATMK8x3ejeDpF0AlCQ9Mf6OPYDxACjhk7F78GP3JQOX+W6GP7QiWrQ3q/n7Vd03b1HoKP
eO+ngjhm0thhv+zbJhbPEn2ByUgO5rdypv5+1BpBRl13T2k5C/pbEmhwE7GCJAHE7zMcVrdRkTNL
EFGzvtSGW1xzQ1InY/FwPpnyY1eTljQ9FIsZvySbpAj+jZ5cY9M8JDwAABjpkJHimM1HURrVbV+6
p2IyX/KSgQY7a7gq8PGszsXbSpZgF+WaexNH+ZcIrg2IhT50RtN6H3WrwfElprvGAnfvy4Jrj1uC
fZeu2XLt2UZxskuTHRMaO5qTmj/UCzWwrIZ4Zx2mIjs4mwuITo9l8/VrxZsxtzqWS2U9UMxsQ7oj
RWIUZcb2WBYCAE0yhDYAQq4Te/mMJQzoQlvhEuirICf39SoTCUzDA58ZtF2x9XguFp4v7h4FStth
VI51XYh0bn3RqOmu7F3tCJycmGTr/OEYAsrFtgnateiLFBK4znOBG+BAjW8ZMrhYA2da6c3OLeob
bC85gnuur+pllEcJquXOTo38mGhx/MmVYRmn66FYEw7/lCwv5Jbpc7Zg8HKQCqwhEBalbkCH1Ybc
fLJaO7TpxX4bAHh/WiY7ubU7W731ldjV1DukftZ03e1oNAO9RBlnHqyYIzSpzqfnU9vx8Pxa5b2J
6b1jKxxH/Ynn43yaMsE9oyUiZ19RVoDFjp1vP35bV/x3kf+Xi3x7sz38wrdad0PyP8E7oer0p2yX
uLz0z1W+/M0i4M9M1t5W9WTM/7nShwtA0oXlP2N4PIPWljv/x0pf2L9hq2DyK7FYmLyMV/1pZxW/
8Z+iJJvC4zTyQAb8DTsrq9+flnKYuRC4oBDYWMp0DBQ/LuWcLX6Agys7LlD7wZx6G1VckWqed+bU
eQyQpkavkfachBIsc0WDIFrtudxQoW8F5kzxxF6opczDWtZxe9SK2qAYrpnYajMJZuJRpliH1oiZ
E+BH45ZL3joN1shMZjV5TBK+F6dv/pE5w1PpX5SHUqFJeEmEubUHP9DoClWeVkg29awN3Gsj4V4F
ER3Zx9tqO2tyo/YWf3Sbg4ltrAv7XNtecik2zzOGP2Y7eK+jILVEtmIbR9F+ujxexJQyNZbHLjPF
aVNRUbqaxaFu3KzyGgZ/V7tn23MYnLmbFsvgiCf6Nn0xKhpjgsZCN15pNBvpp9xEnsbbBD3TjLuj
vqnV2Ffku7OpWHWtjUcxJeJFzczlKrGNaITOCIG6DYQdk9kyWSfmV5m9zWiwkaAhMiWkDLYhWvQZ
7gBH4OKFS7fxEA9x1OxFbDMba0EoucyDVwLdNKbEfAA2BHzaeZsCMjPdBlnbHHwUNj4k21v41lbO
e7oE4j8Wmc539wrJlHKcdYEWS8tXlTjJrcihioFnRYWc0+Umi9LpJGpq7quUmBbw2+14UuiDKlQu
JdBkzmv+zbcfFCUip2FmU7PNcfuFWdkt9/ykff+BkRMjpvliDVsorS938J/z9EErTb5CfbHCQKrl
b7l9gXgti5HjMmcan/FbZfy8kv8h7ePEeK6GEthOsz3y3jq7p/ccm6JGrdWsvibRNkXXp8p7XYv5
cVC93JNJpumR0mM6hM0+e3Dw7FqAolH8MKgxSLM4AbcSBc7akhM9X5gO7alY4C+pyOSfDnMhlPpN
kbtMHhJu2uxthomzAYWaX9YTAwosEXNxwjvKXKxwHGYdwMU4+TRzG85PJpeeMzfDZ3CbzPf1gZlU
MrdchBB/+IHrhp5r3/WYiOCXQCQ9V3QNpei19COFE6conhIuy+saWo51pG5ZnLSMDA0pF8HnTtWI
5FluIwiBzsi4bUbA8CNjxK+1bAzBCsh27E/bebJ6eB7H7SdyBT0+pRybj67R88cuUwEwHpgPNpWe
jLYXNhYSJ3VJ0evlFE41hFDy8Tw+t4v9MsOM7Gl5JKfOIZlN/N9LzKUAyAbHd5JtQyXbQni/DMoG
lHgRNIXLCXPR2ws4PdCOtkti3CRIqH0cvIuD7jLoS420/XgRZlvZYClkrM1MAaDcq8YEExI/kIya
4VVcQmXbRs6XeRBABoTdRMK6uIy+HD21aDvaxh0tZCquB/wLIDQ21wTqG8cn2ubLk4kevOogiHz2
x+J00WXnbQSuWjr3/CFd+Qs1XbTIb0DcaVZz+kTcZ+0EV0/rCD2GIBy8nV40ztGWnb6nD9m7lu2i
7QTprQ6Qcs73FUsXz3vVI0+GHhcFAkxH1o7UN3es0iTE9rj2C0HbbPTCdG2ZMxJke8w3iRh3BpPK
0ij4O7T4MDfK2bplQ20+65txakCg5QjSrfzYcKIDWaSI4GOuM9jz2GUcQOiZz47gnLdzkMQA8IBh
PPWeJ63jMnKLFIovvOQ5Z5TmQbzagbgwniMdH845rh0KukVVIs2XUUZP12aEGi0TuXzahijFNknr
U5NbsxGtnFMR/i9MEbbiZwVhgOgLc4p+NfL9z+3IKCGTVAns0A2YrJS0GEDP7gcvrCvO0hkKu01p
CCJwSlnEcwngA29T2Wx4Km87cxxqulZCsh1/3mT19DnOGXelieTs9ngL4rTeK9WHRnZlNYyvyDBi
ibuc85ipeBG2Wz4lWjP/HB0bt8BmCpDYEfmeF1fDNBvtQPRXYjJFhOX+djEHFonYzkdv3YbeLaNh
OiP4Ib/d0rLeQG3/Zo2UkduNp8ztoWQRGpi7EC6JcW/ZXF1FwUgGHg2HVxTL/nLFlZNrvc7VsNDd
0cou2V/urHWdGDYMdbd9NVLa3l7nOF7zNzkL7hOFtd2ljGlOD9BS5LtHPjfMxrZ8MJLRDNy4+gy1
0Tt1DfwI32317eFMRwys983COKttyl2wfhgDt3Ybw18SuBcJpLBkPXL7ESVDtXhkCeFj360NfAnK
uyqrfsCg5UQLIw12zsWDyoovOCgLh4n3oMWvFw9GNciSn6jSuWoAJnCv5Zqk4YpbTO1D95Oga9rO
/lxX5SvjzO5MzmVkbrMS2WIdIuAsWC5dIduDiD7l4hmrW0Pt7ujeGzBkIq7dSey7lpbzFmPKrQTp
cdUTbA0mQn0vqdNKptBV9KkdzFAzMT/1GMeCbnACXL1cA/5YGqU2H4dhPfXJ2DCB8Njs3MOWrAOQ
pm/wKvcN++29ZjvefWNNflY6j5GJqfFttYtG4zkBQjQ6EUsuuasS4BaWzbhC6KO5a3RghqZtKgq0
mXrg9GqtLIClWh4NQGQYkayGkmgrF/u8MiePDna1BwcyU0Ga5LTEOjOjNbNiL75fbcoljx5PY3gm
FIctHP7EuxqEpe7cZXDOPWaNBydd2o1g19DQPhsvljHRG0CE7y5VuXt2zAhLgWGxKElcwtFu1gBK
bRaT4KwzXtHPqd84DOiF32tyeS+sOntZnfLFyigZvS7a3npocyrBGVDNLoShztu7k5i+9mvn/Z64
NEP0M0R6xUkGE8VJd263drQfZ95Rn4AprdhQw9JtCNVaFrBeIk7ZjdslWNM4XvbnbHCrvRrniOd4
quNNnV8gdTT7PAXo60Tzp4kclEwz53eQ7+tjIteKiW9r7kUOQsQcZPfQU0LF8qeyQ7mUyx94AJ4x
KKMIz31/46aJeqB9SAa1M5bQlCgYjLwJ0ctLrTBu++d2Axb5nc3KKOzLtr4ZVMQtig7SQOLMCmPW
DecRm8TZhH95lF7dn3JvtK5rQQcDB60KJ9S/J0qQawrXWjfU6O2lPtDWEKXL/N6CwOiw6tRUbtzx
EAAdaNG+F7uafSoAfD7EVIKKSlRHU+u7g7s9IcQKemWJvfEoc34w3H8aMBlaiNhgekSvJcAVauIp
GNIf8y5zrzFSDi/k/7XrtWxIomquw+tm1q6/D1OBBhQRFjoPS9WCgx/qD9nGbaegBVIy57eZP5td
5B6dWWi3OoTVgCevQ2WFtQd2BamxzksSzo7zruXlh0Vrc/pSqFIOpq7r95rDaQMWFULUqobxoEcY
IaWbo5/BjdgptNlDFCfDaark5yaJrdCk4CkwGr3Y7lbGaSWi/h6Bqml3RNCWD1ZthqyuO1aCqV5h
0tJzDDgA/hnyYz+Lo64MEQhTX0tNh0AVaAaazdddb6JXyJky62viyuhwjRgZ4nEjcTuO3SD1R+qk
C4PGgqIDM+u0pK4e08jA0mFk5QZNUP0Uf+bmH++TzGx3yjUawAET5bpxwggeC4CIDoOdaNyYutQ+
unT+vGrs6TEv2vgOgf4Zya5rQK1mSRs6dlffpD3XRSqG+ZUq4OKkqMzyvW7N94B1VUiND/8zc0i0
Eq17mePF5RQXZW1p5xT1GjBpPpaAIUmXxJud7jaZhv5Ng2yFR929sfOKnnZWA0/laOofvLm3YVix
dxnOeYuL9a23m1FnVGt7w1lrDbURpUTm7YkZMQkPM2OjhMVs3EiwwcdhNYt47yNy1u7HqC0w1kVZ
NuN71OaVtiJfkshG58HLpCQWNYtOx7jX9DmmDl0fxUei9jx1zRH/QOCmriCSN0eyvGr1jn+PxKfo
jZMlpo0JZkgXypE1KAgCVlvV3LMQsSeLZ1PaNsV61re4xcXJx1q0CMp2c/GgQjZ/kdIR2974+zmZ
Z7CfxxsK+h4Wurz47L8bgziT3jDNaJNjY8c8MJFlQLDRoUYsceEmLfrqCcSGa51wSfIFFryO+Rnq
1fQ4WhN8J2zXuDL0lcU7gxQe08bAqlpLWdPFlmI1kcY9S4BoC8x029az8nQsLXDZ2LzlODRoJEWn
+PxtjYywuDyOatuUVGuD1yhK8SVOGTaH7bHyfolDVHgEgU3SK86C7DsB5D8M9C6Uvh8Ph6TyTzoC
mJ9O5wismu+nQpMXE41Akz1W0QR4w1uXsQ8SO98MDdKTbYBRBQ7E0rfvZFLXx3Zg090mbErTeuke
S2Kcf/GJ/tMPRASIvJzFyJTnyY+fSJNwYzG5JJTVYh+F+o4r+uLS69EqaMHWtn3cxRJLKArjwOb+
qOYar6IB7IvAAzElNhOs0H/9wX405Et6Ma0taEDGi3kTAsxPA1ZGLgUQjDTDwEqj7K6sa7G8KUuN
/QcLO3tLZ7rHOrauEF9tf85Ztv36A/yH3wrsIcBKgwGe4FNsM8vvTt05sY1agZM7Snzem5W6j9Pd
6BmReWvQ2xGzTYmaQyrSJL4amkhVYWP30W1cDRgyyP7cMpJhP/LrT/UfDstmPZE6Gz4miz+fQJUY
oxoASnz8lp9aWDeGS1qzm7k4WAZ4N+VuLBXLam2Km2+Ghv8zOPZTLObyq/D2wDhdsoMcnJ+GqBXp
AlqXiBHLFYPwEVLtiorbUyaQ8YMkqwRiK4iXPedOpJ2MbeNWWTSXUWDXNpDM7HXKla/nQ5wch017
adq4yr5eLLhztdmXfn24zJ/HsNx/HEKdNpBQJETv5zRmYmikOiZHO4hEcg80a1UlZ3fctjoX1yA3
flh6pjtpT5WpEE+WMuE+sNJZ+bR4NrenWODRD6TS6FInx8zt1cJPShkBMbzwIg8JE1SOP3cZKs04
j3F6rAFbl/iQsRSGxMu6o1pL3l2aOeINOChkfDpQys+XL/tfJfovlWhwBt+dF//RbnL+0vVf1h+9
JpeX/alCi988LioHmDoML4905D9VaId8MP+GliasEWSE+X/+tJsYUMSAHbjEGU1nS2L9S4R2f/P4
c3AVuNXjVPp7TAU8Kj8/SHXaqWCwQjDnfGYw8+PdyGwxmItRdkdv0ug3qzoxhORAu/wqodnpCtJR
Oz3F0O/OtZ4mI2pxNTwkjTaVhzwzqI/rOvLIPkVXtHFFo/CjEdOT2ZC7w/ZqpQ/IBDp125XwYw/8
igLefRvnBi1OxhpFz4tZyQ8MoN4LWhNi/tTzxKToachr9dB33jPdCTSRV1hT8HIVUc96xiG2wCT/
ZsR/XPmMlIzH3qY6bWgGFlQ5YHQ4gKn5WFVzfu47IFF16ZLkaHjhbANv4Qmx3JYEJHZs9o3HSJla
WPaa97U3u1qHGACD0J9KKuviCS4B6m5O8+tkDBQA9F6grD6jepkDlSsaKjsn+Z3fH6qq1vPq2Zi6
k6Spyz3gHPHqICvHk6L7PHAEvYJ+L2cqMNgy0iRuI6B7b6wTwHlWhat/cEo6bO1m8gKUPjo0od8f
8dwDOtNG3t1wCZdUGQ1kfTp4wZyCw/eTweukT/8GMKG5x2rDBgM3htnE2sdxFPIJSCmsARv5/bpz
e08/zNIoEAqRAnZTPBofOhI5uH0XNAbml8ly52LX/qqSmdCOaKNznizJZ42x3W3D7ORw+Xz99qk4
szuIj/zzZFKdXvkVSlng2DDx93o3VocRK22AaqFwMnCQe5eKv4pSBVpteaQwQDVGO/HHIc/naxsw
T3KMCiNXRxtzmNgnEj/0AZM3W7WMrDcxnzo/K6s+TZ3FvHbIJoZ2oCw/NBoMk73RrK5+4FTB2UQM
9YPnNvk5G/t+x7unVH31MqWDQcon6FnFa6eJ4ilpuvVD2yT9tVsJ7zlTEzVewuzsHZYIcaaeIL6K
WkpGsrURPi3K8grzFMFw+g8RhAd8JFPNl8yU1EKJkl0dJKF6H3QSiDEW8eTzswZiOWzMg2v1Hh5E
U3ydbTHTLdeVJRBJZjjwJkzA/Xsv04fkNi9q/hb+9GZv1zbJqMASVJOl/tTVTsYCIe8fo9Jbb1I1
54FgmLlTgx7dlDaU2IDaAvcAO9PAPpmI1wIfyqF0F7T4HABRsVuGtHQPuaH3T5BcP8ihGK9L5BLY
G2sW4PXYOF2j0hQ75eKG+BTZpp4Sqn3qKpCbDjxBiJvUnqEfmuyg3O4OjEV939uqfOg1QdXxutKV
mlrGeSRNjzzexmFJ9flROfYQYkpVZzol2ZXmMOeCuZDiZWGZ7yNGUZ8XMT7wZ9pmfKuHFcfMK+Wk
gqu/r4ZpCc16sDBWRJlCnOu1Q9uI/mYUHmUQYI6vKg30L1KOCSR/QvDQHfitmIiKKGPV6TGs9tp0
3M2L7nyYlJbeRIYR/7F2WfaFUvsTegjiULMVPNvCnn2SHwlUz0zYVaDzmnfVelz0WtYt1TGuy/ap
9fQmI1hgJGwOJ5QuLa/UyyJXPVRZS24Pu8pZ6U39SvnoejBbB4g3jafYsQnW6ZQprwp2yVQM1s4E
Ih2KsZIGl7KcDX8E5LybbHu9miOoLMmioIXz/cUJYsuSnZqydvqdreLuTKQjwYllj2xQZjwhfsmM
ne9PQjJQiYMy6FRNF2CpTZ5tarJZkxSwzFC3WUZhpF/Z4KWoTZlpo5GBFwiwri6HhKFFMK/le02Q
I+zS1aTAqHVu63UEiJozBPFHMwF8Oy+Z4C1gl9NBp7r7jt3O2QGkhlOBmzktAdyVenuMPl7uLG0+
RF89hpfnouYKNUHpUXO0XUXsbdFnaOV47cgv7GyNAiR/MmtYxpiGaV+q7eqwxNyem6owLS6H2Xyk
6YE3gs62wJ+mxSEoWBHezPoMCYtMrFfdMn1cyWvRnbarazWEzFDVTeca8uq/y6X/D3/FFMZm7/zF
4B537s2XJf3jR5j/t5f9Y7mEjg1PxbIlcoYOPnXz4P7JX9FBrUhorJTeQem4zPP/HNo7vIi1jedi
q/xpvcRSymS1zpYLnMmFm/I3hvZy25x9t9HWPY+3l9gvmTLgn/15o9JC61QzW4vrzhzT9d2CFtkj
EDqDFeoIHdzsSDTM2XpMURxK7VQzXpQd2UqnOqKt6weqL9bPHUWjZaDpjQwIc0zqaqls5wv2GmeX
AkXpVHus8IMBsGQiz5D1iX2hckeGhKNpAmAsKCTnyl5jfLcsQlSWeHfAEQbnYarHyRBcQkPXrE+i
6iIKHedpAOwuZggcmzeLZEaX1HpVnlNXm4PFdfCGTfAY0UFjhZqWXNPo0TbuU2I6qp4zoPiCe5ZR
WgOaGjW0Zf/c0/JohG5GNFJ/S1tnUCMBl8k1y6DXy0q/YjqY05ikt8Rb+m7vtM16L0mIUJu0zhkv
tVdNfWoq3Ulv/nsB/v8uQHsTE35xAV6cM7v3vB7ef9yxXF74j0vQwwGzFTJwggukEnMDuv3zEgQJ
Z0FL1k0s3T865DcOkm5zeVBNuO0pUBj+4ZuBgwRJB4MLL0PxYKvzd3wzNFT8cA1ubm5LQAYyHZMr
EfzIT9ISfq+mJ6BjXitdUiFwSPt4HbAIm7pfrv2NNliMxkuAZf7kyqz1MfWoj0z7bQy0qXHsp0a7
BmI2ksPRSnL2bY1dUvU3dVwd6Ykaz247Ozur8Oyreqy0J0D/eKyrGI9m6m4M39J+mpiRvGQuJWsY
X7CGGk1b+2UP+9SGr8vISRl7EwsJgPspEpQZASvnc4NxlPExTxOS/mV3ZiXE06mNHmbV3i19vduk
tA3IbBzbnuUm2f08cAr7bFiYBsfc2yVx+3nEWLIbMx7Q5dRlQQf64ibqYsoIB0Bqk84FxxO8LXot
RAo29kzN1UFuleNVbB426v4bgPos7Jtt3VhYYbF0d12+WiGi3EA8fMC74ZSMTiXZPVHavH8JBJUj
ZTHDcL3j2o/poxMnNVQAQ2H6MNmM1OsGTm2mI5zdu271dCzSuQrLNmUZQ9OPb+mNAF4pBX4UqANz
OVKpQUXUmenRTWKgVaOjP3p6OYcDtY5eOR4ba7Ps0n/ur7iyWQXH+s6MdITaDKtfsr7KYWLdAko3
hGE67Ab4qLtiHeOgk5qNQ3H8vezxoy8LhvDKSK8oWVkD8m5hrZy9lrLAlpQm7sac8U+Kxuq30j56
kXce8O8Gbm7i8VaR9roKBqKMwCRAU/CucI6WvWlRpcZGeD2ZrBGf6ZlTp95wpx2VTpR+LYakx1Bj
zrHo1q4iXk9GMD4sow1Imdl36BnZp2ZprCsiiieGoGVgStHuxr6bfcEQJhFkn7yWMUtRaGGetc91
b7+6i7rOzNnxYwC4e61iDGfoKjk4TfmuZPYpawfrkNVRh1NnpuYcF+i5Nb0vFi6T3TDRU7Blg9nM
+fbMKeF28QM1gbhpY1aADGsKiuhpt3AN6Dp9oVMnLk+tmRmfVksZWEL7q0XLf1ertYQLBSthRvLw
KCtMHkpV+JsLzoWUUNXOiRvrmCigvhbp3gC3RbvLje6D1g9kBZyFxpKqp1imXtsDnlsrrIVn7W02
3PtIZC8duZebSk/KvXB/j71eP9PW0AaysbXnwjLoUWPraO2cIk0fyymHCtKzgwBztB5o2uye9Wpx
d4bj5Y+KIMWu79UNm8piD3V6Dtlq2nvFoGYnEWfCaqHxcTA1nW7HTgGNzMsQdS6hHpOq9WQQeJGd
zD4ZjN0CzMvTEYfZaZCTecUoZdxpPOVfRvyi+9GNxM5kHBvYsTfv5EwnuS5r9GyZ6S80gur+oBk2
V25LqUjSOAGpNZxdKq+eck2sdJSP+tlgfCvhnkA8D2YtT0K7cWf2baUdjAUARLFSZM5HHa8dMhf8
h9p1VafFoc7tW4bVv6d4XQOqRovT1DrQc5Ahd47ieDY4r4g0FhmseP3rEiUulOBanptJMWK2hyed
kmaUWPvs0svmW518tCMCcjjS6jDxltZXc2HvLItOM7P1/oDM/JhiwcPNdF/AkGH3kBoHWCxfSkut
+6KDJz041+nMf9871WG2wQBUVOrtnVjrCCXTG7hGyJZgClzfsNL3to7hZ7i4XnC5H4kux36Rs0CZ
3XEIwG+thOlrKkSrllMqtrub1XT2Y2m+ey29Mi4t2lSh9fIpMpM4KB0vHFcNa7SRgTBuv0wgQXxH
UYAnuwwveAGGHDR4vs8K+DpU1/cUOOTwKr3SPSYCLnZhfrLt/jqjhOPUy+XVnXsCifDVg2IVNuWw
afXsedNbAfBz1zTOF6oR4flGJETmuHg2jfHKsYbutnFNAHKEUCQkIHxotk/H/H2RRBWAmMQNKNT5
2nWjTvyE5nGpxvpgWSMYdLlmYTsPxTXOue5gLYS7pYAzXRDS6UXyyVtd73m11mNdVMaVsvExT+ba
7ge3YCbt8o6VUs+YW9L7HgRvZvAQWrRoYZOIFTw34mLfjVL6eimfNvfeDuxHerW2/SnuWralk9Ag
p4/0LSY8XmCs2h+LfPkwR+N4dFbncz2a2AHjItmP4CEOS7Voe2xuDIOhb90NxXSvxw5BS8vaPvh8
07R9FAwSEaGkZhcoF3jWdL+0KZIbqZmTkWhvo9dkfgugXqQNtvxiHE/upEBDpGkXohraR+6/6TnB
sXOINe5ys4sPcaSD1QfzTUuBEnIfMx7fg7aG8wH/7RA72ds8pZJcivu8Dv1Vn7d4ZbX4q9Aa50x0
OdpG43QJNbaxlzU5VcMq9bPbYP+j8KYC0V5H+44R8W52VyWq3wt0/OHFgudO5gWDQOtVxwUPotUA
Ym7den4dGMc5GzHZ7jMizpx9pXsXyc6jIQhQXr5dZCS0ZC+OLf1/E3v0Bh3sRYxMLciZrCvcjjiU
PawH7BgtUOw09yvQF4/CQlHpPkK8qlR17sTUO16Q1S5bAiTCIgW24bPfV1333+U1yk46rH81DrAA
D/9qeX2XF+84eH9cWn970Z9La+s3DOTQ8tgrE/Ok8/u7pfW28bVtB6/6ZZvK//X97nabo7Iq34YE
/7Kjk0ilnZvFOxMBIqh/Z1nN/vWHZTXARoYTHjxJxsgm1uif2YIdz9BqsY32DPZg2Qmr4Pk0DSTs
BvdB0jpWn6QHONgf2Iuy6+zsUXvB0JaxG7VNRroLdUP4qMrSSyPAAxrmMED9xRXBpDS7H+yKuo8u
dT5KZVfnhPvO1TBn5s7TGLeCa0nLM7Emcha5B7p9yqrrrGk1POhJU9MwNTbqUK5cxjMKc6wSs9mX
09x5H6d0Fe6RgpMtu08e+8M0L9jPVlM6+HjShMUSgmEo2NLSKRs3bvo+bd2V46XGsu5qIMTN1ht+
jeEkGeK9VpS6tSmcabLg0cISMd8WCbsiZ0/gRTW3yFV83WSh8wi9a82s6EgoTHRLWAK7J4pZIR/Q
NwFp3jMlpQ64425dk87KmbUsx7P107UcsW5E0tNZyk+TQygniQz9j3ku+lmFeZJK/Dl4RSQ77oob
Tx6UY0eTKzo+3iOfzk8NptrAw6LwE1e1FlnGrLFUkNsQWpoAadFMnJzxyFir7DMmqbWXeTCU8SpR
/clL+oBQp/hg5kvU3TJ40E46KJR7nW4NX3ma8GeCmNDikuqUaNp0iIFIs0axR9TBXlf+ZFTzg1HM
IAm8Zn2nSYQEIxZx6EZrguKOJ29yy/yaEgRxqHurPGFLHg95NbWD31a17VP0vN3YF7o9E3KIZVXv
MMfHd8w+KpD4xbKzLYAA1iApwrPj+tgrL3rooJq8RZU2wK+LCtdX2tTcFZn9ktdl/CAwid3PyeQ8
sCGYPiYI3zva46Nz1yTLA+dDjZOzTunhWqL7wqxXehAazQzmcaRYDf8d2JLUufW8PPpf9s5su21j
67qv8r8AMtAUulsQbCVSEtVY9g2GLFvo+x5P/82i4//Yio9zcp/cJCOJDBEEqnbtvdZcT1E1GTvo
BMqNwkCcCgYW7WawG+M6sIJsqyRKvFBicnR6QmVqemicrcfa0op71MYpufZBFCKHS2pjWsU5ypRV
icRgX1DaEgXetfma1OhuPxIHuB2zNHwyGD1duYst3SCVOT4gIuAw6VRNkHBEabI3bRTE7gHIRl2I
2rNYw72AaETD7Jb0SHvfjOZDgmWwTXpheMKY7GsNyXxIKteSFXTW++EGbwJIhGkqd0KgtuqSme8a
zHhzF2VW8dS0U7EdArv6POrRB60m+huQmXPgm87XzEDEam4r57jgurgLrDY6FNQkDyFDjOcelW0u
G8H6awI68EpZClR/dW3YhzGb3I1Iqq/4jIOdZtJKJsuETnVgJ/du6vTPqpVkH2bi3D4YYxfLfCMn
/VDTUSObhzfMUrpmi/RFX7v22G3iisydkigYJnvZFkEaEcduYR7GqcW0Bz2TWCB+ViHhmQ1zMWmR
efQ84tsiSCZskxXJdsTSGjzFKHUi05mAvHVK6wulntfl2BO2HDAH4b50JGxk0SpUVA7E7cgc1C18
cjn0J2Erxk2nNI/x0twnlWJ/mUzymig3BxWhz8gweKVXC0dD4KRXOer2a7XjxG8lLfCiONy7orWP
89jUvBp9e78QUuKjTC9frV51vGpcyltKveUzBJSm9jSg57iZxwoySSgew0iYK6umA85Rup5xFrrh
kXZO/7EzFeIyENniqFFX6Bg5y8EyOcCICl+oGeOv2UgTsB3qa2BC49q0xsmPhp6ED5RLO0Ox0cdN
4zhf6xM4DJFaI4gtzke8cSICcY5mftOQ5YYSTnXKuxSPDDq0TkMx1SP5G9oYnwPWDpXKkEhoKB3w
287lKGUOaTga90MXOJ/TMUdd1cdS5H2BtGEWns9CATRWoj18YSoNVMtiHERRLtGKFwpoqBUBBhsn
wpI5CuSwUko+o5w52QgwZy/sSUiHWYuLr42x9OYOmslqxrcETqg8kYrMlG00y1WnTq81e95Z41QC
Ej9oV/yhjK0TjH7oON0tIsbpWunk6NCpnFdRNuZbqYgvcVXr1xreUpJM6hw8v0uJjs6Jl5wQEBJp
nKNrpOk1QR0EzyXLa6TCWahVCducpsdSbe6JR6a9oDXRinM/CZmcZTcxDAOojot7V2tNuQbtTEqK
YNC6g4J2ytIh3HAiCDj7NBotV5NjPhK+De/7a8LR+1zrkOwjYukeQpuBkhY11WGEdLdumsDMjmaJ
b9tsi4HUNDXcKeM0o8vKrW4r0Ebf8eTmfqECJ4LT3HypJ062zPG1jLJHOE8hONgDvyGGa9JxVqVJ
c4iTmZnf5oFibjIdfp1WdPpKbdXJn1s1vgZFbXvQo8pt10+9L/qp+6g3MAAypyy8wU4/da32Oamr
lIGRvlwPYx72ntWOEfg3EAZFW6Y+uhnQL8bUvmnGkK57be7vEyJt1he1fhmSsyrQxfuwzYJ7Cuj2
ZJFDuR1dOilzSwwS5mpDWyeLS+gIrn7U3E2k7EfE1LFA91qMnxtVZJ9q5o0bBqfpl9wh/RtqGd+r
43yKnOxrk8bt3iAFEVF6iqnZ5J8CeNLeDAp7B9hC3atoeHycdPoGn4p2TeJQ8uomDrHvWaRsGY0T
dQMC9C4Bu4gyOYk3pEnU+56CZN3DZ9gZkFE39kTlpXAg36Z6NFzFeZnxHk10gDpNUXwVve6K9Ihh
bdht8dqZI1wegei+x/jaz5G1GwcDLp15XMRY7QqRp4jHXX1TauZrrVZ3fe9QOtCdIZty2bJEK8Ss
AXeNBdlQEcewOF2oMDLVWqdqebKr5s5W2y154vCGc5LgCImRCaVnB4PtAUVpuCGPw/EYgeoehCq8
OVF0aJcs3AQiOxq5opzddhq3mdW7OzEnyIuN/I4B6S1y3GjDkB4yZYmH0MpmlCK95qcw3LZtV5V+
t1SFL8KSY2PUYxgejIVF2DZulA49PGu7/dAJPd4tCZ5s19S+1oHFCH4GeBGjlPYwsZlsZGnEfmD0
dyON7tc4n1H5Kjx+ZavsLOJE7iyFqCdYQ5E3mD35v27V76e8cUGGhJx848U55N18l8XmJxHYj/+O
Kv63s5Rp/dbke9N8pX75aUghLj/yfU6oWX+guwPEqoPkYRjAuOH7kIKcBtMyQECiK3SYRzA/+K6r
sv7AzAEvmFHgd8nV9yEFeeAEqjI8JIcaYZ/q/pPTFEHhP5+mmDwQXcBBD0WlgZVYf6erStt+Scfe
jQGvQ7B2VzT26Z41sI1v3KAS4k5YNaQ8MBwF/c6AMAY64kNsrdKAiMPpRIeYNdyGLO+1XZx2xpmV
SKaemDTzUnVl4crycPqmO5JW1fG2gxz3JVcrJt4ei0PsrBotgmKn91qJ4aKk2eAM29IVKDGiOjnk
SaG9GSHHOo/X2/ms6IigJ8sJDzZ8cfCjIfqADrIK0WHBNiR+wjfcTL3Be0YCMc2JvueA07DCLFmF
/mgxhPJoq8pnh4QcP5ccF/Q0NgF2Q7yPGVFiWxPx3uYl+zRi+lgzDWAm0BRWdG5sJyWTq5zmW+gu
gUtY4Zg3a6PiE0MnW+DOtXVW+a4akdjDGTEc4nDF2N/6HDPbfGxpdyYnU8fJh0nZvolZ0fEokZ2I
/Qqy56qzoyjy4Im7g9eqWAXvbbPrCp9vYn4OZpYDhZqt9+YpCO+ZPgWuR1uaM9fMr7+PrSC6WsYJ
p0Mcs0VbYlL3YWEMa5cRLbIQzAjaxsZmgNcoNqoPc0N1GYZ1QkVhD/lBaQt83JCRq56m1+LcOOlo
9/S1BI9EssTExtpTBIUpMQllhv9hzx87zs6AShqerJWeDvnku1k0+bHawzVWKYkIAo3e7Ia+Oazw
dNfGot+MoWH5ppS3kMlt39ULueJegVTf1yFA36UWMyeS5mBF5LV2p5juuC6G3DoEwqZL2jSm9WWE
cucziupPdAkWplPfMNTh7MKkrguluiZhDzuQ+g1bDbdhBGLtmljFaZjhyqCvR9x9dSvSmpbBUsQg
t1UDX1jBOZWeNY6uVlyj5mEc4+Fkcxwg15owBPA/7t5d34Z8V4s22Pd5VcTYcOFhV09ZA7mT5in4
8DmSJPHmQhVnsiP1L3rYluxHQQPJtSL7NK/tuUJXa6c2u/icK9cDdOoWx+NECag48fUggedWUIwv
+jcUegsVfa4KpjnTBZlO/7loGGdYarSbaQ+XWLtEpnmdRjG6Gi8UdrXJ7U0RxvEtcBSK7KgeEAuV
TZDzZgcOriajmmNIuonEsVQQ/obrZYn72tcVAccl4tv0q0EGfqoXcFzCmSW8tS5AuYZNzD5OS077
oYU91+AAY/5nhDNPnFCQnNkU55lixyeFnvJAlpEk2tHogUmXS9CdLpF3HV17iDZqe16mLoGt2Suv
yoWf115YeoxIZ/PUlUbLQKIGULoJ+7l8nmB2C8+RkL6F6oxudFA1xZZ/iVcZoUPX7ViJ5nt4TlO5
17/BopG2WdtMjSDXXnzQRlk1b6TLPZqSeG3EZgtEM9WHajemkYbYKpgBlFcKScttqx4XcjHvBC4A
TqrCTfJ1ErKamb1aEChbJ9tlMpxDojhzSmScMk3XkwYa0sbssfhcKd06TtCuMy0Ep0mmqlYC+VwS
X1+EcadUswouqo8y33IT/QoNkbs2HHiGayWW7mURTdpDtZA8it1T53tORZh8bmo7eUGTpzyCUR4+
UtsOzbopheBdE9OADmwxMPxyOt0zgcXPjoWpXZPaGTZX/A8Cp5IifZ2AKqoZe6GDgv4gMO+hk5iR
IlaMrOaMvHvGggRZMsKCJGo1ITmlA6NUpW4YvARdPoJRKU0wmxTvVU++JDDkBw3a6RP++g9I5Al8
/WaidgtV31nwz+8sM9b8sMMe1+kRgCsXRybqS5yWAIaCcAU7ZjoXQStOWU7eg0eHIteOY1OWR5xO
VrJ16tJ4rrvpGdM43sfOirHSaDFNl9UwqF3r9cRm9kfCx2R6gtae86RMOFezf4V32jQEDUMlkc3L
vMsNu7Nxk3K6C4MDPsXROQnw7pt/66n/qZ6iM/zb3vTt16KQSbsvRfxzf/rbD/5ZVdkCliEwEptm
phSEO9Rof1ZVjvqHSfyUhvhcR/iEXP0/VZVOVUU6lUqp862t/Z8etfsHtiS605qjkdkHauWfVFX6
Bab3g/wKcqGU0duaSpiGhqhLyrN+8M5kOatUXqkMnO0inX1qGx5xM5PBxQFxndKwrxm0oAEibcbO
ql1Pb5tmzwlRUzdLjTJrFWWq4iJN6DLTjxjKKx4i095v3NeKrsTNKLWWNJpVX8T0MrwlB7zGZtu2
WO9m4S9WhiZAMVpNWTNIxMZLz4SuFP7BZSs7DDTQZnZZqfzEPKJy2liWx0BXEIYK4Cjr5iIXZY5Q
34PmQESqXgSl2kVbepGZphfJaXmRn1IkpT5CicDvo2IX20v8Fcl6+DpK5erEzzybc5n0dNFRtkYX
kSv6eASvWMVaOiZSB1tKRSxWo+xqkCrZuIy64yCVs5rU0AYqRzVosyhrqfSYhJIjNdAnQHk7SQ2u
ItW4QMxdek9VgBBTqnWdhtsMjgsJL+JP9VBYALwKG4WvLrW+usudF1L/Oy5ufttJTXAn1cGq1Akn
UjEcXcTD9MmKA/MI9mqpLU7HyN7oGB+6FbO8Y2FrobomF5FGXAO3L1kVyJRRAHbXPcLl1gy7ew1Q
FUr7JkDYrMPRqHDJoncumt54mrJU38DTcrZQCRKE0UsQHHFPQeozVBrqJQJQ0xzas22VTrK2rMA8
GKTYvrEzFmuRa2d7uJUhh347inpL4QO4GT4VmgXdkGat/qPsrj7CR5huhjYxV24OarB1upWZpwTV
Rl2+NYopO2A1C64ZahZ3Jh3AI7CrDzGtXB97Zeoj2Z03BUGO93Nv1mtLMfPdqOYrtdS6VZomyTno
a/WG9DfbDyCG7EOrxHxhOOtcMGuOerX0g6XMY7RGZbBL3MDc9FaevmGHfNUCV9mwXwUlRoFMO/OQ
h147TfW+XbSc4t0l6RZIJlHDukCRYd6VPG0rhBNXAOwiL3dqy1ei9nmBJeQtk61sIt3SPAIG+C1b
smXCHrqh1msx9MlIeeaIFe6rLKrPJjTp44yJ82ADWPATJZrXDdsCSIQGrM1Q89zw2I7eBKR3W83Q
EPsiiv1EFZTelYXYBnUuftKxM70hjEUZUnvnc6g9OkE2xRtImyNDf1NbhNX7yRiFkXMerSmzSKVR
XKe/1/XUHO9NtlX4oibWeO1JI9U7WatmEl9ZjWrfAU4Iog+TWPLO68lngeTsltghMnAnXH+IT3BJ
9Q9Af1EhZ4lGP7xhYg8iUisV8xl2XpHsR6nz9DImLXwauBuC0BQc0cP9EMdixM0S97TLwlBJjFNq
EF70MU27Zin8hfRK4kIjs6XLVVnu4g+tPrGy9XEYfsy1OMQeFmmUwalS5jyeyKzU9YRinEOdFk9S
8zDOdugjB6AAr3OjS8Pd3DniY18WY/dqp66WWh+5Ry5bfNYTzRN3hcH8oAg4VfI3K0j3sMxNRnvU
o13wUKS9RY1Zc+hd6V3DSATIyLT+d6f+n3ZqG1Xz5VZ9c0f+xVR2jsovX//fvs1eii8/9T++/eD3
nVr7gxBeGGYGO6/+TYn5505ta384uM3QtNhsytJv9r37QVKvrhGhJj3TKKt/mCUL/jiIGJJpJn1o
/0AhjVX9584HQFzwyapArIVUE9XnO3lm3YR9k7tuuVPoQ1DdRiUDHrqi0Czgese6+Tzmw3DMlAqW
QV89ZxC8GT3aJ73sM1blJUr9inEh/cC8QFWkPpHaG9LDz+qElWx0/IXh8r6BaLASs2Jv8EdCkm/t
U4Xm39Mn7TaZxuYFav3RGulCKiNgnSrwO6zQWEZy08sGSmiG0W+92scnVELQCu0KKSfpLZ6qOAt+
en30YnW5Kl311tJaRFbN+CIrZsjqaFAEcbtNF7+1WcL+zJlsDTPiZBvTdsSeCWGqeHPT4ogZ7BxM
ZsRm2G8g8RzJu78VyXyFJoYZbaJAc4lfqCJKv6yXV5OuajZor5AFn+u53dD+JVIhj4wPWJB2cePg
SFbxpZckX2KGcmC9G8/pkL3YuPQ3QMfPapMe5R3o2AUZ3GRvSSU5SkgyNwSOMV/NEVT2UpAzjMND
aIxnOfRfOYjt9k3mvlIBuFstEqTzzFcphM39ImFoythyY1R1JUxipSS3ZkqnB4txzViJ58hID+GU
QatPcImYJzsyaFBYol0LPtAo4reym28FR9XNbHSb2q0gXgjp5Orh4nYRrX6dKZxecqP0qAk8FDKd
RxkQrWMw8Ktepjt1FetxqMh7GeUvzAFGBPAo1jtWxJW8ViX4H5R6uR1b9bbTxy1ZMVeagzBRGVRy
lEplNaTRm4EKfm1q8TFNpyuqRnPnlDSikphPWIr5iRgPeu6dlaHEMhSw71xoiJ2EYlEs16ReHBji
PjWCUAZIRg+5avrTXIyEkzRAT8v4pQAtsM706dUpl6tBD2MW8CY+pbX9HE/qZ6c2blwAucjykebq
3W4xYR/V0/Cw1OYOxBwq1sbYheiG6Eo5yDE72KJ9v1yBz4rW48j3idzaOEDFI55o6Rim67nhVa36
VITaq8v4FBBcg1AjzA5MqR7qpn8QU/aW07dZqRZBDX0+PRjkj4HX7SpmN1TOi6VEK02LmXXJ+64V
FjNw8VzCx98AYsD5J2z69fwcnxPxAwK20bCe4b7M9NF5HNkiThUjwk8JaT0raMqzz0hmuDPAzPnZ
FAbMyhhYzm437OjODIe6NId9m1vOfhoUqKPRnK0ROOU3NJnmjRoRqUynsl3pSma8dlr7aR4a61pz
gBrw1JQxYuSG2X3iuxj1fDtdxpfALqGxonzIrG0i6uIpLYijmtAs+AvWu9iDbEcOWXASRfqJmfGw
SqcMGSvb3WLEftXNzZqZX6T5jWUxuothgR0IOMOpadcn0pJui1IgWFPEU6kwTWsRzq2HnoCvYm5e
i0Ina4a23DqzUJ3bGDyrxbU2OeMIGnBlcIuWFkxsweO/JPprqZUVHvecJttAQ3fStY1h0/vgt6AS
WngMayQh/gRi6Uaodr+dZBLInNrPtmKder0e98HQvCljcyWs9PDDpvMLpMS7/rWMYtQ5A3Jku2iL
Lo79H05acWKJnnBrRAK0m9E7151snp1is6ZNo1ne76/GpvSjreZyNZcNzcBRIzTnPUSdIrAvrBmP
TMir7gPvPeiZASaIkd/fXOk96EBGTNKQRyjAcVUGHPOb/PC5RtuejAQr3U7v0hdXEqHlcpxoI7Lw
lq7vnn9Sv3Ul/ive4GfDgkTEc03s1Qwl8Fnz95+vGRqFGxEACEa3MyPEfMNDOfFiK4bYjQqhOfLz
Ali8alpWt9/fWOM9h+NybdfCkMFBXIN88fO1IQiMSzI7xa7NG8NPGIffzgGeW5aLK7o16U51p9ex
nYZNOg7DIRla3lsXUXETza8RfdawWK76EHMdmsqd6+bKKumbte6MVyNePiwKHN4QaHh1mRwLq4Hf
NpynPHwiow4mwSROPV381VSW7tY0iScMmZmuiGia/d9/0l88QgZ+eB3biqaa+vuBi57FpHfpAguH
3m5Eqd6q7gLpEN3E31znV3cU14ksrXCOYHj++Y66o8aIw5HPqgtNlaPU7cwAdU3QF007eos+mJdj
F2r5XTbMt3an5nfIY2NoXOFbPbAuy1IFu6XMPJyuQqWF+zn2D4prnYxm2EYOy71ZxTkThMja1pNO
/83U520e6hVMjjm+6tWmPRfp9DQ1bPu9HosDzpQcIS1hTKDb3oIYs0FBxpnXTE65nZTkLSiXJyfs
N0vHSWOqjB1QjR0kuXhFiM+FunqFzDpb6f1ya8+14QGg0jYwrz81JsYAW6PG+v2N/MUKg6ZRZjOo
IBCYkf18HxfGsLUA87hbRmh6lBMTKxsaM9z7o7H7/bVkX+invhFvoKmyTyF/tV3zPXOl0ecY6tVc
wOcazpDkDzlG8r+5xC9WFhiEukCnia9ff9+bAoSfduTm4fNzhwqD/oRrO1he5UqPHnnedg1Oel3s
XEU/jYEbrfHKHhCWfWiT5LODPNHT8fMgYE6M3ZCwiUcuq1M150caPm+LNRprO2DSkxkWSVZIqdHD
LO11Fltr3EiPDg0WxBNOuCdJBw446EZP0wyCCty62uiNHnmGW+vbfqJnperxm4lKyiMy7ThMKekR
jBXwtFOgahxhTVIlCs7iK9q857LQozUeqm8+2f+6KopfvLF8F7BTSHVRhTD1nx+AQq9Avc95sdMy
DgpDlMeruOup4KGWHbWIO0CkWIKdxznlJkf6oG1UBkP5DWOMJ4cBEhKZgqFXsIz0prWSFpn6PCaV
4TsqZ+p0sE5Bb2OZCMxTRGcQaRUrUYUb2beT+UnVx9elVb3Yju/hQ1FV1XzgRpm2aaQ+zRRiXhVE
1dbIxi0g+nNoWr2XoN1DIc7C11oD2RKKSPw8yNytbi5PbtUM38TW//Um/eIlYc+Qf9E/5fT27h6N
YY2PbRyK3QhmjBIHuNXIryPo8AVV+DffCKEof31PZIINyxooZucv72QtjJk2UF/sGkAGa83CkkZM
1iFgp3I1vh/coAx8Zw5Ig84ylSRUgGEG1IwCsC8DyysL4kBi3C3MRheEGFI+V8zO5zbVrhFa3JAH
C5jKpdqfitLwjap9JZPxPGU0XW25GfOYhUb6EoyySgV8kCzqse6JQ5hKfUW5usaq7mw6vtLL8ZIJ
p+GjldVXbpMeGMPwE9U4kKvVd162dNF+Aqt7OQSRWYtyH7DIoejHh7jjIOnQ+QW/z1HPXMaHpgtB
4gkXbPDwoKfaLYTWg2FQrWlM3mB4zYg9Mfvk/JtgkA9k1Q8bTTTtWr5G7WSeSnt8sBi5eJlJUJ5j
VYQD1lRL0AqOE2IzH0lNu27oG9UJabdFF9TXrjm9Nl3nj2DjGFnGx9jgzOJOlOIgjp6TaADgKyww
D+YOsveBKIrDktdSTMAL3HXZgUPxNg/YWeJw4MHk7bDG7php5qeoHYtDqplI8gYfqsW8kgcj9Kbx
diRC4cqhsoc78Kxji/ub/dj6xetNrQPhRkWNIQz13T6JPSapdUEvs7XnV5xe51Zl3xs4ZgUmr7Ws
vy5H7VKSKjqXSu/yzhdRt5nHdvTqhB+joeUTb5GsXcyPztAYtp91ITxZ3SnW7tTPu0xrFQ5oKUar
UMRrsgvCV1De7hH0YuQvIfsi4h54UewXq8VmUqCwxiTd/DQYlFtqY1QrhKH9agq7lGExlXXIwbCa
riID31YSUmbbSf/QQYomlro7N7g+cW1lx6Hvz8LsY0Qc1rSOGzJv6nG5IiYa1DfgglxTYDOV8ysZ
r9WmATJoczrA/WmReMv5Kev6B8OabmU139nf99d/sU1/49MAH6bxrP13G/R92RMg8Fcb9J8/+N2r
gcBI0CgzZelgIu/nz/yuMFKxQXMyMuhdgzv5kUQgvc4C4IAD2J/qUHbfvguM9D+EI0dhlgGOQNVM
65+02XTjXZtNJfoJb6LKFIyZHGZtCXb64SDjqniPgqBWrogdH+7QQuVkjDbmPs+WdG1XPXHvy6Cf
jcwatk4plrU2zO7e0RxQM2k5PsyoQRi7M4cGoezwVKqD6eEXLlZAhAmQsYpoDU/tHFIrkrw5MJJv
aLgJ6MZ9eivDMXGQhcgpkSp6GlEE7M9y7cxleIhImWPXItPvu6LmsFHp2P5Z1k5iHNoHhEFAUm14
JzMujC+qgvLGMR45jrwZFe4IOFJ3szt354RAnm09mqLwjKTPz3Gy9Af8t6Tr2HhTvKnO0y26QGYG
WTFdz9Cd9nk4IRxIlo68lcDddG1vrBJoUhaEHVU9NZZCGuEo5sAfJgKBUd7UnDRntZh3C8jLtVqJ
AKF3bV6rjbND0XCuVLK8DFapY55qV0Uw5exGKOdDh1F6GhFiA0Y22HRqla94YMq1U2iNV4cpHURM
HqjMmxVfVn61EFa8sU3FRn2FdD0oA9gpwq42kx4yCJwKEsyYvIHeS7PlvjaL2h/n6MlF3/9I29La
T8IePhZaqRNvW4Myn40yOFXNrKvrrIzihrkmkUoq8euBsdyDqEpBMMRj6SivJDtoFEVQMpWF6VCb
IMQpynZZ4U4FmqzA2+483DywIY3CObkhIGNsdVgXvEYigbY5k9Qd6/20tfOiYK+Bb3gz5UV3Vjjj
dMitlDzqPGdpjYHWU2xe22kD0UWb4nStpIvMfB/cPKPnK9KTMiOUUthLJ0AuW8Qb0qdW/mlbS7+5
2PiDpKet+uZws4Ois/C7Se9bs1x8cG5bxtIW13Rlk4x3AfGw26IuHTu8wSIxDOPGDRhpLFuxVE2H
EnXWZ+txVPtWvVcIrsRZp7hJlrv4npmx6huV88MEMye1SlOdjmMMzbPeYFgsyL3JVO0DKKvpbkS8
nYMEIip+A1AgKVepEiLN0ogZXSngpiQXflCeotQkpkdfbCTinZVPR5BLyPoLt/5iLmGNZgWH0LlA
IFytWEnqCvdyFT0FZpHmJyWZdW2Vo1q5WYbRGjZ0T8eAMNSIDhGw0oIRsxbtygJrOM4PI1zhkJ3v
myDC8ItWefqQxpmLC6G2jE91JHQ/C/Pwpo7m+saqY2dNuAgbX4SJZ8svgPhGbWXATs10qciWXTyj
4bLapnhCPwRw1641gTdyJlXAQycA8CtJgn3kQNZ2Kluhgmo7GxdkN5k+VLUOGiMEcL5yvNTytNLN
MNBl6JLadud+sIvb2qnCrV0LL9IG88ZNhvAhyNh2q6zSTdyf4fLxssr/uyH+3YYokGz8bkN87F6i
H0dNVJPyB75LbS/cHdIoCW1iy7nACL9vhJrcCOmjISq7aG3ZhH4YNuF01C4DqD+3QENiegD1yN0K
u+I/nDRdDtQ/HOpVh+Bhg8OKSnmJqNeQZ6cfdsCylm6u2ZmPLgkaS7pyxmqeN7kF2TfPBbn0Ew4j
aGgQ6VtTtF+0eY63U0zFdQngbXDVUOeVHA/gL68vOTTRPJu34Dda1WCpnOIAcaLBgjHA4sstkhVZ
7Gao3KveHRjCPUYEeOXVDv85LeJwHNjr1CxQbtxcoPtkVWrgBTKTKx12Nhv6526kVTcN+9BmYB7s
AxT/CZ18B8hiNXCT75WitHVmGRFgqzAZMdBzL4WBZBSyusplwfxXqgXQTA9lxbuwTTa5IFcGvM8p
yPNoWxOhDVWNwe5DkQP7WhD37fhQtOGZnH0eOWg/AO5psOzkUXI3lcj/JjxIhCXD0S6D/sXV0OU3
LSkSXpw2oBNVbPVuOQC452Cy2HpxSNDgmiw1qJwnnakE+PgraEF5oUnwwHSKwnRQ9sAFZIAE6+N8
r8xav6g+gTSJtAdUpm5vdTS6BJkHatnVO00NA43VN0+HOp3O2BDi5lihRS34FnJafvmw/3dF+F+G
0JLzSyfhv5fIT18b1C/dT4vCt5/5z/xZEJXNW6dq3/Rg/786tg1MzgKBvSW+1blc6fuiYP4hq1ad
cyFj6PflMVJ+2uOQtRwauML+J+Xxu34fCxJiNRcxPwdPJGOq/O8/LA3INvoFIDqzPcKsSTGNHI+D
nOH9cE9+MSORJ9gfFiAG6RotZ1JKHHoz3An533+4StAPtW6Q7bnrk4Kg0kF1EWYinP0kOYW3uQXX
OltqSZNeur9DJsvv6y8Xx7FI84zbZnOzf754REgVyaTAeELhlpSVTTtS0Wpc11TTc4IS7SVkbULJ
XsSG3y5z/HVSqBvWVmMZftZo+EZ7UmK6gVGEUSv1oU/L6KZ1EgaMSQbAgTlUtW7DENJqawfnnLxI
//c38JcfAsQUnnO6BDxI7+6g2ogKP/Ti7kD76+tJlMsmV8jNie1xfqwRyqwCLSXCScmZ1eGgkLEz
DLZJO5Oq/tid0ErrZHshPvfUgbgb1wVFODhptkfrn26cYdQe8rinpYDwNfGUHMr77z/DX9ocPASO
bbkI1R1O7e/nDi3w+362RxfiGwn0DQo3D43wvLU5zfz+SnI/e/+4sQkzI6MzZ6LP/PkbNzG3sYpz
pQEMErMkooc6y6kPTWfUd6pJ0+j313v3El0ebxeQF3QBwUP2nrOla21R4NDkemHc3LGitN7Sh38H
ZP/F/RPo1UGNOczI2M1//lRuw3KRjYpDyxHWusNdqww33qWt8/D7j3NBu7+7f6ZOiQ1/lnXhL4tC
EtK2H3kGd0w2yHWwW6pRl2dmnvni5hyBNx0oxI7Y1NPzPJCcV2UW9vNEC84RsMir3DTru2a2JM9+
gPtXadLhOmB93oWEgh4gsMzbmGfzkcypgoHiogrG0cmIh1+EXGSqBBg9B9Naq1vth9Fa4t3vP6Rx
GZv89CnR4dLXRzQpo71d811fINCDDOFDM+1GfI9eTjLCngSvdo+UPN2UKXGWFrmWoD8JuJRRlzy8
yY5AULAxmgzCrIjEBAw2ktFHTmaNF+GDhjfoZLqz+GSPxGlypEDHN+r3GpN34hFI8Fg1GOIfdDV1
N9FCemwn4zmjsNB93BHzFsSCRn3/ieUs3VkdsZ5hr9PNlFGf7C4R1UkAEzW04h0GiBl3KeGgVEDa
tjVK5wH7arJPFBjnhVZzxkQq+RrRYFnlqFT35LcSmEqKSO0NMowUxWJGSYFFtBp0gTQE143VW+SX
dhoMgRTiw1OHbSeTMaf4PZQb063mLzOABIYvxKECQTO2ZiDISE0s3KdLWiGBlBGqJkigB1or+Qfg
Z+lbpUUlHB3VnWfazxGe57GUhSN5Ts82WWC+LcNaCZXP9slMgOtSu9aNJUNdOyeWqMg8Hm8IPK4/
A2whfYscWLwuSJRJhlVkRKzC6Q4LZMw51W4OVKD81hA6cP27UjRRnMqgIp9sQujnhTKIVoGxBI32
Wt5Pv8wSDpYytrYtMXBrhCqbEUhbBA74lwhbvMbTMT8ql+xbLVeXk9Yr2KxneU5T2V9AVxOYizrE
2fd4KF4a/P63hMy2xb6jFEUz1RoPqdiA6OCJkEG8fW0YL6UM500jnVy1agLJI400jwXMuFWZ4gUl
IggKtgz5HUn7jSLjTg8I22ZtG/YdiWHerBCIyfxZ/2I0fOcNRri7ucmOcWACuJWxwkOYYXGSUcP4
VaBZquqh0vGlqKEQRPlM4X2RhMcg/D/2zmQ5bmPd1q9y4s7hQKLH4E6q70ixE0VygqBFCX2XiS7x
9PdDeTuOJe9tH9/xmezwtiUWC4VKZK5/rW95b8lSWpx0nfkQCYqMM+l9AfD0biFhbEapsrWReeFz
Rw/YzpZSXPypH+F3UI9cDzNFyRQ3rvqMdrBuqVH2qTJhiSLLI8priLaezgZ8k30ONAHLKWXMxlLL
3CwFzSTunDVF6MCraVIZuLkGsII8hkB3xYHHSGNMKX6IqX2WShlnd67rS7eUQkvgwe8ZNiZqg5SP
YnDtjzatrPk0Y8plmVICCUwL55jgLj6IpX7ar/m6eAbYuhxonAXcbGtBcICslWA36ZJoPZlZ9VUO
TvySwev68HylX+xBjqcyCIZjPoQAE2G2XaRpNNQ55tEa491w7AXfL0PnhO4LTeIExpevBO2ToT+3
G9F6NEaZcQn/ZZ4+O4NZ7YCFJkczJ9rsFDVlwZpxWWgjlAuvrS4p4HXgV9htYRJCeal6gFucytpT
2OCG9upe7w0vUOCSzJxa6kF/Hzo51rfwTotN1LApmAdtggG2MAqS6N6kMU8OMUfByjL7ZmsOo7Xl
HcuT76HQjZK8ECZ1jf5mqi9zODqfLL6ot5oq836TRwT3iEnXwzeRwfAi5DgT+Mrk18SnV8irU/+Z
vvfqUrm+eDJM9hdF3SQEIUd2JwNbPvIuJqc/lKQNtmQGMz02he1Eo/tDETvtS5bZ+SY353GTGuwL
DbfR+yIX9nGEgb1roBY8150qji35qI/ZSEzYXjSAZZI3SaM1QPiijk4z9rOD1nZzaydzdPIVMxwa
JiHHgPHMcXZUzTaUA+8ccM2nhaK4cXubmq9uJmwJKPPT7DeRguAw83essFBfYs9bqFk2vwntqeZ+
GDrekuEtMDwENCKWeeZuEWvdT4KFYT1XKt03nTUfTDpS16HfRyf2Ki7JNi8EtlnI0+Bxvwo70d/Z
Aw/PKZ1BW7u22hMppwFyietYe0H6cA/AxT13mKQfNC9AqwgwLXo9fXo3XZ24b3QQEdjHqdI9mD41
NhGjugdpUvIk/US8mIELwAuqmz+09V5lFjNg9ov22Z1MuA0sCoIEAOzt1tk1STtRqISbeSiyZFfb
UUKFYf8kooX70nUpls7R3VJedSejiohonsTDXjaDTvZcfj//KuERJBcOxC2pO42Hi2YuUBNdKc2N
ZKyGtz8qMXg7k6YrHjaPk9xOozWV8/8eWP9H7C0b7jPb0784sKYyTn/KNv3rL/1+YnV/sRautGct
hiyiTRyofs822b94vk/qmy7mZWf9xzrokBJpF18RspXnsXvE2/W7mgUnl+Q5XgLuacuC2fNPTqy+
+JOviJe3ObJ6aL0uQvCyHf/DaTIYaKSrCTdwZtUVmMKhJsO9tCHOlW5BKNoIs9GbrgIqE/ulPZG1
Ll47kBnPVAX1t3YN9ZUVwN65fiSircS/dJcsfYxyaWasKxCjIBaDYxt1TxFP4WCt+/bdtBskno3k
An9W0qierQ6FrClHnjODZcgPN6polE3Y+Dt6ct8rEwjWerKU+2437PpWy+nhufNq41s++dNnHnjl
9C30OZ5np5Sg321S+1vJ2D+Ip+xsonFTITFE1RNTbXzJq9joMYl1qGSs0rXxZDgu1os5qYZtE/BQ
99m4rlS5+D19y55uhZyKxfkZvBV5EUDg5ATLZakt64BJKQYbJvo1PK9Fi+N4vo2CEUaVaImzwun7
1Snn6swDg9xIMDt4Qpz8RWa4HVwROWzzWBKLyB6fLYtZCJXOgh0muFtmFGVzB4zH9PdwM50jKp7x
yrLNIxwP2Gd07QR4BRgQKH1D6z83Kh06xmgTCdNZzsRDpiyiUS0KFzMYu8nO+tSmNo1TBuCDJ9kG
znuP7oeJpxibVyd2ggunTvE0jfZylVns4lVS07Qa5kg1q2vLWkw5IOmsxuXHd5C4B56KVP8q24bv
43cKnqUNJL/cBpweaTFOQvqDDNnS5DpWfX0WtAEsUiH/WJB9IQ3WIA+sMFzw53RS8ndcG8fppVkq
X6kkKRlxdSUd2YQ30/U11tsNzhKXSWLCofHkhs9BnVMIx3QyfGZDSdxIBgMVdaF0BDxMl7dR9gMG
BL9mNAPCjFrbpRi1meiv3DtdINEeJzWfw4rB10qXVGtbMa0g64w5zlLJzUWht4b2py6fKbslEMwv
MEIlireE17i65RBRqc1ZBftiNMC1cTWNMZuAciVnE/i1Z91Gw1KwqzqiBceuGWhRiuus+6Amj+ww
FCpmHdPyYxN2s8W+yLKuXQMqwUex8q6N205Q8eMnb3nzAdrCvKL/jSsox4l/M7eIP9cK4IndNu3B
CgWIkJxBApa6UlpyLPMugNN6ub6i5/d0zg0Gdeycprg322HhMWQj3cujzCnfYxZNj7EzWsO8Z6Pq
vJvsw6n4jKf67JmyeW2J6w/giyd5iNPMde6vBcW5vaTwKRPDdhJ5PQXPrYXHfBXbBW9Ls/O70Ijm
fXE6MGDP198yQCWOD4UGeblmIMkvC3OXu8wg/XkbSvizcH8UDDqFJY3edcw+82OHVZjjZbF8pIxZ
l2uSaVPddnCbYTjRSa2p1lG3oV6a8X5r0zZqDt95vZRfc5BM9/5YsEL5Gb1WTmkKvUvpFPw+zy53
ZOYZyz0lLBhKsWsE5b7uhyX8LcqpXydNPtGclXfjpgvZnijccg/mUvM+UNvyiquaIbBZ9yLgPq1K
sQqdsLl0ASeSxg006WyjhQxhMbnryyqmulvi0QQkFJ2zUIfPfJhALZZg6gO+dmZbBeDa187pVbTz
M2uCZxUC+R6DcjcTsFmbQ+yyd+/U18zAqo+rhK9FERbTY+AZ5dq3JDe2JYlar5jFGxc6DwzeXZnT
YjTXsBTW3SgLe+OGFWAtLhnzh4mj/mGk5OBr22RIYqKqA3vLSIJ0uaVy5xjHmXO0q+X6ajzuz5J+
qYvXt+A6fKscP43CdbYQ/yxOkx3uQczkIiT07TRHe1oQfUWQJDQD6Pi+Ek31UAxk5FdUwGQ1HJLE
+hzWCzOb7fQ3xy/tU0T+5ZABiv4oXP9qLp38HdTE7NJKL/1mt9P4hD9e01FSQY5DUlwzrv1M6EU+
c7ZXmwrDZA08iz5w+F3kPyajuAgOs/y7qdqZQam3FT0l34BHwHemv0CdSSr6S7Oir50VvlX7FdKb
OncjG0eCC77goEoChmGBu3Epg2TfOHVs/NJo9i9u3DL+l+U3PEuJs50DjqyrSbc0undTcIsI9UDX
MGxwpEpG9vBSlLgUdO2195x+kyP6LmqpN+1mKnU3qs2bG2zrtOoYfXRXDZLVRPvglYymfxBV9WLH
IxmBLlRzvB/61L40Odn8z1Fj189jUsjHYnTuEndoH/TSHDnGii4qZmqPlU93MyS1LvjU4p4k9ltw
qolxN8bWOJ2dKHiaY8v70jPQ3tcw5+TeHas65PvB8PQwyCnc5vZ4mJqQuVBj3SkV1yuvbBJ3C53B
vNDHAqYxajvzXiV1vZ0syABFJgXmMVsCqR9AU2+pnqkg/kbJ+BY1U1mshdO72c4s+748QPYs+rUh
nGLLJrteB5PZPVlVHrymFt4UHoXQk/sMAELJcfI4eDZ39WhnbxOP9zOcyP62s8y3UQbtTYM63a3E
ODUeQM2ou9AklG0GRMlHjcPyrKdM3OfC674PsAbfdBjX7fvUmcVwD1AkoiYRfvYxLvJq3bTyxdJz
dJ8kItrkGBNXbAWny9ARWC6YXQ9Ac0+9so1PUnbelmrxGMXBL79hs5wu7ZxmW5DL1j21u8MrvJJo
EwNXuAub0P2ENgDRLK+AIAP19ptb34jyG9rbrWpDCte4d/La3fhOP265XP5qcLzp1KiyekOBdta4
3z9HfWOeclM+dzwSt5TWurAazVcBTjwbM3UxtOu8jGNsY0zJtVyLSIltZMC9UTFHOBvx4ab35SHo
kXxy38IlbAqO137dTFBVks7hHQac7xKKOTZxY/UdDz/j1nO4VShwu5RjQPahEF+izIEhX3glpjYO
6UhInL2notgIBpGshQ1gmYljXWyH0bzhHIuj3OMRvsP/ZNJtbTX2fRA73l0Qyu6xlg71JLIivaGy
hNjyPEFT7mDNydxdNX382TNbzDPAQIHzTfTzImrswq4sH9MM2t8qY/uxs2DCkHcpQGg05mRQDOa5
7UqrJLkj0UQHt23qJ5PGubNWtvmFgC0LFGDQG1aggVZt4H6brgzv7c4c9k3VJ/xfy2nOdjm3D4lb
FsNaV2rcEo2l6SgZa3Hqnay/T1OPg1zkHalKAz6Yo+CaqsDOCnHjOekTBJMSNcQVoFHjaYg/D02I
TUlN2KJaZZ+8ppwOkxnDPyPpsUNt5HPo8KSA6SnJIYAB6olG6Dxx+SaUHenmyaVqlLpZNl7YYVet
Xxb7ZgS014S88QE+5WOU1f5OTW2UIbCI8RBkKt3AigPqGoHwmaSgaBaG/gr2AGACHaszATYHgSbR
/XmSTr2jYHWyd/yd6cYv4RKufdabj6ztve9InSPxOs+dD0nYFV8b328PoQyjbbFsreh4keQkNdoR
sP16jULsbVOjBfhfDdSf9UF/MzbC2kRUWS+lYQNMf98600Q53M4qaOzPPN8IQlQEeYY1+IDyLuto
GFS5Wz8QQIu9hwLKLLXdRihXuHrZFlSj82tOcifehXAD+QKZ7AVzT+SfYh6ytANOlyqHxKCpwpjW
mQqie8U24AbKd8PKq+2YBr0BjOxsI97CkHmNQUQ8zBGucKTwZNfmvb64ynVv2yoB/x22rQErye1P
dl1050m0lLRV6XQn3E49JWN5asf23ATztGlDq/1UQv796rFa7oeulSeMK9FexsEzG7VxhySzGXzp
3CNZFSBfhjwHp0AWpjiBTCbtl4YzeL3RkU22ZlZQZ+TRvPmht83m1ykvCwCFoVUMKyhESCVVzwWx
o/mS99Iov+phUndGqOdPBvI+adomdftfg65BkNZV7q9k2juRtQdVYRvHaCI6ktj+Qy2KL41dTMm5
Klo/utiV+d6NYXMzYTNakWts+yMlt9ESSdP5NsizxH8I8e3S6lPyT3IEvVBFd3UDz3fpE5OERNxm
/DInTr12bBnE/h3JlPaOp9+xK3mCjn8z0/h5DsUMyvXwYi5AN2JMP0eYcjZLCM9mfXARADl0pBnb
xB4/VvybuvIfzfbLAO2Po5PrC0Ep4YmAudP6eRoZSDbzbcELFQlyPOfUEu9w1bJX42Nw3lUacMyK
KUz2VjML7usfBIu7317nv6q+vKupyFT/9//8+dWZ7QVhCNUEFHeIP/SH83+DP8I3NVhemTXWkzfi
T08pmWUrUchDDV2bSG3nsx80xpId/F+/uPjZ+R8ySXYsk9SfWFqkf37vY+Ya+BEljGXR8NOHMYY1
BH7OeqoyxQmKOThvfnA0Sdx46aU1ZdVzBqhiv2AEPYm/mdb9POwkOe4yVgdEjo3AwX7749WgPKPX
uCLlwZfSOY428oObJtbTrH31EUrxt2Pcn+eQ0LuAnhMNsgmjsD9c5u1/kF+KBEOga6r6UAF/vHQJ
5zXKW7gNjA46FNn0r5BjHOeWKFxP+pwheqTXUGCS8iZzs4LH3VIejsDtyE+lHMRtaXhzc5JgJ5+H
pKNIOa+5k5y5itirl576MGPTDlFxaNV6tDwjIns6Ud+e9j1niyZz3wnIjt2jIrWvyG0JMap15WGG
eqPEC2gqeUxO6XHk2hzwYg6g0H6Zdvs2U/JCqw/Wiep7MA/Vow1mFIJvq/jzTLCbV7MEREv9JjiP
5YFpcqpG4b2fQZqoXZhxWtwHcS0Pmj8oPzl1I7y9TAQ2dyWC+vUqgJReK26vd+H/OvT+zqHHRecG
/8/y5pdvqvuv53+ncf72N3/XOP1ffHRIerRBBTNLX4TM3zVO6xcPbnrgYBcX/4I//O7KMX/BvCKY
9AM6sAOKrf9b4/R/wZLjLTNzvh8LOfOfaJxe8POXLLAXFBT9utCbcO/9nCqOtcMZP4sTct9+f66D
CrI7OTB1tnXpbApnUbPy3hYPfLFQfmJK7tIp3WC9HQ95Ig0250S6dpLK20eAhAZjpSJ8ToOu2NO+
h/H1uqPiSNTuIOCwz5qWLRe0BF/u+qyPlt2Gw64sRESlMzd3vc0QMh5ylw1cC+EYq1mPiKZjicMu
iD+LStFLNbj0/oRe9gJR51lcd4ZOpPTnGXvrmreEVDEY5qZb9pLxsqvsrhvMadlrdpHBtnM2IoA4
uk0v/BXR4BPx2aHWxn0aNZnaJFM2HiTnqJt51NVqWna3OKKHc7bseJnS2jskieTOChXR8nBe3jlC
jNpapZfiPGbv7Pkuu+GEps7HOHGpnlp22ZniP/vLzjsU6eea48niWh9uAkfjjWHjZrTAg2LOIkCB
Uqd7zNEW7qJa2PfRdZtfX7f8dH2SeisCY96EPXBMqJbO1lrOCR7nwA2/c76xFUccpw4B7xq+z7nb
/tLneXMQHDr85fQh+uQTxT5Dt7E0JMWNz5h57bijsyKyMzuMPuWSXqo8TOTe3K2isjuE41KwohjH
rRrgc1tjsGgByzTHI6kojgbk3V/AEx46DlHpcprql3MVM73nqNLmKRzlZ+oInHWIwf9tKWY8iYSt
Ij2zCfYHgBKic2HnxPGDcuhVYP9GO0+QlaT9r8e8kD5kf0XLqodlQXl3uW1E4JCw4Ucysu7pjsu2
buyRPZibb931MEmdq7eN2jS+mznRnaaQPVPm2WvC4dMFQwnhMMGxkma56F7Y3QvoygpR1c+PyfUw
O14PttP1kAtTUL2ZY9t/T7NB3HOEd8+Lke0x9wgeGm7Vs5tVrbfuqKvuVmNTyhuUxbcR8uCtAY6B
GbD5zalKnBtjTWEcmYLjsJzKi+V8jp9TqE0pdfDKQKF/mo2evuohKniOYSNZz9ejvnk99kceXnOa
uMfxDam3NjeQuFP8YUZLlVi+aAczn/LW9TsgL8S9TLooURnyRW9oWkYf64nC7/sBOWJ0xeuswldT
9ozG7ZBRhYmLNvTSJlw7zKvlnhg659VF5GA0/xRHzTcTVD1d04sUwjjOPLjFQJ4wKeDpV0hIQDY8
i0g2awc/gamBrZJbRZMRJpnxOImqxNjjAXlc97EarRt1lWWCCMIDI9DmtbzKNnJRcKSpdtmi6QyL
uiMXnUdfFZ9F++kRgThjJcf8KgxZswUHq48EIQL899mZIyo9GKlCdV9NUJVuFG1NW9+uk2NSRmLb
Nh210D40b9F4wRdHltpddfOZHkzjENOtss8DDgKRZxk7N9LI5qYed5WTpZw8i/xlQo/flFk7noPU
3znESkip4qwlVe7kq1xm7j1suXzbeDlKNV7fdTDgQ8hosz5luU3ogO3FfiADvR5EGd+MgztyBbKl
I6ow3aOL/n6DlmM8jzGiRkHYHHxsWaiGgoS4DraTYZe7rDl7enoBn+Jtaqms4zRH89blT50L16xv
RGG3jFUdYyIIQ8zBZBbt2v6RchKOx75s7+1Q2k/43JK1R7nZJnEJ/0HAmvU+YiOKzbjI89c5I2bj
TP54ZkSHe08OzHwC+hpoEAfE44dyB3lUrKZ5uC3mWH/H+UTlwOD7dIfHYO38tAGbEamvTuS1G89P
ODwnXiWWssj+GJW6gFYZyUta9G9LVhhoYDEcqrkd+ZZGNfm9rhlHjEZl2n21Kp42W9/x1cUpiRYN
sXiMQSlSmFDSd8qYei2rINsXvlGuOKMdVAOAGaRiABqv1mtRGRTHyco8mpoRfBTmydEb6dFjvmie
vQ4XAU/sYKca07r0vgiphfVTxLniIfJmMvgq9vdjE6qAIo/0e5/qvka6ClBCG9beUQzFBhdfe2zJ
6hIRj/N2Y072nRT12qgnS69dvqI3SROnt6nJ+C8vyKfC0Ak3LjmWE47CaDf27Xkqy5YSvEl9IC1O
AAKacZsVBYq5jR1m7p3kKOfw1wD55hi7dAWE0P/6fPwV232/NYUWFJvwuKHe4BhIFR/wptvEpIPb
ASsd3iv71i7pdAz6wb0HD1TuJPUNsc4eelMZ92OS3U1c1xNwHotvY3Eb++W8m2gG4tGY0nmA/U55
NDdy4HbyELKwO9AOJ5nYfHZyGubGnuv60MJQ805z1un+RiszrrcMsEhmYToHm9aZtoah5oAPMrde
FczmNonCZn4sUzM0Xka1YNhSNPSZfDHMBPM3Uhu9LgXMZZ/tuD60In7Mc6oB4bjNbGUUVQm3AyWH
3FZoyCsyMojnpkBz1rWYKFnrKfq0astINk0m5y92009fytqcTn6XiXNP1ei+1cZIAWPpw2USOh9O
GElGlv6i4hpwkjhorFqU8bJiBrnhvesMOBEz6+yEQN3bDDP88iGYeyAHZqmYWmBt8MNxp60g/mit
3gCvDxBS6aDdEfACOiM7uuTKiuU1b20uEGyKaUfvd/xMTK4hLI9XRzY5OduwJAmeyhlgrQm3CL9b
Dy6Apxv2ixov71k2fZlsO0uSoVhZuscew5PL3LmKZxs44STI1sqnQmjOmdxpJSoqAQI19MeraFUk
uYFTsaXkxoxMcrrEP8JPgi7Pbl13c5vucreFfxWEs9wkdg9BkcTSK+WKMHsA72X3QSLbhyzEPUUt
ok7XNaenvUqjaSfJtxxmkUxodvk0mOCjpM/BR+ruS0EAfxOpUFzKLFgAYXz4LyCB6KNU7t7uADDS
AwqTe9GobP5+GgGBtAdGbRjSVgYVtFt7Msg3ao9xFjugtliXgNuOUDDNLxSbZGtiGxE1MuAoMf1o
p2LglHfmOpVd98LiPW9tLhK8MfGrQ8sEX2zXLFd8okgzRY4wwACVJsix6zO9kr1rrTuID83a8RKQ
Sa1C9PXypN+CmLmhO6ih5KTsLmPvu0ePnk4Nsz1w71Uh+3yr3KrYO8i525AP7RT0CvmuqBz9MUUB
lYLsuT8TlfPPkZNUTE/04F8UgVNvE8UiDm+AXtlrS/svHUDWL4DSIRvHrkNGDdOQNbnmUSLCk3ok
5vhqN84wrlEEOdraPusADaE3BTbCbxYw4DU2ZvHOepqe0tGgeKN1vJdhALtF12jp08nXprRUdiYF
lTGGG4zcsPBR9eyt6430OGg/30KWD/cojP3WnYbhPPvDeIsTZ3xQZBAprB4RC12KeWryde+6JcAH
bKx2diKtO2/ViIajNzwDiKAT5VZR10KWoCDUGkz/w8JgfmGYP98G0Kkem5E8zpr1PANqJtQTuOXi
JRZmEaOzZyFwMPjGDGzMk9lE7c7nfj2bbezd23M3rkd8Zkdrpv3ImF0DroDTbDWYU/b+dG64bsRE
kuFPztJcVrvRo8EiK4zqOJlI7k1YjE81c8GdYcpt17SwXGOZQGFAcs0W8ZVFYgCbgP5e+4O1UdSm
3dhLgCdZhNt8kXD1Vc3NF2G3XiTe/Cr2puxRqD1r2UAhBSdXVZjSIwTiRSoeunr8IMCIftwsUvJw
VZXHRWD+3/P//yiP411Rxn9x/k/V1xp33Q+NGBiSFpPQv87+gfcLCxj4I7Sr37u5/3X2D61fApLs
dPuhCJBRWKTF38/+RPKQOgm6818s3Ef8wH/5mxwC6yFiGErkVRjktf4BF/JHPQ8SJONpF+Ong5Hr
iq38UV7DWZXkPfbjM+caeZAlQRVXVPIwazq/1p3ETvQHgeTfyKn/7gURQ8zQoU0s8MSiKv9Bz8t5
143VlO7Zdi2KgAcsonPYExgpAm5znjy/aVf/UTz+Udr47Q36jsf1CjGQQVH58fXCzONIY/nO2a8T
7z0LeQF7aVpWLl6Xv35rPyrF15fio+azdgkAoVb+9NZkMuL3yoVzzsvRfU/9DJN5N6Pa0oMgbjuK
wJ79PBO3+Oanh79+6X/zLn9jIhBEwWvws4AztqwcpiGds7JwG1QBE6AVx1BgF7QO/l0A5SdR+vpG
uQMFLYkeUDjyNT9e04lycLZBqUPVm8cLAU/BSjNmJlOAofN50FZ21iQnQuRYYbRMBvUClbdINhP9
p2uTDfvln759tLDAI6cAI91nUPDjL0TiOuqLOHLOwcihGtwzthXTyPmf/7/XYtoPkZVbmBvnpxuK
2iqzII/qAGkYxW3vGOqDs/X00GfW340eluv434OP5ToDpCCQ57q+CfTnZ+077RpJF0TvnIco+f6b
DcYC9PbPrx2LELk8XoxV6qcPE+ix43dW4ZznHDtQFgzME66EHDHn+IX++sXEj3iM396SjeHDQg/n
Ev4clqKGWwyzIexzZsGG2YASwO0WGQrsyuLdCdrcfXc8zZeUFNmDTjr7CDzH/puJ0r+5g/HusOyZ
y1fVIcr04w0TQXSirjh3zhOwiJNN6YkB1TEkWmQo7tA2ZMSU5xazHT2D3qL0ii8vnqt0zwoiD399
Uf785eV3WMC84fJJ+z+zD/Mi9KYyp3Be4f58wPI6rq7WPwdUzvafvxSjCNj4uA3sP01TqA2UtfRb
+5y6XN7w6nmkvYilPljMYH/9Yj8u9SzfhLmY3QEcZnj159u3Sbq6aNvGOEXaZAxiUET7WtlF8zpf
LWBET4K/uZcXoMwfvjHLSxJXo0IKrX35gP80rMtnUnMAmE8mR/E9XkBcWEoqUssUkzykiiA2+/l5
uuPAYz1RPUPAfILOR187OTB8Je1hbnn8XVcQsCCMZ/Rs4TqMEgMfZSpIRv31RcKb/OPvzIPfZzXl
RmS2hg36Z8gmqezMmTjAnVRhljtzJslQpx5t3ULl/ao2Sz3F6wIbUI1TK2u0txX8sHvJxPfq3+J3
xAbB2hsB3v+gyK37mKycW5fMJd8rC+pSsjFlJoaVK0bOBBwVnPc2CaYHgKiS0AB/TRKkPfoYniRG
EQu7o5W1rx2y6xkziX2SGRcQxmmm7+K0MOTWA7bzDMDJIBYVRq04CGpsEav9hKxGGSZevi5kGtn0
PqY25TNVy2sEXGmqSfVd25KWWzmDQxAGtRJnbELl+KpxRPOq2WlT2RCBaD2NeLIwEsel3GgpquTE
6bT7yLOifYULbTUnSOxMYlFw7wyrM/BzMgJN34QO+cj8marunIb6MXqmfZF7r8u99zyl3hut2nLf
tQjVx29zVW8Y3PdS59bXZo6sA0bh9kF61ATga2vXdILCYrFUCIpnpFMJNo/G7GowGDg7E15NwPjG
2p4crmiURs+a/rt9ZNvqQ6ou2Bi1JZ6Ie3B9QhxxD9i+5mdrIFXShA6f0xWNICapPnJgkksQkLHk
rCKsUYGW4XPfaP6UEWn7GEYVP6XMtAAfwHVzUGba356oFU/qXaM86JK6TGS2TH87UmO+z53tJJ6j
0RL07J+SZWNiZP50F7dleDExSj7ktWaISAWHQVFVVYjbNm25a1BN3Xffy7maaP0N8keNCX5N5sr3
Ts2yXhrUP6m9cgbCfRbu83ZNBHLptux4Lnp1wvevNmNNu9kciNvEKAs+SpfuajA7AaESDIOLRzqn
I2klKpt7eaD751nh3mLW2REqRtjE9y4CnkUdavy00wXPZVKQTNrWjU0OZ6YePl6LtHTfh7p1372k
Dy0mFpLuCVcL+Rjbs3WYZ1xiGyv2nLdqGKqnYE71TdEizqGU12KVGYUIOHqa8pQWNSiIYrE5q2Ka
MGLPdb8xVeQ9wYNNIVx7xAhXFOfo24AB/rl0EpjBZR6GtDwqJHXGWViaZv2UE7DG15Q0DfYyij2X
+nhqtDi033eNovYxi/ryW+3K7nvgzHR5W35/Cze2J7eGMR1ZPGdlWs80fWw5peK76QzdvJBWlGqn
XO19hfsgNooE+YUSLhnvMDP4EBD7BkcX6aP9UPf1bciYAhb2rJK32DaoRK471HMO0/u20tGZ7iy/
3Qdq9F4hnC6p7GZ+A5xRn6izx4g3jc78hlEl5yxszYzXBz7GIHIBNedj9ZYxneo21YCvCw+dv182
oyg4U6usjZSlQQtrQiC3t8pdGeCNY2GK0FTN6KFHvTpWedscM5monXZ7/S0iG7tNjNQANlWXL2k+
0N+EvID/JoUQ16oUD558h1PF9yOdjU1EVdi6H6TYlRzjMxkYt0uWkuXfjkj55dJGhfL8wq4xwC0j
D3cl0Xbjevnkm/HCTpfwsS1o4K5S6JFOBM+TuVoYbXDPoZVislkXzAA2c60Z3ZR1/7khyNCsh0rt
+oXDWiXm18JX9UtYpNYqDcW0U0Zkb/qC3yOkKOqepxJU9Jnl/eI57bhqYpNP1I+t7FJTAXVndn1z
B5aRm9rw2JG964jEgEG4EPyx4sSwrYl4ZWeg3ouSZU8Y31ltu49YmixI9UwCQYObp+a4G0Jcxj22
+6BH9NkujengqylBp0yKMux5bbk0uEfCme4IxhlrX2Nl6Ri9BAxL3IjUgOWQLZHF8tPE1Kg9hEeW
IFZjNmYLmsWYOEcpRYvtxmNw+jQ0Dl/9PnHbgzM5NAu7Im9em4bbdtE8lvFxURWvVt3G7OeSHgYq
8bN6SXarpnxDJwya77oZnJUa/A7Rg5DEtsqc8VsZjC39uLnhfqFeLjzKJFQH4qhoxNUUp0zMRJb8
qobuPWtcxCeHgo51hIlWvRTMzYzHdKa9+xBYCTK3zICmFICvknFsDxlOkB0M5uYzFc2lvwp9Z/zM
TLl88OLmu1XMLxNZ5095Bw2edZVeAyuU/dbBuvsRd0n8Mafp+Bj3Pp8c33jKhoc8pmAn9kdAnEm6
EMgK5Z8o/ALYOY0FIDKFoQQJrUcFO1ABZ56dttY31B7ZD948pbT9lXnP/JZPgVYuML3PhBumajuJ
rriZ8Nx8IgNRfGrx/D6UadCu6XtmjDIYxRYh1v4VZv5w7rwGWc6NrNRbqcBO18zoE9T3ecRY3hYs
F3TRbLIycE56HH6NGmN8HLs4vxd9b95IpPy3fPRoGpKYIHlWLpWALS6+2xCG7Q0xWPtkhCN0/mSI
1buVjg2UUOaFFda3M/ARI1o51KhLIoU6xZpe9RSpCcuiUJmuVjTs4v9xd37daTJBGP8qOb3Xo4gi
F+05b8zftiZN37R9e+WhSmQjgrIg6KfvbzGkrhqbE7jwvNwZzbAMs7OzszPPE7TuO5MZNdEBgGgz
4cHAvUxWdzHUzLDljNOfiR/PObOQ0hQfM5Fl7V43bNQ6lFjCBXzTyRrp7NL2EnnFLrf2+dFahd+A
pTFscO9oFVCZ3sYE/J9uepOywj80F3PZT2azxSWdIctP1E5N/bOZ7Q04fWyyvfBwbpfAZTdFb0Zk
UeuNF9bibmwsyCoHjwN6CCUu7+cki8FuXvrtz5kwcKNUAQA6OYfvMz0zplEy4CA2NPqxtVy1T5f2
vNk97/qWiUNspm5oAMx9YUOFAP/d2Lw2zTlNmH6HvojEEl/ltDn/ljSX8nuXJo/zRQZ00uqRxOcE
kJFTE45NdaD2aNG9nVqCCuSVN6Jbl3UoboDCMagthA85FrjXixX7FMDCrIja5oG4NRr0fzWitNZv
i5iTItGaty66tVZEbeYsaF/MpdVOe6EhbHmZYLsP8BVmP2bdVjxM2wNrlHagmLtowPwjexL4UhrQ
Q9+KTgddEAugpJvTpuatlsmVFc8e2l42/iIfp4D3rYSMP7bg3Q7pxQU0z8vEfHlqUjnWg58zuq35
6eO50egM4jN7TMw+Xi2zjCrZEIqFNuVXXZguoHuumdbiPw+6AlqnxqvHW9o/rAYwu4F/G9i+D5At
HQp3Xq3FW6O+qmkCWwCvffI9o8F0YK53sP+bWqinB1H8Ned5jvMucaPlV1cyY2SRKFTf5vWO9+Hb
fnRY0Mlm8+gwTIJYjWAstpmDSTVoudV8SPl4D0nwnVjEych9/65l19vUI8L8yqZZXfRu+iHQFeuv
a7YNrhG1TWprnV/rG26o6CUlHH6+tTYP/0Z7Amc0BV0Dc4/EMKaMa62f69H7d3SwcrjSBQ3kNZrY
lrOhCqNucVxIPRhZo/zaUkWnThWZAXy0uVYVSQjueGyqgA8B9ZRUBeSGZM2pqlM5X3XpqgCurU7B
HQ3wneNUgkUyqLQSmvUWpk+NICkSbU606ZwmOU3R7Fo5fH+EhtABXr2sDsxGnTQtVN/UcuQXs2xT
FdBqMvtoFG8AyKOutdaPbU5YwFKUVQWeUoFBko2nhV1dSNRU0a4DqUw2v/Aex2kVvMrynpK3Dtad
8hDrt741QZrNLogEIFFZ1PWri5L8Y5wgJA7KWgUTBFof3rtp50+qHnXTKrpmnQJoZTX0BqvrOP0l
MQA51ZKLBiXa5BwtulnWVrG9aBgcuxqgJNL88Hp7eIUreY7Jep7wR3k0Jly5L2h76QdFHLL7/Uac
Af/J8zFx/kNV+r6+959g7YMWX+TBwcaXRbCw+e9PD7h7672DKv54JdzIAaiHPmFCueXTMG+cKTHd
P77zy5lyqLy+cxEjFZ/3Vuw/v/q/CJaTLbnq8O7PE75/pz3/hkkdlBuJVRjogjnIqULwxAmkIwtJ
uSrw4sXnt6ui5/hw+0VbuCy0V2PaZdVBh1wYOaOwkKRGDbY+E7S85CBwh7EYJnEhLBcOHVrx+e0q
OXN9J3Uit5CkJMOXWYGyi7D/JHw4QTnJ9JdO9U0vVQVWCLhVJEa6FTYbChuyrNov3RAMH10yywFb
qbKSr9C4EIWc3LxbeRFMWcHXI8fTDBDMe4XrU1ounJpBKPQZSVF7BfZ3HYygoNS1rPCQKhh0mG6J
tdV2s6wuPu36JuKEZgWCGVkynCwLSblddNBy8Ye3T/LPYSLkjppto1uBbfQdEWjeg0ODKpaXvkM+
cZtzuGFW8Qr7jpTOkCSpG8eaTVMWoXagZU2kL4aeGDtacRwZCLuCtaAvWAtkGGuWbcAwU8GE6QsJ
IIEUs5nmm4BAUrum8kqRFPJF26IrGTjQ4Fs+RBVe2OUHfeP+ipyt6ImiGdoOS+vjxl04+roFp06r
gvDpxk1PrpzpTEKwok1M5NsVOEAl/6MbSXdZKEF5Ko4J1Ra1rJUo4X03E0NtGUN4FSu6Ev4TgI9i
mE/j7lTgvG/CCA6nnhOFrJT65Gx1mpXdYJckyqBypoKQ5NYTusZNrKXQ09sXntuJT0Si72oM+nYr
cLK3kTvezquTyCk/5i9uEEjQP52tbQJFn0YF4/7qhSP35FrurG1WR0FKlp1A/+ZkYvsMUdGJVfBK
1zfYNUQlvoJ48B7tu1K6mudqUbFYgWe8dzN9V9li0BXIfYmv5uVS+1dt3A+QXpSVvK9zfw1pWtb+
fjisO8GYhvLClpWXBTvDrGBq/hV2oKRefhxqaygrexlyFjbWtNKhAL/4w0tOdl+m6fn8ajf/VBzR
7fs3PbmmfjH0XSf68BsAAP//</cx:binary>
              </cx:geoCache>
            </cx:geography>
          </cx:layoutPr>
        </cx:series>
      </cx:plotAreaRegion>
    </cx:plotArea>
    <cx:legend pos="r" align="min" overlay="0">
      <cx:spPr>
        <a:ln>
          <a:solidFill>
            <a:schemeClr val="tx1"/>
          </a:solidFill>
        </a:ln>
        <a:effectLst>
          <a:outerShdw blurRad="38100" dist="50800" dir="5400000" algn="ctr" rotWithShape="0">
            <a:srgbClr val="000000">
              <a:alpha val="52000"/>
            </a:srgbClr>
          </a:outerShdw>
        </a:effectLst>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tx>
        <cx:txData>
          <cx:v>qty sold by city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qty sold by city</a:t>
          </a:r>
        </a:p>
      </cx:txPr>
    </cx:title>
    <cx:plotArea>
      <cx:plotAreaRegion>
        <cx:series layoutId="regionMap" uniqueId="{A8581B4E-D1D4-4E27-B9C9-39F5D8265A7E}">
          <cx:dataId val="0"/>
          <cx:layoutPr>
            <cx:geography cultureLanguage="en-US" cultureRegion="GB" attribution="Powered by Bing">
              <cx:geoCache provider="{E9337A44-BEBE-4D9F-B70C-5C5E7DAFC167}">
                <cx:binary>1HvZcty4tuWvOPzcdGEGceLUjThkZmq0PMh2l/3CkG0VZ4IEwfHre1HpqrbSPnbU6Xs7ovSgDCUH
AHtYe+0F6J+f5n98qu7v3JO5rpr+H5/mX59m3rf/+OWX/lN2X9/1z+r8k7O9/d0/+2TrX+zvv+ef
7n/57O6mvEl/YYSKXz5ld87fz0//6594W3pvr+2nO5/b5tVw75bX9/1Q+f4H17576cnd5zpvdnnv
Xf7Js1+f/stXd42/e/rkvvG5X94s7f2vTx/f9PTJL//1z1/+7Ry+O85xet+99M0Uzu3Qe9v8dAqP
Z/DN0p9UsI4fPmP+nD7jNOShIuHTJ5Vt0i/fB0Y+E1IToSQxDz+4flz4zV2NB79M5Ulsh8Yvf1z7
rlEe1nb3+bO773ss6eHz2xc8suSvT9/89vTfLf/PMT9tY28OTuHrX5++bXJ///nJrb/z9/3TJ3lv
HybnlthuS317+z33fOMvWOt/0INxln+6S+0P7fU/HETXtn/yrya9rzYj/SSW/0IgiWdEMsZDIf+M
l6/jidLwGROcC0012X7oH4Mf4+mrWf3p3x9M7vsx9b2XnMRV/K9v4+p7j/0NY2t3V1V3/60+Zc+0
1kYrEx59ak4wQj3TRjFKmXhwKZGPfXqc0H/uzpPnTzz5PYQ4eeLv6MT7Zrx3f9jxu3i64cNfSEzz
TG9ZycwXID9xIiXimQlFKKU6dd/DVP4f3Pf4+RP3xS++TcTd4yf+hu57nt/V+X+j9wR5RgRVUglz
TDHA5tewGopnjIREUca+m4IP8/nPXfj48RMPvjj/1oOPH/gbOvDmfnry3rryv9eHWnImCaVHGNWP
fahROgkPiSbqeJ3/MfixNP4xpf/cjd+84cSTN++/9eQ3z/wNnfkyy6u7z/dVm+U/5+1/CVKNpFvS
yWPSsROHymdbytLwj7J5wp2/ntZ/7tTvvuXEsS+/w3a++9zf0Lm3d82Tg7trPuX9p58T6r/gXf1M
h4To8E/3PfYuoPaZQNspQ45SeuSox0R9NKP/3LHff82JZ7/HY7//4N/AtT+e4tdtwKM7H/q5v+BY
80wSLrXgxw6EAGe/rqXGPCPohRU34ojD4rF7T/rLfz+t7zcnJ48/Wsn/p+b13ze2f2oEuzt/t38Q
OL4nnnz36h9s9OTio97y0Wr/MOvF51+fMgEr/0lot1c8SqkTox1t/udz93e9//VpoNQzozlXUsN7
hgqinj6Z7rdLVLNnkoL6hoZLKVQIJG6s89mvTzWUDyk03M1CAPnTJ70dtu/RpxoUa5RqyjQ1muk/
ZaWXtlpS2/xpqy9/P2mG+qXNG99DT0FMtcfbtlluI1JGjKKcoY3iIcME2k93ryFd4W76vypauIZO
pbwPaeIHs2etaIMqJu2Yr++kHNryTgRO9oemW/pF7DybZTbHgU3Ix7Rxogliy+ZSX5pMLsOuNEHT
nU+mrvrnlazbYIlsOcv2oyx9MdsdbFUVPE61FvRez3YZXlfZrKu7MJRt8onXvFM3qcq7lkc1zXtM
RbTS1S8ySvzU7NJKurKN7CTr+prqpcOU07qmyxWreVP8HvSjxTNfufQ7RgL/eWQjdCZMmI3jKriP
EUTE1zbStM6HTGXhfTLZpujOfS0qcV6JsXf6fO1Tn0/xmrdV/ntFkpwlhx8PT1GuH4+vNdcc6gQQ
XVFM5vH4a8HDXhGVfy5oycs89pZLnkXGsKArDm6eUud3LvOpyKJABGvbvJwEX3oWU7GqiV96lTV9
GVnbcUdvjAw7XPvxJBHCX89REw7tJEQIKSrMFpaP5zhnecAyx4PPKnAjYbt01anuDlUoPCdR47xS
H0pJEn/x43FPfLONK4zQDFSHmZCfjtsOi9U24OHndEHMqWgkbdX/lomENWk0FfmQv2gSCLo+yjLL
mIp+PDwq6smytQipCJkRMmTIocfLTuWYB2TO+OdAV7rjsZyIkndIpMBf2DXX1U0eUEuf87Jbhtuy
J2TNoh60EEb5qzMJdaigh4bEEJQI8ngmmc6SqliI+yzUhJQ7LFSttDxINw292OdhItQHN8AEXdQr
rdUHS5bRmf2YW9JOP/EK4OmxWSRTW8segmbCNfwkGrzKSbGUTfIpMWsj3Znt2jpZ9kFS92Y5W0I3
I0R+vH56gmSaSEMEsgSJygGn4YkBUrMW0rQ++JjlTtfB+eyzLSHq2WZQYoepEKuI87pfWBvNhnEY
QuYkG27rVhVL3ATUNbemzmrX7DppHXtdj3nTf/zxNDc8/QpvNaWcCEGEpBoYztUJlgxTEjrSrfPH
2XmHICBDSeAfMk9cBtHs+BjctqzstqTxk90+8jYdfuKfb4xFqdJCcXR0oeAC0PY4WsKO9X7plf3Y
VDIAhhdAr3WKxoX4RV7xRAL3+3Rw5V1dyAaI6traUXkeBkUwllGXAW035F8yPNXkazVeiblsbf0T
WKGnCYaelCvNlA4ZPKzUSX2a+dS0pln5xz5hKqj3he/banjZrT5vm3jqlg6TC3Q94ppdutouu7Bc
l+B2atvkojeuKtK4XleyXNVZ1/gkagxRiY8HSYLqtapNutYx42YGJLKgWGhzSVZT4a1lnkxd95M0
pRBEHgUAQ99llFGEcihaCNbHlkdkNt3YjO0HLa0sZNySUCIUk2QwxsV01QGgPVmO6FkNAteGBzhp
aRLi0jx5rrrDMPGf55A4RXEGtmGQSJBMsefyTViUc9nXSWbbD61DFnV73peheM5oxpcr3g8LzGGS
sVrf1dm8LDoaMjd1WQzAn9TrtFuT4NzVoljfuWDo1U2Yq40gzGKsK3NWDnJzj+25QQgto5bj69YV
5fpurVQ5lRGpqq1o5bA+HGQbk+FLvjgwkbCeZ/iOy2LBR7+S1Ie7Vva8Pyg9bL4r5zQHwegehjdh
GixTFNq5wCssyANmngfNxg18K+vybu5V07UHMzo63gpuV3/tXJm4qKpqx+o4SJN6Pk8Fiuv7JmwS
8W4kI0WQ6TAFzxi7xoKi/BgbTlET1tdEa3B8oZXk9CQ0eLI0KTVt9WGlde/SaGZEt3002cJWF3zo
JgDFj0c8RSOmgUWMom5Tgdp9OmLvSJ9NNZ/e83XYgnEaxAZ/rNclircaO6k+JAVfEYQTG3yfPtcA
FsTpj6ex0dlHScG1UkyjVkhGmABLfpwUKx+HLjCqfleLpvY88naQwb3tsg5olJV9Q/cu0TZ/OfZh
CsRpM2nTfRp6Ntoo1HqqxsiztLuqklDdztxV4RL1E1Xjax8GJI87uc72CkFEsqggIsnbSCSKbsme
EcShHTOwi4ukKP2W+aOQ/AVDvW+XiJeOz+PZj1d8imshR4EC3cCqt44OPcHjFZcqyZqp6/XbcWgI
SKx0joHEjusWtwIkS5xndJoRtnNpOD5S/8BsA9VuIc2HYmLJbTKrLaRZl6+1O89bxjeI7Nae0ENX
jW2fn61yKZF1yVRvnJouYY3s1LRDGv14SewE2aDhhyHKJlANHqR027H9miZ3vKlXWzTsbegzjtzy
bbpNwAd82FL3IY+hEi+YW5LNW4oDKzdIcW2HQhNkFDSeznL7ynZlX95VptDiPJ+qzQ7dMll1k3Qz
7sozvi1xSWvVH8pAO35oQzfyPl5QL7DcnyzthGVum4aUC0aRKkQK8L3HS/NzSXU12OUtT8cNqbzr
EFprteb2kydhyZpo8bZb32nWbPWxDiyFQ2ZVV+myX2tFfXowPBimt2CpDuaYdMERfXxcgSZNHhiE
mJiqdkO3AbB5nrN2Aqx5MBIMmPuE4C/0WBSmqFMBU3ivs8DHshoKpERmWIG/jvbZoLCE5PhnY/vy
yFG+bhVPcjQEXQC70kyGaDvJN1SXTqtQi+qCN2OtLdDhSG9ZFs5jGaOzzNLmZ7BwUo62IQUHsSco
S0SBNT02OyksWGs76zf9QBEhfvEeAYXaD/uIohVW7pMpsHMfqYovMHg1Jg0oC0APVprcXPmXWvVh
UhwSL0KAARJyfO2guqAC1AES388NCtUXt6Xd1MCUcxU2yBVk0eaOtJw3RwRFTvFhlsKMr4mtLWYi
yxK1qVR+61N/bG1hOBb3FVPE4rciAJCgVIAFnXY2oIN9kJJ5eZNli6qSyA8lb+NkIklxo9gq3LLv
MqfaMDKMmSKLnOvy7pJUA59l1ILtBFcurQPxPKkzzeNusnP6ieQVOZ+SQahdqRtbfRZFtbrXtVU1
TrSstJpeiJGSed2FRWNkG3fgj/1wmCYZjjeuy5LZRqomNb3mxFGzaxpnaFzMfnBJZOewW4soa0Yn
5jidyxHJMK5uWqpoDmQhioNhdBC3qvKLSGMy02EazlozZTQBf0tSf+EzDWYW67Wa1hVtLUKxvZjL
JRmirm8LdRiNTvlO1sG8vpmUZfm7QVRpsuPCMxov6E/tEqnU92ZncjaVcSqr9Fwz7nedJdN6lZiG
kDM60Ywd0qAPM7JvS1uLt4sc0zJ4ayyZ5zezn7l/HvS+CV6jYujhs3RKuberHtPGRq21NOtfmXmt
yrMkh7pxWK0IaxuZ0nKWxdqtfRd+pHURNp8z1tpx3iFUlu7eDH6aSFxWU0+Lc580nQx36ANkpc6S
OijVjaE6KMuzUbWsr7L7LGy4h5VnykMnnq/cjgjplbq+zV5xRbwi+6YRbasvBpPkWXXdyLns0n0x
pn4aryeZpHl+SEQ9DfJ10jDeXahCZGl4QKwoXkbtuBKU9aoP88lEaSBU53dZ4tZiuZjSPsjysymv
UW3i0kwCADu2+SB/s8GgZH+B4JiCJJ44aAu9GVqwLhP5hYezelExrfHhj18GeV7hGjHo6l282l50
H9ehM2y8LJRrU3ZO5yDQOl4KWQ76bG4KWleRFONWF4kMciwn5RJF5W5OFkVMXMjMyPTFMrVTq18W
SVBM1UGXPGDtRTksJhxfqILL3ESdMZsmoZ2XWflOp0kSrFdCVD0sFSwdIPs5ULvL5FXAE6era5p3
Oa1eFsVUhMl+KgAE6d7mlGPugKxtSssYVITtSZotebcjbVm4cNd4EsjmN5ayBuPVRWXM2yENuy52
aL1hWRYOOSpITFW2vQTzB2WJus5snF5kPVYftxltuDoU2bRZjFe+xIftMx/cNrXeIF+MPg11bCZv
EQBrA75x5o2rcV97XGrm5QrzdQXOUWjUkj7BaFVG0WQ2NN/cQ1uRMfm/aTVvdm6EKaAlBUPg4Iqg
KcNM3HcdGpru4PIcTCueQrroLs7DTA4BPCiGbnjni2bIG9gryFZ7lg2roPPzsNDblHN4ul1vFSIL
I3Bc6j4mwbwFmHLB5nm5BPiuMvVmmnGkuBUlNuwmzGFsegwbf1mPc5x3HyG4ZfhOzq1Vt6UUieGx
mAwEoKjVGYUtvkRPsvYGr9RFsC0u8cuDMQZEjYu/cFwjV7n9xXtZPuckd8HtF1MHx9v/MPLxPigF
rHyuWVtjArQJsvFjmas2d2d5wxcsumMrDhJGKeNpTm7RgKfWRPLoKLuOHqGGzntw6UVDzZLIiJbZ
uKgXph4srDSyusItrIXG5mLIHMloopIsG+lNaxyiQI7qlHQfzdGCtkUGAdeOa8pYjh4tbm2jJnq+
DOHWnZOja4/hoZKygn2UyPHEXupqW/yslgxxmlK3DZOJTOHLxXZEZ2/XIBeDv8RK+WbeYyCtwzJg
lljk9haaux7PYWeDI7p6n21TPxo0WKcVf9iKW6H3AZFNWVysTOq5PUtxXgtPT/lgkdOmSDflo5/g
33zUrPtIVdogfHoJxorFuxFk90UPLXt7IRu3DzGmIT6qhmzpUK9ym38zqDSb3g5VWqX5oUlDvDfr
OE35edkvmvorfoyVvOiN12dfTG6K0WE6c85LvAQVwGLwos1L1PmRdqsib8HcinDctV3gmzwmfZpg
cFlkFi2Tr1pomxUEA0g2cFM2XGibbuk8oL7iu3IZVBEeSpDFebnkpq9me+6FJXUdV0ZU9RglfQrZ
kBo64P7Mdz0+QBpldVN3A34v9QTdTpKJQirqoOVXN2PpE4gCkyswOs1SO75TTTKjC0iWdYv9yQDK
i8PMOwaECV1WDeG+qlFi6/0cNInpL6RBqZrfEzUXwJu0srYsz7/IyYWvMlcchqxCv/tpET2O0J23
RQZznPGHnOlsWMFgfTKVyfqOZ6Gd/NuOT9mkzv1x6bNJe5iIt/NaYkVlOvVyr1ZCgXLeic18dG63
qIFetYX4UT8N+3KCBejAtvX6PGf4cAhw3N/lUB+DKK9W6MpGsLIxESSLRdXPeUsd7lAL3XrYUQ49
4uoosqxUVi45DE3nEnaRJt2Kd6xH6S1BWw7VsJOihESZ0BKtb12jd2piX0GYkFd1qbZ88mLKIcKn
ZegBlVwlC2pevwBpigN6vc14Q843qYANYQktvqiaFI+7pcIq30+gZ0lwOSW9c/mN4cUmUtoB5e65
LhOu/CsBGWtJ9nNSBEt2UFMrq34H6YIqEWmIQOqDSDlFS45iaOD8NRArVqWaeisbtUy2cHPMUQTf
0ZKFt1CieU5yPl5Oq6wT/apchym4dSDTUBXWtjPqA/AW8RVM7QoLFIJsa0jaJgD4o73cVKoqB18F
sza1ndoPyixZRz+KuVLVjVJduyQHwWzvg9+nnBZzskdF45WM+gr6dxCHFdXuHRTJqfRvSNoVaRon
cuHZ/HrS4DbdZzPmY8fe90kIaeLMlcNYmzhga1++W8XAhI0GVIcZzT6lFpxSa2kGOiDK68KweMSX
gR4jPWFnat59WcnRl11bQCCOpeTLtqwHuKmqccM/s6QbmoD9b8mb9/V2R/Og3icF277DaYsAdyzp
st2YcKgT9R6d+7a3kVdJi1ROwRaTm9UvtN0XSNQtK029XfkSsuCUQCIjsdmDLYAHCX6D0yCN3bw4
riPKHAlfDplOJxtNpIFgL5Y1Mexi6poty9Ng3eTAHvtE+BCgZf6iWwniWxDsP9xAt9xmXubYafzw
ZSDpDEpah1AJbo8dW5MXqy6jomkH8ao8AlZ5FBq7kG5idFB1mwjZO+WE2NVp3dkkyjo1BLdDLlus
2U/YxRsvc5ZuNC4TM8bQY7VNa3hIuMCWqCNRIoctyVu2bTPummneYlInKyvzSGZ9U9f7rKiQjYej
QaADb6BXhtgEB7z3NCiuMsYrHf5E+Dpp6KHlAB8QwQzgpug3snLmsYcAvZrdZtYqzFqn6YxsmCxg
tgvElkHVCOEli8a82+b+k+7ucW+3Da+2vRpipKQY/6SxdcNsg6nXkKqO0FhAA8Ys0Acgk3481ImA
jmzCwa3tnDwkK/zeDlF+rcpMYdmFCajkHzFCytnauGsTIV7gbO0W3UZlm1OHvICHrXACLvsCjj+e
y2MJAYeRED8hlVg8tsMR5+zxXJKRM8i3RXprsKumPuSSbny870PN96sFdf6Znb8dkBkD4UCFhkFc
NCe6Ypk5QquaJK+7uUGhSEtU/Au9lIC5L5n94wXSTbb7v037tkJot0RqykKGk6unQuZcFSJtfKVe
f0GMKVs30X5RfJHyMIs+HA9Fm6zu1TDxpdjVQ7PhOXeAhqBfBerRT2b0ONIxI7RSoUHx0kYKSHQn
QuNiSDDphXevq2NSTeB1yPF5KBPgeh6OOVyQiWFBZhqO4gBqEWTbRIqWd8Majx06+4OsuZUkmgEt
Swyo73A78iOhN/nC0U/G03E/qz3C7I8XcepGOE4QTiR2TCgO6p/usqLudp7NwXiT9eWGTOsDEWp7
2QyvliAcxPVfH08SOHL7UUqd2EzPYCMsJMPNl7I3p1lXRMQCWW3k+jz9S9KaJJD8cRgP6ws5UvUb
OOBTAiV6zIubY1kCSd68ocsKedH03VYwfrzADV++ClMEBLafBDIQ51EEFM0TPXNa1jl3qyzPdRO4
Usa6rjX/oBwS5mcp+O1QcF2IHbxQoNPXp1BXJ6xehlSl50cqMkqoI4gj1tX4+PGqvhzF+Gph0Aox
lMEBGcIBIeHpdiEh2JfRedafuZWRrN8zOW+nEQYi2GB/79cGe+ix7VNoqyaqkxXdYuRl6ml9hWqN
IzhpbMsWys81E9AeyMs6kWlqzxdwA2lvkjkv6bzECcOW0/u+62q0Qa5goun2dTWszMfEEtXXu9BJ
SG3XfKaWq5fmuJ9XKjQj/EXS1LSbn5dpNhocmRlGlVNoIgWOapyj0dB5vauCooUrvhAUHeCxLCqP
tAIMPUSxUA8wdmw1yokAuqesZoButIYbDZhGFoDQWhaiT2jYgBtAsdSgb3hfbWQuOHKbFpujyHbS
hnTNo7L3NV2jpnemyXeq1VUxRH9IHh3KZhZ9ITIPDAo7axPsu3bhVsR1N0JZQm9RKrZvQ4sh6xJd
xXhJsFuRp3E11z36Kej5VVG95aC9ht+oxRvRXhSKBJsY0I8OOuty7MPMtPS822XlUEN2hQKjscsQ
FZkPbRIHg00nUkcdx+kh9tJ0ptXTPu2UkN0buZhxtW+w37DtaIEDEqZurO+xifAmb6E2pzscQsJx
gkPmOkqLuKYgnb8vaD378FKqeWIfqJwXH95ANkvaV40xRcn2RdMHBJ0wgGP2MY5yYS9939gFvt1N
M1vdEpEAysQYg5rhkGa8iCWZrkvT+36NsB095eimTeiwL5pnpD8TpPLTR0Xqcsl2iQDhbqJaN7X7
rYHyEgxReNxy+4JFHfbDU3Ud1sDt4tBklWIDWPQDz4LwvfHEpfFb0TmGRvXABhtdlWjZnMGJmDYa
HVE1BZKlVmMarCxZNJXBaN4AxG142zYmqA51LlMZZWk63coll8VuyafkLBcjP88JXy9qN4/nUDLs
a+0Ui2cjsxud+4pAMx7dmwRBfS5SafsI2Zd9LFxb/ZaS3O5mQxP0ohX3Z2h2ISmxRl6FLflgS6Rj
M7XqWk15u9Miy+BdErhDoWexL2w+vFiLypM9WLnfhwvhFSJW1Z+ydrhlVLRXTgTpVT32fi97SNA4
+5Kej3Ywu8xM4SvdZh329dv8c953ya7K2jRaRNPsZGK6y3Bl9WFJGuwCN60UeHW4NLEoGn2Y8MqL
EP3YRzfb4QznHpLPnSmrs3Km1RotppCHrCD2thXQ5qMKEk0fBdymb6d5De+qoJFo5Yf6zRSyfE+Y
J5eCmCyPbBDwawGZ7uB839z3hU5eQTzMcV7Jc/OZYqsH/Qxt6euRFVl+aJcm2NO+9q/7UUBwABTs
+mUeLnnvljKS9RTGiTZJFv6Wj8wsFziBMHzqmSjo3g6tR5uT19kSjVyG96GXut4FSeAua4PjCDtB
ffFqHnmJPqm2V7L3tIuTMLN3pOjb61kLctUrukVoIrc91HScLmfQ2edEl+MF1O/gMi95xnYh0O8z
nSbeROsa0gxtcxu8n9puuu+CYI5ZTte7vi8sw4mCFscH17VH5GZVW0U4MeWGXbtO5XyphrRLI0Lb
/GahGkCMlioeJ17xSxGSqr10c+cOrB3YlazqOYLS+05OyycyJMmNoEifsR/8DtIiyaN0rke9k4vl
e6F9c9Nmwr1f2hmcjGB7O+2jocQZiDLWeSrbKBi4uMPOtI04q5ozC6EgYqT2r2balK/6bPFlXHqf
vu2ypfvNzW3Nom4e5jihri2iAvPDjmsIzQ2JN2drLOZwemlYn1Vxs47FXVG3a4RNnvpdY/MuatuR
vjLYRLhomQvjwZHkUuSNuOtDNV8X0PtHbDuIAYMmPkqGoENHOqTXKgxsHlW0NHcuAKnZheBnRSSL
vnupJlUeAPRKxSZf9bmnNnuJczo42zFl7i2zTXs2DjM9K9pR3TmevJ3QJ79du3oNz7pWLFHR1en9
AoOcZV4Pwx40cLn1zsgkcqLDjm2Z+ohk43ihTNmedeChNEp1b96axpuPfG75m8Il9uO4juv9gADf
jdqy5wIHC84IKsWumzt/C34ZRHJqxuvA9eWHldjmjFc0wcksyMk32UIEatkMRCJFHkIPkqU6xz8I
J3HbN8VZKQf3Fme7OOY/sktKGn4oFO/fQ5frXpomc+d0qcxtXbv1Ku2Lbj9rQC7a4Dq/aQTxl24Q
08umT9wbF4biEy9HgAPrlvFGLDWSB5rWC8r9cDU7PV3k08wtdJuwOUtULXZoj3HCErKHuVgDl1wn
SeZerSzM3oaQTt53a+jfoOCn50g2/XylgccZJpUfKpPIa+xwUx772lS7cF0ajnh3zWFNA/uyhAT/
Mp1t28U4GUIObiq6960fRIrmel2vnRHDFQ4qlVAHavsm5aupgdn1vOe6DM8p9vzisV3Fi3BMOZR5
F3wOEoYzaNeLFGtu4qWewXV3eoCkHV6Xko/a7wn+A6nyUWXa5HoK2vQlVJbqJhBL867y7g7PpBB6
c/qur8FgikEXN7MpcPxStjS/NLZlH4YgGaa4yibyHEd9hrc5G8fuLGMVF7HJqL4SiXXhwZC6MZd1
FrY77OOKNRqx370LzVrrqFi9GaOaJ82NDbDff7UEnYatFZm8u+7MiI0eOjs6XTSiq1/wWQSvdGPy
Nlazy+w+M617XaT5WO+x5btkV3Ve2nwXuEbiEGKS0OBMj32/vl7Cxg3Z2UY9yM50s61sCavZKS0v
S/TkroqpBnOJZT0k43OoJUUf84Gmbya9Wvx/N6nUNY7rJXQ3UVDEK49G3L+TObo/BxxxrZcKxClt
cKzofPRK/x/uznTHblzL0k+kC4qagUYDreEMMQ922OE/giPCFimKEkVqIPX0vWQ7M23XrZu4QBXQ
XUD+yHAMZxBF7r3Xt9a5iKglfftuC1xNl9zZkWTzBcVmR85pCEXgOHau1yVbTDQ/Zl4jWhA4TZfp
XHt104nCCzP7yANQMzllYXc/ON/bjisazbYgyUjJ1Zq1ti+oxhz/OumwnZYA5LZywGTroqUTL2I/
EReT56xpbzvnxdkW4O3viZUl5jRS7JSWopG8naawTafSxW3cUQzYzYD7IYW8Wcy+o7IK/bljV4JB
nc1ljzFvsU127PNAOgg/ydyKU8/DaKgaCIXXgmNMWraW21PQhH5axilhCUZirfbPotEKcuQcJS6n
K9TveKLTjRdlNilkW4cmT0IRYBSHmd2Trzz9tmQoTQKtHD0OQ+0HVbMwOtMCJRzzhgLaPFC0NU9Y
/OC8cEhQmM2p412BnXTCDwzE45a/YhMa07hiqlN51Iy+zSohYRZnlaJ2iKJr31vi+T3EXFmf2jEN
PzfL8mnbWPO+YepTk6mozdEmyMcVbEdVp7U+EhweBJtErCF/Jdtl52h3owM+Hxams0KNalN5AkxT
5VJG8lH3XVxqHbt8TnmI/XWZ5OvU1NshGTrIeI2tr6EwpqTwrVnHcsNhE95lhgWPCQAiXfIFsx6s
ByyYHDzc+uYPStyrsTdpZZKkuTJDPzzOo5maarbNUp8xNW6S3JM2O8uhHUvaj91BjHX02AviV9nE
hktRR941FTa8pAqi5dAYiNcZ2qKS0nr53M/JfNwspV1OEhzCJcmW0VTKj4cb8IPrdFZ6rfPMrMQW
o2jaIozNovLMlzUYUgCR89nEeHGVw5D7cas1f6uhe4/HFvpaqXFTrvnmhL7BKY/Dn8eiK3mL+gJP
oX7AqcMPM4zgxdwr9tTyxv+EyZs9ANrJjgPJ5CFRSXvntUQXi4zZR9LL910LEqxB43ZIaN0+Dyud
hjwKhuE5ILW+mGlQ27zWtk0LjuHoRa0oXnRDMOHmdinQ7Aa3LdqSi2X1+atgQfJJ1I3/UfjBerVA
uS0jNQ7nACPjJwzfqdj3NKvyoCXjdVzXAepWbI77IgxfQ7E3w66X+6ltqXkZltTjVRdzCKEYJg/x
uY96PhRGcztBa9oGDAuTtfWLoMM+ksceb6PrThn6whibRE47PIe87RKWFgJ/t8D4C2uCORWdZTzT
pJwYQE6NWks0F1IN0weFro0VQgUB+YSDd9V55qXrcvImEZeTar0THyP6fucGDv62iDnnzlO3UWTb
l3lJFY4HdJ6HYa5BQw11FFxButOXygEqyXWDkubKmlm9CDpZXhiMGZecL519nSaHewU3Jfq0WWGK
+bZAtVpyKHJL1bdLcIEhdQNkitsNxTyw0S8hENL6IBM2XYYO/VuOvJB6Krt69KLKGyWYX7It0dNk
uu45UYsthAlM2RFvJDfzmviPUNfSDFQQarg8nlbWHVcUVRfY/fq1siNjLUq5DKUnKA5vuAnY6nvF
XO8knpMkUpVWCxwGIFKwiIqQSdaGYjk0SwwpRYqiFSjSdLW3sUtRu5FT1NRBX28fezP34pYO/mpK
dBW1wJaWxcOmCu3PTeeOHqFtH97Gc1CnufBHHnzugI16fbF4qW3rAwQzYcm1YEM8ZAW6bRuqfN6Y
NHOR4MCNXMmgX6VdPoPmDl3ZL66W4tKlNQ1IYWY0YOquWzAdCnILzDubD3pWI//YNCIcmnLFrQIZ
BW6coNf5Yschng4NarX+PLPZk1/NaOwSVQz8k+yraITW9lgTCu3lqABKTX2pXeiR9q6dlcB1CD3g
UnMLkhkawALMHS//i/SyhOB9NG3vykwxG32MoDKxx+/DWk/tgsPUZftolPq1VZewxe3SPXiBXQfB
fbglb01YExsfwVVvuN9G32T8eVYr81jepxh0eehs63aNcURgO56eZoaBQno1oaC0N6TNiAuLuTHz
KI4b1C1cLRx57dC+BOncL7KMuml2/WUw4+VtOYJeKDUFoJdA1o/BFCkeVzFAVR5ckHke3QAOiU+o
cdA7NONBqbTFfuxNQylAIV1TwFwo3VWGHdNlHEVUGh75lEjnFKawCyapvABSNXdrWDW9DXlXqRXE
TYbZQT+kVxtKv7SqvS6uoYItdabm3A/HLKwStwXhEbqffFLp3L33QNdMOR1gPsvDGfdOBdpEvpFe
oMoC/c60qIbYZKxcNDgVm290hPi4xbP7RtlfZLxZ7iLQsSfMgfnVQOqgEDSer1vfOVmpQALWWjII
wcrrHtvMrsl5RAmX5EGvXJjbfhX9UU8EFKNN1drDnLOIN7WRWmBrDWWdxzhH53IKNvdguLdaFAhe
V6ECRYdYtyqKjjoOJ1nWMrUv3lZbp3K/WUf/IRVcRCUimPpXTSBg56Zd0Br0m7egG9GtzyqUE9qc
ZhaJ5a3x7D5xQUVN+2ITrDnAp7XU3kHOfgo4h45ZX9QkHIYqdMScfDMkz93Shb4pkpo2Q4GBIo/Q
oSbO3EjkFc0lJdE8fQT6AGwi1wqUXQGmY1xQIPkUXBGGWzcNOm+ZhyPq8GsLwc3mayCSKhFxd+E1
ZgDKPkcwV4CtUxLoBnWzKdM+yiBJeRM7wreAC5PYxssDsHWnUXVjW8wYmL1sABawNursfvbIgNe5
qUPsK3vncLHLMKvTrGrBVnzxAC9heNiq5srDNmw+oblc2X3SSr1XXQHlJ1Qw8YUOk4i/YIsM3DFY
wvZhWIP6Gphk89ZoH+98um4WuFo9YzKybdzmipP1fWqj+W7VHcNLgI0N6nAiB+ymiYRZQUTZg4/x
YVJm7bCefQwteLmCjfmwBiF8hJEw4akP2xZ4oo4ex7oZDhPtycdYGz/PEnCITHcbCH2zuRyWI3cD
TyXlJZ3NAlNX1wOQz/iSLecm1qDTTL8BB23q1eLpZt2ORqAbLlSfOHqAQgSdlQQwFpbNEizYej34
HXg+qQR4YdCYEUVB78x1MKv5qqH+kpYkalRyAAih3q02mUAdTz1eJWiA5FOoWdrkEgX47ejtFa9B
kkmfo6Z2PI9FnQFHESNnJQ70FuQVxiV3m8QEIN9ipeJKLADsyoBIXm2jxe80EXA6YCNSlUugvq6G
9RWtjS3WKXLPCXaL5dJOvVZlNy7pg4n0NOPhomhEQ8AxBZJ0uA66ml6mrBMJMKHayVz7dXbpeYy+
uI6LC+spcwdWry3AgNHPcMXMPXSGJHMFj0yri2QNuSvn1bUm73Q61dXMeNph/9VBd9n61EWHKV6j
J69myt5gciUCDAMG6fJOSf+ZZyAecgkQ42YAYUKqZI0cmoKMwtUw1iSSlfRb9k5EVq8Fzk1UdajP
SxboMd3ft/h2DVaMoQM61DdpJ4OPIyiLJl/m7jkwcviop2HIGe8xewRRCVCqWbDkO/3ceCtpUFtZ
r/BQeVzrGfYeg7nLp76ZvbNucVOXmovkdpqn4WKKRng9dCKuMBdITl5N0idMjHmCZdDEL4puQWVD
Yh4W7ehZmGGiRbuk616tEQl0pseIJzEmPZmA9XG5ZR4KJ8kze+wjunQPcMvyUmO4VWos9bAYg2iu
UL74l70bGNjA1f/Iamc/ZvXk58rMBNbJSFQy7eqvwIpJGUbh9D5FuX/0w9p/GUCgfyT4lSj3LN44
IP8f4blJry1E/qNaJtx16fwZgPJ0p2bi6jydBuLjPtjussYTqGj8UB5xHugebYYJyjQBnILfvlpH
qj+0GHaUqUWjMsJTvOWW+cOTl3bhY8uCUBYhpvpnpXofUhhISxEEr27G9F9XQmEepF9wQAm5lNDA
4WL6iI52kOpBh2YIo9upZSN2eYNoA7BJeoT/GZCAda0coTVAcBxuQweUxh1XCq8GLYOB2Imdycxk
u50Bcrvpfc3tGr1GfTiIUzukcgqLOtRk8sp0icJVY/MSoFmgaYGPaDOfx6QEeOdvKBtT4nihRayJ
Pc/OYoqZx9RGhzDs1/RT3PcTNpVRic522MciRqISdR44hdJzcdMAaAnBWAFHRhkPqsrBC42bBhh7
GAEFZWr4QkbPJaaEoAlQrzJqdYJBseSNAC2kmnqHyLEGR8ggTdtsZLxfgnRCC8MDG2v9NKRrvbQl
hNgUfR8sQ9y2N207mHkozRqnsV8RFcxmfJnFtvgux19R3BXrEKIkyzfFsDOcatgk26zAxHp/JWHc
kKw7ssYuyfhh9pqNRjmvU4HvgYVPYnvpTQYN82XrTN3FhSVZmiyHv5HnfjWIQPyDgTqDVxYiJzA9
gA+/yv89Qc/RWpW9khYukh+qN41FBPlJB7IB7bmmSy8LIkNNkzzRHYxIeQcdxRRT0NvkfftN6PrX
z+tXdRlPC4kLMeyqGfRXUOC7B/9nQoJHDtakhidvYlC7t0l+Bz+kyDosRG+AXPY3QuWvmvz+iLBx
493YvcOQfPeIgZ8fEUPDdCLwS3yR3x9x+U7VBFGvIc2bhIUzILiFWA+WD95CrPx+KX7kJ/wwc3zP
AXgdFJw1DfuRMPnnl//73SDx37cwwb/+8X8hruKvr67/SLb8lz91/DLs+SLm9x/an82ff+uv2MI9
Q+HPDMPfMhl+DZv8d775S5rDL1kk9Oc4B58QSN57ENyf1pf9UX7JdPglI2tPSfjrl34EOiDVimAV
U8A7NMay2R373wMdPHwLqwnaOpz6IUDWFDfBj0QHZGXtIVgpgYEGZnGUGX+GOgTZP1LANtme6QI+
2Ycr9I/Uil8uJrJDf3z9s1MHERC/yfuIcgL2A/Es8EmA//t1fS01k33amOAsnWHjY12bucm9xdj6
mOj1eeYuHz81DdO84APGQjdZI27QQE9QN9spygPsQbSCyQNzdgLPfm48MePoGi4d9xtyNA5NFM4p
RtoqxhTAYe8DfPpmZjzmYs10WnTalVPDT64dyHL6djn+q1fv/+Pr8vdl+a+W5P/pPr98lqBK/goY
2Rclvv78LWEEqy4F6QUTJ/AYH2cLttY/FmT6jxA4UgDGhGKgC87kzwUZRAj2SiIsOyySOMYC/GtB
Yq0icCKDOhhjWIZ65N9ZkL8zIPgrOxflw9y5kxm/77Ctr2hogtA7ZZ4Xtjlv3Xaas9C8++k9+Sfr
/teNPNqd/7iLADrh0QjSGH7byDcfEihEJu8EkMp/B0cPSuuZpLdyhTv8b7bw/az6CTTZHwsuaYRP
wBoOqCXa3Vs/5abgWoAeX4L65PwhuyWxXq5x4kGU3Ii9U7Hkf4fsBP5/fHnJnv8REfgPfTiF9+P1
p4e0wkQjANr6xJ2uIf+Mw3QFobSBDAXpJ0IRvGZPBJQXPZAZ7Q1GF0iEOMaYbfbHMWrmIlqWcM1n
26NQbLk+ZYP1OMRrTV56AEGQVEx2RA+WHddN86OMHS1Ak/cXKL7lfSdg4u48Pb33p7i/gHVaHZDo
wG9qN/GbsEFQQBk0PTu6EaUxbwwMapOR9xR88heAB9sTE6F+SlRzTWbHqzXp+mKGqHXaaCCuwxAM
UcHaYL6nZpZft2Abbrdgbd9Twtu8J3V3iEbWo2mRSzEP/XoiQw3H9zbSY7oQkFmwiFY+w5S1mwJz
mfjTcIPWGsg2ytTPpGu8UxfvY3PtrafRoT7LQ5vVMcokOryaFJEy8SYtJNiNzTkZV/R2Og0PxFD9
zIWXraK0TCcGzblbQbE/ZxGNnLlivWoPSZ9ghrDWWOcFYQjVQKMp+5dZJ+q5hfvnQ5sJ+pChEmPF
Skz21qaws+XA3hPI6dQNAkQOtwe9pOhgABqyF8G6NCqgAHe3pMOItQC1MlwlsMxdOkzSnlK3waxc
c41B/C6Itxsk7BCj4FsA6A/MclLUtnUPDHR3ZXyin2HdXA6DJdMhXWIvyi18f29aSnZkPXt1ulVl
A3T2sslScCL+FjFZGbw5rK+767GT2wdEcHj3ASIfrsgGTDs31hdQERbilYK3Ncm9ATxyzKNzDUMn
KrreVIHj4oq0zfzWmHh6Eb5ru2prtrivvIlnF3gLDNxm8es4dcWK0fNN3xGMCZPujQR2RUcYXtbe
ZHMhmveZQZ8z1qo7eipFZQ3tAg3e2sMUEpIC9rc4T9R02Xo6xHRzaoArkrT9DDKyxg8nn4J6DkqM
Th0U4Hh8qNeOXsXM3EV2Xf08TZMQSxt3j0X/htyWEMiPv3yxMvEOkfama5h9t5cJ0UUFrmz0osAL
3KLhBQ65TdPDCGtaAf7mAeg7r+Zo++jNOrihG6MVdZu58ZJtq9YsXh/7PpuLxs+Wg5Phfb/KD0lQ
D/TEoZksYT5Bx3KvfcwB59TLjPI/ngFTdblLFW3zDQOvUjRSwEpBZycK143xdpWunbPnLiPIwykY
5ESS1x4K/idhVthlAN7NZm3wRgxjObvFtO9CmFqaqcsB7KfL+i5xE6sy3yRNGWG0DqGxBvaYRyOJ
82xK+/64LmDUPlovhH0QLC2FopCuhpS881x6MK3hYwiz0gQviVi35mER0W40VHxpbuIRQms+AMla
7xooEmmQq3g07DKrvQUQA2wk0TNV0KnBW/a1xyq4eDP61MKsEB0wkY+St8RiGA88Bk64C+EQjqIf
hQRThwY5M+LZi5R4zBbJj5r02IYHmUSnhUzdU1I7b6f3ae3ydY6DC8CBA8nXbVnnPPJYdoymAGoD
rccr39roRKVHEgyxHKYhcsv8d5QNTZubcf/npI7rR+fm9TWmPSb1vd+rA7TJ4Dx0ILvyOcRYW8xd
eFaG9BdoWrNqkvPWF3KsMQGFuDJcjmEIFTVZEv/gx2YoO80xT1fZVPSGpDYHcYT5RF1nn6Boy2Kc
vP5xM7AA51HvzRgSLau8t0GovoTocK7wRHhzEDBKQHfJ5FbCC9WxSsM6fwaNkt12EY8/dxIjKTgK
FxjxTSLvvVUkIFngs+oL5Avge5E3ya+gBLqngEz2rhNtDEPwJofHRjJwPwakpI/NQ8Qz7tuu/G+p
7/5ndicJmtCfyp7/0J38mqL9R3vy/bd+VINZjFA5cD5Rhqwy/1s38Uc1mCX/QP0FSzCSZ5Cd9S1Y
7kd7ElDkLMNelaEf9pH0StHU4DLumXP4FuwDKB0z/DKsUln471SDv2VfRGh9AdBEmAUjVYHE5Hdn
u4egqrHfmgXAHW6P3LbY2ROrl6BCR6PDalJpMj4vCKDp75cGROUNbeeRn307SRidHQHhkMEDhQF0
ionKEXUD+arn6GuK+bJURaia84C9Y72BU+ftv2Vt/v/UeyCYENXtf94Pnz6vnzn/pff4/is/lpsf
ofuAyWS/oEGE3vWvbhi9LFL1YzQmPq74vuD+bD4o/QcNMKvPIkxCAEWmMK78WG57xCGcMeneY+9O
in+v+Yj2sv+vUj385vXZ63W4SbHuoBH8WjfDU9jB+dXQR2MU1DK1IQMshzw+wIDeyexKhY2+RySb
flWJoIhbEN4DzUZ37EPPqaKD1RDGeBv3OUrQFRGGPpzUnqpweqhnJLrh7+Ako3uHjYSaFhwgNnfo
2OeBWXFAghNYaL/NriiS4u5Y1q+AF4Q7IjxLPCDbbzvBlW5yBlbxC+SrTcOBu4a3Hs6QW9t3vMuZ
mdbPWaPcZ4xLHS8bhrcNh/uC4l0LDTqkI+PuolYvM2Xt56lZ3Z0nnA+feeuend7gcVONSIrAbdOX
RTd+ThUOpoYS/75h8b0/wZifD52h72FP3MT3Df17tOk/acy+GXt+uwTwWCW4qpj8Yeb1W+sitzBs
vdrEj7DCZucI/rmdqtGoKNCBIM0GymOScyqzuyFR9KpfKV6ailN0NVyQ5bix1lUw+w3nbJuX660G
akzncHjzUZZ/QH6CeWDOs1XE2/Z6jibwpinDid8hD+iIOYc6YDIx3Kapfj91QXSK1HoFmx3FgU6P
CUMtPsbjy083yT950Xv3/Ou6w+BlX8BwdmDEF/1uslBpnDY1UXBeDbJ+9ver3yA04iM+rsDegdPU
57kN9BkSwFSFrAc8ioH1djBBu10D7CEvSvh4G7JotbdNH4oLxMFFj7XD/40BpV8QKeFfNh5db9kc
+1dBM9o7DI2fEFpFjxmCFp5Evy4FaBly4v3aH5mnvaNYAF85ZJBWG5FY08FElkuyBW99PF+tmvqn
aa6jEzL6oB4DJy+5daKy0YqQA5WxQ8SBVGbtRRgO6ytnQ7A3W+ur0nUAZ1WnT3ryYWVmDEL6Mh+Q
jWkfcFOKm2TxcDMZwU8ieIPi1eo8rnVsStFuwL/DRhYYSdu55GCz8yFpsyPZNELZ+Aw8se/tg+1x
lXJ4r9tryYLxyqUd/QA1Tn1Ju1EC2l71jiBCPD3ZDRVVz4w5ZVbxy26ayHXNnL1Le3+5jgQIqBzu
9U4iQ2VrT04zTMu3sKEPHp/sLbhnvKEUtRTf0u20Rvu96YntXi6r+YCAhvEFI7PmKgyBcZHG2r8x
7f22Z+0+MrpHfQYBsiRwLb+Fw/zU61OgWXWzJN4Dm8h2P2Vzf/R80z05u6alTuasQKAM1o4etteV
plsBd4FyRbg69taqwd6omNYX40TGD8kYQi1kHTmOqfpos1DscQHyPTzlGZKudNTlYGz6Y4drfzWA
W83J1GyViXYgSw70wRIt4Dx2eKlu9tx1yGpeYLtyhwUf67BvqIO40JGa/ArND604mUf8TYhTN1oM
2/23ZavaMSs4j921HiP/yldD/XXoUvIx9aT5kLW++dCD4LjhhqP0lwpATQn6hL/0RBzHQXuyALaC
3iGY5/gIXyxUdKCx6W1KxsFV//rWpf/ExodzJ8GwBK7BCLEWvx4ZKzAS9Ey6fqBaxV45Ya6WOz16
jy0sttfabwGDoW3x3rWOLyiXIWqoa6t7Zo8A33G8BLgHZ1BYY32RAiT+LJYYxpBsXFVTQBatn3Xo
8GII7fzzyGfv+3z/P91w/9kLwGQKTyvGvC2hv4+n+k0giYU1yUMXb1NlW9/ejKppDmNcA/oyPfaZ
GkrcXYRQRZ73LPKqGKFHnwnE2Ut/jeuvuPcCbMxu+BzYxIchw4oLpNjMNYLF0vod0k7Bb7C+6dK/
max9O4//Oiz2tY9ZIaaFPqVJRv/DaG2VGt60cI0eEAIX9flqTP0Vq7lOT9qgI4FLabturbG3XbL0
xwlDap7Tvo/PKVrMi0GmvFihNJ+7aNVnJFV57ybEPB6RWwPmVY9zf7ulhl8lwEvvVjDXNIcryHwF
kom0t4yHiJpc5zOBbWEpxLjZO4DhAFnQpOlCtREkUTC1iGOa6w+UIcDHS730Ak0vBfSZxIfOBM1B
IdX4Wcf9dtQrKEuOThoBLUmfFhOl9ovfGOxXVIbeUhhF/WoLVHYIBoG4IH0Cz9mPyJ1T6oyQ4fq5
T3Croyawd99uvRp055tGfbtUGIzg6fWivtjAVD101CCDWcJwVWR0ZG9EmQ3WBlY/Y+WBmuvkvoPs
bw0o/AsktmzXIUHCRx5CfHtAiglkbSrFOwLdG7OxMeYfE9m+BhCTz2PD7FmsgJ+0pgtoA4xNGAJx
SoSI2JvWxzDnbxYCisRfTlCshAwxQATmVezZezn4W9mAvVrORizjA+v8CZlABDcYkCnszR2i8YBw
I3sSubd4AQwc7gGlmPoc02m733zsSQiGNmcGZLxkcJtdjLwzyOuRhIPtxqRN5k3THyYEzeF2RTv1
4lYCaopP0wvFqOTLzJPQK6FjyqQ0iLXgxx7l2PXST1ElE+KwDsIe/qMOuEV3gFMBowRg6/MJ2ZO2
dBvCmGwo39t1ANufINMHOaWUH7MxxvwMN9ZaQuyf38YIxwrWFyv1MA4n62+whOGuPSUd30vO/bqq
lU8fjBWnyBOLKy3lW5UF7oOvFEauA4YoeD6wSmEk1B+zJsRibakJC6R/J68wSkpAtIu4GPwWs9YM
qHceB9t4xOCUDdfUQiwu1CzAzi4BfzJeC9Z4U2uQwvgn2w9gWkCfdWKEiZOhbrEFEiOtQIyxYm9g
+PwHb1n3AgfWqAsMLXBUGQmOGYxokwdsnqrJMknwcgW2vA4fpUeQzbjPgZA4jtvAMbrVRRoDjyi7
ze/fNc1kzoCxcOpsfhu8sKCGwN34sRLQqae9/MncPVKABg9TxJG8yG7AvjqNMi0doglJ4fWbf9VE
q7hwWAhpjkSF4RL2BTYUGNIHH31EIcCZR+btHilnQH/8pLUPGrXlCROWDOYGs21fIU2n53TevKqb
gfvkcPKAQSF6W6twWaCum5izIkYyJegKD6uQI7JlAHityymLBOwsqsZYLNi6r4iofEBAYMeLCGUr
WFaErxXdKuRNAk7qjspkLXAYZHhnMrfdfzvO/qv1sv+Z8xS0l+hH//Pu9vtnOv3S3UJZ+/5bfzS4
+AgqfGocZHtKfchkMVrVH+qaT/BZKntLk8AvjvjLn+ReaLpIVYVMh6AHpPd9a7L/mKdk/4A6vI9o
frS+/5a69psUheMSm2OATAUIdcge2MXon3WhDcGGzMD3dyVC+IeSpkgiVZIEcJz6m1DC7z3Lz2fz
/ljYlFPECexPPdufy091qa/jreEZTa/GdDnGU3SJuMjCS1863ztvsT2I1S9lHeaxv141yFBcAu8h
SseHRr4qa7Gn3U+h/IC4I0wXe5vjDrvoAz/fxnvWPiEvtNAyAJuUljUYvwiUHlVPS2ZvZBhUQKtg
npjytoGF2VOPsC7ccrgnhw6bIIZJS1wFm0cwFAqQ/tMcQhjKmti/mIX3uUfuA3XLV40AveOSBl9G
hFaOWVPCVxHlqVoOk9+Co1fjh7BByG1zaQFiwgz95GPyfRMrWdRZgtzF7jGo23cTpKPGLGcA57du
ap7i9W5sh5wHEwgzGByCMbjwOlBkEhEXOZ0miuicDmlUiWor0Jd+EU1KH0gNGUytR6Tnf21rTYrW
qaMctwOcK58nOr7i36brWeCZifneELT+qfdh7uBrx7iBIeoHlKjARpLwOQdKd02AhAI6KeU4VdKm
wJXmyx44PtC049aN4H777KHbhw/xvWTk1OkVuZHegIieKNjyrUX+HrpyoV5W8mVQRwRhXrG0PsEC
ilYdNa9eqiTqn6PWw54n4GWy0yUQeICd45Vu4CiNg3tEdeU7r6zU0YU6Byh4A2rnjNCkExPL61RD
s1rn9wSgAQwwJY/I2YdzSvUf2Pyuid/tcnE1zkhDj5ZyXZsCWVI+YrtVxSXc0PHjgPcCnODW6VLy
GB+9kCINC6E7ruJJfDKy+eqp5J0a4ehYw+2sMhyjIntN/f4m0001Uf8AEg7zbKDLkzwZZBohoQNo
YkSna74MiAjuwvAGWOYbd6cRrFTWX3s8Azgxn51oWYHcsMPUjyEyGNnj2gUH1A43mceu6qS7ZiyD
XolRJVbgzlmF5GFy3Ytnnv2RFiRYu2ugRXcNTCP326TGu36CqElCXoUme0SycRn3aiff6FjBE7wV
nE4jhkKm4NuE5D0YTDE3wGqz0j4vZlxQE6ElqRB0MuaQjxHwGIIuPyOvu0UCZOw/wMt58OlwpWpz
CrselcLcs0O4dDxvkXdYuv9L3pnuxm1tWfhV+gHCgMM5HP6SrLlKqtIs/yFky+Y8z3z6/ipOcm3f
DAhwG2h0B7jBTRypSiqeYe+91rekhtUrDDOvbrJjOYkPllZ0Z/whzuzGhWPfaRkPQYXDKhbpacTr
eGu3dYbLwcQNd6dNafFOj00ceod169jvknAMn87FvNYb6Yax6aApjANGWFyxJYMxPj9u6h5kXKSv
GLkPckas29bJyFAr2vXlxaorxxeJ2lB6pg10JIkq+7M1JBeiRNZ1Ib2pWDuY6VmHpYGqQBHYNTUX
WuPaNjs+s4jfHFvOZsm3tVa/N+NmRChuTmdEaId0Ll2UySsrfKijct1SHhyLRHFtxscTy6kcLmr8
lg25S/IFMuEzCM61kSn7XNmo8oJT9kaOtzJI1E0RJGCal9ztuhx5+uN1taiMcBSySczHKeuRkGr7
LmEeyfh5YWMeOj+QBfXwbjROjuoX9Z3evhms+iTtoQuIcbkl3GNXJvoaf+BaNeejpi+ai0Y+hHqV
gK0rBb2bel/2tWsPeyteNgEL37L8vubeGJuKS5vmws8+5unjON6k4jRW2Spohl3axbtOzA9BdI7D
p4pkE0e/o4/ijt17398wZd1qyMzDgTFjyEIKN0akrXKWYtBULxTxR2wBrTvYLynWr2qut7C7j/os
mKobXjvab2qLPLU+VCUf4Sowo8eWZ7OOzgib3UJq20Rp9Q3+DJxCaJnj0mHkmMTrVBhrblW7bj5d
qcJjpnjgO9xQu0cq6s1Rt4oEkrgAhXey+OHU5H5bj64icdxl6gv9HrqI5fxgjPoeMiwpC86Xn9Qm
wq7MiO6oxJfFvpubo5E//QSNMJzikn+dzzsZPjnZbogeflJK+Jk1mLXjWK7m6HkJkTo//FSAchwY
LuAcWRQky+ytpDOHFNc/9UExYkrgAA7zHaKAcvqYR45nOaQm1LZftybHsVPoaAkGb1IMv+U7tKYv
Cn+oM19UYoWQ5EbV4Q3WH0EoufhO3ZxTLOYCHRBQIeXh+qddv12u26ItcBoXn6JoPVUgFEJt89Pc
VJZpWYN9lOPNYPGdprufao2caNso7KOaxq+RquymUfV/anKnzMAIW8eQHwO/7I7K3/0pglSQl2HO
PaI4hrDm+OyKkGbTOp1Azh6zUvCb8mcWXm2rq17dXTkCTpdsQfd4dgKkWt+DDfEl67LUX4pwpCDp
OXPacpXC4r0a//Ap21i4Y8fvu8fUestZ9FpwNLt3jM88MSX3/vTeLj5NVP6iXFUT6gFr2ixB8V6k
2RqG7k+Z3YWGwg5ynHSKfHMdq1/0bOPw1A8RFjIl8UW74XIwDeyiH4qlfSQWyG/LSzN9VMPHcvra
bflP36//l8+EuDZ+ry5DaPSXk8hvYon/+Et/uz5r1s8opLgvAoKiIy74rr9dn6+jnutIBqE3uiT7
enf9bRzJUEk3GN39PnT8fT7EOBLNGrMlKXXHsq9C4n+glvxBVnVt0DMqvY6v6DbR8/thPJTYVss+
5CQ3fb5apEXreiPq529Kij+YBej29zRvLua8ioEaCFmX4E/lDx3FOoi5aC4yuelKnKt+adPLcJ1m
htZh6OkqAd/hlTMdWCu0r6qoKPGyJTgMmZ7cqVCemUJtdLwEx1HFeqRqikQCVZGEZc49HehoN+r5
rh8i7i/Otuo11DnjBR7CqV5KiAXGbdyEe5W5k5sPYUgGQu0g3mD1Bb3kjNdBjSCrQGmT84ddOpGD
0X+J8WfQLDTN1G2u+SRuwNdPluJgWNcCcz8qS77BaoObVKGLAoIR80F/NaemXaF615tx21zNeZk0
PiCmaN0UuwL+nzp47nSkSV7U42gC/F2nz4xG2F1sYLdbzNRBstOMgqkQ6ngIQSBONhYXYXcybeT0
nVEZ9hOGNRMfDGu/URZTbrSSLQz8LYUXhGLSRjCW0kCRyq1d68qJ71/5bVy6qTL1h1IpNnaJG8ns
4b04gAnY6ux4a2TMV/qpNu0zr9caH+TMeO5AI3Qo/XA27kqrkczxtKTCkD07Bwem836AwwFBVRPP
GFlCN5tToDlanNGULFMJDleX47K1owG1mQp76rG8dm1MmN0rBTiVr1dT5GV9Onp1GM67QZfDjdP3
1qrjF3/ENtq+tRFFyYyEZ55soCnMwxUdLoWlXcEm2TDeLUO/T9Q5Wzml5tyBHNVc/Baxb8+Mbcoq
V70pFf5Qar5Vx892LkFtLDg1TNIjVk2HgqllhAr9for35tJHK6w1y6brMs2jRyJu2mjQQRXU7cY0
hu0oChprk95ewgq2DG38U3xtjzVtsaaDewHOv7OjPvEDM9viJEkRlqlnrln3dNOHx3CY7C+YOzgi
Up/msvkFuA9Qd4quoNYeVKVfh5hOEealFH453NyWMw1BHqfpe9t2n4u4+Twn81OdKD6pSXtnytdI
F8ADLBuBO3aG1Gs43VaT+nFpIp+q5COGvVOdK+ts1FYGPdymR2DFCRWWnwK1B95AjMBmskLehBxe
pRl/hC8rVpA92n03IJtSxuWo5/rOCPWTWcEd7dPXio+v7YzML2xrFQyonnR726vL6xS0tCADmDDc
fYwgRE/XFuoukVria7CepGWhgeruJK5Yf4qX0I+boAVqrManSJgp9xz90mVFy4W7O4T06ZjMaJus
niBkBlSgdj4fnMiE1mFdYU/+BMDDrsAJTeWzsnReKq37Xg8vRV0dLf550J1j3g8X6pN9plcYy5J4
BfjSZRLNvTkaK69vgEOGjXqTKukVx/ShSvN93KYHZjX7pNcuCwV+phfXuvkkBba9DATMYlnbSkE3
ZKNYq1MLca/0naaiLztN7ryMe7ukIKmXothD7noHb2u5SlRk/hxSvMvJYMbjVJsA4OfdAuXjb8Yh
mvEHmzziY2lL5Pf86Y8agGgmUYcUhfiGYBF9NWDsWFnDnPp5PmTHjn6mb2EoD8so38Hk+axVdXup
61R9sBds1OU03aFIO6pTAPTQesaTtKkj8wugvtCvKrxP4VX5aM4qqRg80xkDMhzwrQc3fqGPPgDz
sxHFl+XHxlp6L07aJ92K6tWgdQalX1piZPTGGh3jTqtSyyUTYAMydaOL4Zzp5abNrfc5y+8Brez7
ID0sLf3sXj9aVXm0W93ZdOOMPWiOt/oUSa8dgHsESomjONmEHE5+q7Z3TJw0qPLmXo0c1rURqkc8
Z/RTmukxiVEcOia1hD7rtyJGCQYyaAZRlp7AxwBeTGj+y40cuxihX70jZ8PBPtbEXFTDtdIlK2yS
xywEY20V+m2cjQeaplsON+q3qlw43Np1mTS3aZLd4Z7Ay1fgxDMLJfaMCpFi05xjg2saOrvCbZrk
UcyC1JspfnNU6xCTN0D0VeXZyB3StH5PaxIcqly6Qnul8vdzw/QwH21H9iGjLd9LxzqqNSLS0FHe
A7Lw3ArLuNm3iEizXNsp1XUv6450DF50NWN2MA+uraSvc64TZ9Ey8yYf4dZYpOYXcNVdUSU2gsCk
fyoNYzzEcd2csnLMd399UxA/jDy4J5gCfZSF7MWgsf7DPSEhKwMl1FVU3ce+kewbxoh//Qo0K7+R
JfAtDeva48buhCKQ+M8flOuGSSIffsnwJjMTVzFv4z4mOegOsBBPQoaZrV47yd8MVFH6/82rXn/u
bxqHYAC6ShiKclLn4h7YreHO/B9OxZdQcAFBFpN4nS2fzQAHCRMtj85SwqoYS0/VIV8UzULahHWM
O0S+bR4BThq1j8QTWH6uJo+mnY9+mM4HKxOvALemvZYZiBORNJarfrGKlV0pta9Vg+1ZxTzvekiC
H0nz7NZiyY1VHMefwBc3K2SuGOJVBJ8dJm9v6J170kWWDfshEQ6DvstD44yH/z2xnC2H0kPbNGuT
+aELNWBrqJGyYuDGmGNEKTsvPTC83BR+M8rIteLpTqdCKeIYCI0RolVwrrlqw5e6HXW3reId+Lrt
PIqHaUmehZruZVdC/Em5scWBQb+li2lS9nKXLslBR8pegA/yjQyVrxGk7LLq80BYAA6L/GQzjC6a
cTUEC0+wuko7FBaRAWcpyW2G9glCggyeTG0TkGJBijIXzw6n+8gkS2aqlIe+I2nVQB/iLVaH2JqJ
mdaXb2ZYnxo1v9T0RJtuwhyk7Qc5KO4gDXiiNjuipj0Wc7SdgmkCLtAjRuCMTECPNI34bNcqwMJr
z06KTViJozX+XXjODwrDf3/Gf2iJj/TeB33haUuOxTm8Udb1oX4aN8tObs2jzdHjfdJHV+61U/Fh
PPz1+vrFZvKvHvlvL26h3SD7EhPWdQF+86hr9FMIzhDKqfKlWxx1D/XR5GoH5dlaqyv18Vbxjs/D
Cm/18Mbf4PofVXdPPMuNAQfob97N9wff1zdj0MBkQoACi/Pv+zczq2MuoFtGN5F6rphWxupz86sf
60/VBt/vWf/+Gj+MaZcm75UoyiIO188hrpL56/zqT7//H/4MFhQHi7DKa1Tx9z8DsTO09YligQJ2
rq8ELMmd8+sO9f+shv+2DsfneDUG/vnk63kuc3Ke/+BrfivcmXsBJQb6ryIj0bTrIO33wl3jj6jC
DQPfGSfK73W7wFSmody8HmOCJBUDOeavYy8MkBBaKEgYWTH6ulb7/6Bu//6pu17krk4o5lHo5QSn
2vWp+WaZQZfTYomIhbodW0nGkP/jN7+NPyjar0ftv9bxv7/AD7OuZjKyvJp4ARusWWTTNHfe4uEG
Zh4Ylb9+KXl9hL97LVSCVx8phjIHqbX64zLVWi2T0EZOiczQN7MPKIhjAYE5NmGw8kObTKH9KaJb
2akb5Bmtwo0qk3NMgKGh1mH+jniA2d9t2IuIlbQJGnyacO36zzGK7jg/9ljwFXFQzWrZZa3DuOnB
plo8mLB5goe57qBExnLfdol2TmqaFO6cBKAhPL1g1mQbjUQxh2eIk24cKKxwl+V1lN6T3RQOKGBF
AdWRgC38+DSfZxAXRa/vG8CdjzMtcJIZ697ylmHOxjXBupmRH6wOcptkdd/Y4IrGD0qpMntSwjyG
WaCTBmJJYdwKxaqWQ9I5kXI/wmoTxcoYiF5BTdilSMfxtOKaaDe/fCL/6f3g/+bM3LSvJ+qf7xw3
n8f/egUB+e3Wwao2vn7dr7uHZaDitii2kPEwmkZI9/vuYbGvkCTI9VMgcUShxonxa9uPPYI7KdvE
V1QA4uhvtw+G71JDcvP1i/7R9vHD6hZQLVTUbTp2BLYSisLvtw9lgEm+lAg++upTpt4vyEogh7rw
Sf3YCfxvfj1/sJVc96JvlvcvL4at24YnbeBCc35wpqoklVatzYtFyw1moo10bkgq/PrI/ukxqf0C
UPj3l5E65yQ7tjR+2EXCbIyHQa+GLQqeihmv7beTdQNtGwFT6Qfpbgod37BBPmvaM2xBBmYFaV/N
vnZWCOrWzvKiIY+H/D+u8nzb1Pkay5eA3jYfaMAbVbXiXntm9mDb47FV8yOQbOOqeBretLl96Ctx
pr/5ooT1RsbHxcrdhag9z6oADKdTcxxwS4GpAlYLQphG5ybt6pXsl90VsTn2ug8zjLvy6Be9Q5S9
ua8VAOlBdzcp4atu3+tWuo4y61Md01Z6kfQlUz30Aeqsw2a6zU3lTOH+oY7QtqG2UlKG1f1tKB/U
/nboY0BKKaHf5hdDnCTS0WE+gs0+Ak6Dc0kgorCbtYOjxM2d7mmazYggnzpk4GqAkOnbQ6WYK3K9
9qN0VsQo31YVwdljzPW4uooQaCLezlAbhYUqMZkvJrJcCZ6PLI2g3JHOiYEtTIMVOvfxrimTuaBR
YN+XTaTcLjHtB/jW9HeRHL6nlG+XKnUogxYddEzUKl/rzP/0/va/fGbx3QYE75l19ee71i7LAALF
7R980a9blm39TMXN3UXDmYTO52pU//XC42g/s19gLMdn7/zAdcAdhYlExfNtIq74Zb7x643HMH92
GLsRROBcHS4syn9y48HH/+M+oul4wK87KiwujO7XTe2bO09sxsR1am20n3CCx+5YodwgEts8VLVF
d52uvPCv3LH7Kq3RYHdAugNPHWw5+WGL/myLjztAa1dm5n5ZLBGssqG8Zlqp6nSBWJcL2k7WrFxS
J2meayKIpDdUBpO7GSwM4Hi9HdBe5jZRUDDndbfP1UW4AYhTEtxMC54ZnKEd8stOuEXCWHchw6Kh
z5XQ3zbGMtij5q0GSF4KEvpktj7ZgMOotR3i5BYVWjgA1o4YX5tZis9UVehHR+8iv3Vy8zTiuGB+
0d+1ma6srVYz6IZng4rVHR3BfZWw6qZI7W5IL8zv8kSZipVF1E7kJfbE2LGQ7MSumVR3mawGJqdj
vUIpysBhNJ29XjXxQYvszRTrjeJGZVyuZSFNogKjlF/mqKcaruCgXovO0p8z7NwofprsXtMnc+VE
4kM4zAAxy5nB6WIY515Pmt1QztChNf0cmUCgZGGSgzfjUabCzs6GpZDLVYx3kqEAm0VGRls1WdEn
M9CrjbBKA5NxkR60PAd5ak41HCrk3i44rvDEliRuxuiqQe36pT+q46rWS0Iqqib/gu7DWQ+pmNet
ROoYNlZ7B8vkk2Qv8pHbBHiWIhpi8EHcSC5IshQCAay88KpMAjUtcyDoTnGfNK1xZ0zOdDAIVzjH
zPHZmKKPiW5Eb7I0R38Jp0OmwpyEwJ1AU0L91ZiVchnKKb/PmjT3GNy2N1j8I8TP0MUCJ72Qg9Dd
KBNUkZgV+5hOC/tmq0+cjoRnVHivV5rknSrkr/vqEIQPi20BcciY5PReUpQO3zZJGjwplXYwolrd
o+Z8z/jvr1fg7II0PEPYMgXOnQVd52LTSnVR9CeBW4XLciMUo/NgnmOIIepvsyh9cafqPNGW2XdH
PRXiMKMMrxpDrDUe+1M5Gcvr0IDIw7PeRZjtIzRLIs3o7UPL8+s0HTd9EtAMRXRlEvBHn9U8DQh0
LGhvBfje0k6Yk0/K1igIl0JyVQ3+BG3M7TG3ewj1nxRiFyKA1HZMKzmwDgLtG6KY4mUe++QcGc2t
gqtJw4rhO5m402o1WxV29amtLAsjUflEmBqnCoy/HHjSOkU5NHt5rB8k2dJecf2k5ncY1MwNta5y
aU89i96BvjY7wbYCk3EabcdZBX0V+okqXtkM21u9yqe10kLXy9JQ7hgAiSdBIeBNCbb9HI0aSQc6
y0rZW0Ek3SDWXwcrqFe9lTcbjAL6Lmn3SxfTaIdOVnfkJRRA14OWrqrJOd8gUM6nhMiSsUIDQsoH
AoukvbNpeV0qW4a7gZAw5gipsePeOF3yiY5c0aU6zfeq2SzpZJ5EM4CpMMYd5NEghcPdjhcU/08Q
qpWtUs/yhq5QVLDACJ0d1Xu0PiJz/Fpr9ORMQofBZaaUN3ljf6SUwlRvLs5DYoDlFHqRUv/FwXk2
7PiW3LI35nZiBzquBuylvZnVQHEUodX70Db8yGoeVT5pF/qB6QZTKRDafqWirhpyka0yQg7OM9su
wxH2u6y8jlzoSX5YeoCg+H4Cuo48g/E8zR+ceYq5j8RqfV83032hYoDi3pTflnkkHHdwsr46hzLQ
dgbM03YDaMUCfyEHhMRLUu6grwYoxYik8ktSPe66xPpSEYLsMU7S1mNkZzjfbXJu6QR3dAXRVBKs
IhDawY3Hf0H4C4RTBeBvtKxtvSMfI6oRjBOQMWZT/xRlc6uJ7Ywq/srOjXrOFqX+lCpJSVNXJD2J
mtGom7dpY5e9mxAQvU17O1mOk2jMy8SBfW80AUskRUDj7JpukC8tiaL7aAFe5HaLIT92PP2xp/VY
EDxNCSzhjmZl3dWZQvhFANZiX+qqva9neJ6dkxRA9utuB3o3vI2yPru3lQTsIxFb1iZKAx5cZxmj
18oW7WrQRb7VwGe90SpXHYYZDSzKcO4EKcONFjNORFjjLmMf7IbKZn0YwwAZd1qUS8XWzghIQKcG
EzOeOljyZ+wVtepb5szkHC07l8lEYql0xbT0zxBU67e6UeNXzuQQa0ven1pjyW+DQTpf1IngXNoY
gYGgPh2elTRbbnLV2uHyyT7nTDjeJZHcyMwxv/VuL4dsFToi3kmIdDm7rdfaoBl9THg0K5yA3yJi
uMh+6odZHjOzzd5hYCfBPu91ynOM/uMlqIX5xDnioLRB6dTPsw6S27KqwNNSDEQ7gNPTpzSOHcFm
FAZPTloM58mqQZTkc6Sc48RsK1c38uY1mYP0xsiwGfEUd+i1dAgEOwey7rvAZoGLobgHiAG9POKx
3KdaCmc+jVis4Kfr26VGFoB4rLUhv7dxkK9mLtknnDTjK0LC8TOyuvoDBt8BVB7jTjdw8tBxp3pW
aDMkw7mQ7DcuQgrlk1Dn9nZuCqjRhmIDgbXmqtlaCqGVTjjhwiFXsd9VTN9GP4mTmj4LRpfnGuq6
cO3S6O4SccWcKpNR35hdlSGRwrG46XUVl90sJoSWaeQgTWrU18DpArEqYpL1fG1Q5AZTe3wHmRfH
nTFb5Ff0BTRpm1kc23Niu1Ibcs9Ides4jyj4NNIIoR8K1Z8HRMcZ/Tj3yuv3JsK+GUjA9jQTnUCb
qHCEq7XVRevbzm8xzRwzZehzUBRl509WUu1aS4B1zLOieU2b5GqqDftWwzrXli/prFfFqhPOTNRI
Ui+fTS5Qp0AdEZvq5kcRRs6jhQ/1DcB7uTaiKymTLT6gOhrSUsFUlbIjEomk7mIUFidnEdaHQTbZ
toqqOfT0UC6FOxuz8dEam+jQAeN/AiAPX9XOjUm4dTPQFSp1wjLJ8EQMsvREVCR4msH5BjXiOPxU
b7BcaZkXEqa+CLqLdDqwOsmkq6/9wgVyFapjz7OktmiBC0t7d2q9hrefm6HCACQJXmKnKx7npTPb
tYFh6NAjhN0MCfxTf2mgbRB1lu6SMD2rSx+/1IV1E86Dz+h38MCur0a7B+RLJtVFdA60cIukqJBs
avToTqXfmhl3Q5vgwg32KEJiZDOIj4616CZ6tSp8KsRMdAHQdqG4mmJos6e1sbpxMiZubafDfsHt
QjWY4WoWsvMXuvLrXlX7owbtxOyb/HOU6PD/SGi2PptgmsigbLEHpWbXPDKpCT6aOEjWkEvIbefT
XFqvakR/ivQpxdFtALUNAgl+CMVPAoglFcl7pToDU9Xr3yolythajPFUYp96zoIpe0CCHW3UWCrU
B8hNmoowDx5w0z6kiAW9EP1ChPpzDwFEaddFU1Pyxw6sXFqD6UsL7w7TejDihIxiCS22qnRzVQfL
ckgVrdqPAAKO/IQZoWrM2YIl7tY5PqttXtUg0x2j2NVZaPh6ujxXOFx7T9O15i00ausMcF35jMSl
+Z+pf/9v9veuUry/qpS3JRtIWXxXKNPe+/plv9bKjvj56sn7pY3/r86eI38Gbolrkwnz1x7/7509
gwoagR3/o01I5+9qqv2tTGYwwIQKKR/XE3x+lvFPymTjR7UHIaO8NWFTcl/5IhRE35fJJgNjGJ51
gowp/ZKHDSd6rqnrhUS2Bj0qhwehZKTPWiCG0f/FHfNIsZah2ay6OWmqs5AhlHBC4US4PExBmPuD
/boE6Smwy1MyEl5u2Lsx1++0NFkhcqUGaNNPXCJvMa7eL9q0MTP1MNfjGRriaShzINUN+VZWbVTI
csxXXOgrRSKzK9LobbTl4jkl5jSnSlnNY7axuxrAAYEehXiJoaZypbvqd5BI1U7yhmjuNulaX4/U
i6ZpvmzVT6A5PMfqwIbGd46RXrJG+k1IkTWPR0bt5G23fklGX6NGF5JGnyKnJR16UjCmNG9OVT3X
mrIeWnM1Vsyyk/nRtNTtJLHj2+blCtUK28LVagvEUQwwf9pFXblGd/fc8ysZGnPVme+N2UNiq29V
YnT6Kd+kqAONGdNgcSmM4sxsf5shdInK9hnX9wtZSXPYXui9+WS1u1pcbAXQ8EouK+YExL8MXCHl
tujTe92pXpbZdJFguw3RGG0IkpukEqW/SURBpLy1ncKArLGy+GCNoCzoYjrFi7lw5ZPhxk4/dHn9
BON3V40E5uDvIKgRpHki8rs69y2brXcY1+SwBdiCzH5dDsb7EpNZnXPNLgoGj50y4jHg40vEi1Fr
NxxMhhcU2oW6mLRox40S5Q2i9edK6UfQwPY60MSHclw2SdS+VCoJcEgv10iCVPBjGpEmInwg4vsG
WvdJdnnCya8jArIyX42Lm2AsSg7y0ltaPnoSkCNPlNOeetjDafiJ3HBYdS7Sor49qVzN7sM4yrYG
+y/1paN9MTLwdIaaen0c3Depjc+y1AavwKd40y/Ze5LQuJnINnaXzno0g/ytjmA6xbmVkMwyoJlT
UX7Tr3CNckGu0MAIzwaKCwN9jwfFFHMD/na/q63HoqkOMPxTsGKMylS0iAlm4ZY4pthSXkpugZGt
boDW2whP7U0eInhKe2ffVlHkLbLF51S8jLYFXVCzaUxYt/S0OPbQsS2jo60gNR8HRWk24Ao1Vw7J
a41av1zkKSI2woVxtevGJANb3BLN0g1PM4J63wSLu64CuYoFqHUW4TGNQ2UTCES4fQS9OkX2Nw42
dLWwX8Uyw9tkosA0w4TC36bDYOm8C0FDwK8RSq3SUCxe0pOdI3qDjJ5YJYMysGKEm7QKpkqKEzhw
GMy2em9FCmVC3D06xmJ6scGdAh7egiIzu4z0iRgmDq9x3yq8+mCSk1XitRiqg8XVfi07eFzsX7Nb
JsWxrCmS7WoJPfIMUiqvFrH8sLgBzR7K79rw6UzV/CNRJpIGn5fkPcVQSl+hrV6HRd5FcY3ufpb3
QlLHLLZ+JBnwEdEAJm+L60w10mbo0jlFWhWtnQw4iEzDlzoOEAPGyrOZTetcyB10FS6Dpo0ViNjG
ItDFBsms9Iv0qvIKw5YOgdmcjEjFLVCdDESPfgG9fLSISkl7gdZtNEo/VuphYyfYbkUcrZWR4KAo
qSKv4bqeoHxxc9Nkf07rx7yQn345yP4f972Nq8n0r07z+yvE67+8t6ak//327aH+65f+NrCzoXwB
54L4emWGfTOvs42fDZLDVRMww6+TvN9U+hKmMcwnpPqGKa598X8d6jpDPob0lqT5KnUQ6P/kUOea
8EPv27kO7Giu8z1NsCg/jsh7EnSKJomxyEPLG+m3coclKiV2QFfWRF8UOsmIRZjYFwfL9eDqMU2m
0ZxKf8giG7GT0WsPSRAbzzQ95zOx78U9513wwREayFZIo9XWAru+pecH2oIEZXmIQTqRw1yUBDBM
qZmjc5+Q7JD25BhHO1Oim1QrARhlUCz2/YIYdgX28RoHMs+YPNPejCafpMfiS5v3cPOIWBDrVGnF
Lfrx6UzxKzylnAZlpdaKsW8CMqDoQMoi8Qn81aMrTJmuezmbJ51UQSbeOvq4nlye/Uiw+M4B8Vms
Jojvr2rOm/KBcnSfeRVtcBtROJoX9EVrsHtciX+Wmc0rZ4ZMNQWF2XhUFKiryV2RBLrajoV9Vs2/
xHzgWxmgcTcLOYY0yOPgHXl9japfG9vnCogm35d39iwqCbZlVNM7hy7qmXTk6JZOSfHAsLO87dpm
mA9TTeedoYRO3lYQWci4oVDQfla1Gg7AElX2ZUp5XzU9Y8KutIB6UzVi0rcEab8XYB/VBy207XOA
2hJzPeeS5uPFxT3lZGO5tmwuV3IBtlDl1S1xSc5ZtlEcHROUFtuW3x+lUk2lbMYQD6JoPEY988Ip
GnKAQ5L+k6bV9kURPC1JCmPRYfawzTXEcrQ2tYegTAX8Dj4dDL1iN/VWSTOrJpRoEThOTSvR9qId
Ee5n7HC4WXXZboGSdvzMmkEFGtcfxyWvX5u+1J8r4oYM+k81YwXSddt3TcltxPe0AMgrmZ3LVIWE
zMzCudc5vkA7LlO4cqZGcaD3YqIIJjxuPHlSJ8FLGd/sJSXhq9XAmFWGde3gqOFeTEkRbwOLVuuu
72d93sRBrxz1AFCDN+pWvjLUycaA0hpO0u1IyJEjjISqv0POJtNjRMP/TLdLI760Mc3HQpvFiRmk
yuUDfwQea5tEgkWSINgsxiakJeAE0Gu5GV9NXFnabGcZl/ZrPZSDq3QO0mYSZoyAz0fhVoeap6/H
FQWBzeBWW/R+Sxik0u07RPXqLqvrOX7Wq9bp9pK/IDvx+LxYQajczzCePD0NTsQ7DMiCu/Y5qvOb
wDHCI4Lj2PmUSIUE0GtLqhTKPqSBVviWnqmPzMtJWVhmzJlLt2CE5LxDYnN1k6gZ4vRwfIo77KuK
E5WnlqSKVVvRCOq1CMUzFa0LVEMjkYtn6Mk0g9DcsryVhyI0gk3ZAFmjJWfklafaGpbGRCfSIp2u
2mi9Denc8R62sxpPJNL2eu/P3UTqgq0mu7InZWJ2irtywV2YtMEuGQg8cGyue2Oc9IywSIESNFIY
IUybURHKu1zYabKg8aiyN5Ot0VqKdRhFVWfd4JX5b+7OpDluJNvS/6X3KMM8LHoTiJkMzpREbdxI
ScTomByj//r+wKrsSqmeKS3N+i36rcrKlAzE4HD4vfec7zz2WpFvnUwUErn3yeqAD+XDMGz0MtS3
U2g+UL/Zm7Fj7GKsEVCJS9TZWDIYCBs/2YtKxQqe85XJaeMHY7obU9vipe2K6ThPbflY+WN4m481
k7o1Tsot1XhnEY+2b2uD5IwsXQ4uup6sDZdDSbpqnKaq3BMTBjWULDCaixBrs66rm20R6pdaBB4A
2+BWN92lx1geNzYAscKpCYYTFfnPvmFeuk5Mt7Qxw02m6reI3fZQZVa4y8SyhqL1OUcSRPe1ZbdH
Xdecy8bROOcyIzm0RN49BMnXOmOenlhpFhfBUm3taEB7j8j2M7mqAKVl0j/nQ9ezMCbjgKjgfej8
8rCs/Lm+m6yn0bLFV6fwmEXNInVPxOFJZNShbZ4GSNvF0eGgdFW1WbMnLYeTepNAjoGu4p5DUrvw
fxrBPfau6JBpHk25JAek91yM7SPFys3CsAcbY6GzfBe2Wf8QqZama0tijuNJsaOgTm90FLZvVV1A
jNYI9L8Q0i731jDSEs3scC9VT+4hh8kX0qHMz1GXGLt+HAAkT5W+qUIbjH87dUfpyPDe4R8uyp+N
WxUmn4KkxSZEiBXuG6X9m84W1rwZ5r6wzuT8JddRIcOIbBx6kmWfIejC0AW2l1aY3roT+T9e79YU
qpZz46woMS1TGuFGA3E8QLx2CEAsno0uwWwFuHeDvMP41Dem+syKq9ptNkzNlel0D77I6/tZ9+aN
kxfVNuz5poeSZeBOexPTEQqW1D3adidojrnk+ogg/+EoV/6AKCO3fupIHY89NGGeg/5yrjD/OeAV
Wm/re5n1XKfD+JBGRfidsJxk10S4SVthfzUiXG+IJr9Ak1zpu7jYlOs9Vy4JmNxTRUx/bQQeyT6n
l1Y8J517mJ38qyBkO7Rb76Brt99oQcXkZMuXhcEacY01/o+ge21lWWxGxzwVgCF3nWU3PxJBzl6R
G0Rphk5+pJqr6tjWi7vTwGbuSkVLAnJzcV9Z/k2V9NW11N2wk71tUiAnI62LKe2mZqcsqeljrs03
qb4PhCthCFnFClSLGsIGc4vyGFi4pj0BWIA0TjbXwmvXwwwK8N7t1GbmKbeD9J29kgj/ZNh+vXWm
1vya2kGGhSsMfnRW9zCM1rtg8oX3g0xiI3ipSsvcwr3ODnNhkuS9CH3dmAPIOKd9qRNiyTTZthOU
KvZOJERj1ZKGmRAjn8+LPDljc/IWXN65bz1n01Jcl6z5TZX5MJE7FR3svE/jxswP3Ujed93Pj65O
1TqSYno24oNMc/295/wZ985QP8IQHONMab5rIZ1lS47uuPP8umfqqOR+Huq1hRB+E4n9xSJX8sVs
PecWyn8Zy9C7b62edeV9k5jrTpkeCDKFeHzVVGN9NbT2j0BOuOCt7yosICcMvKXYqtR0DLEsbhRz
wV3WEh45hn564MQSPADKS5jqTPmeiKL5lqg9cUcc9hnsBi6q7pClJunW0Jq8oGGJWgjoF3x1W2Ya
Forw/HkuGv9BMBw6wIHyhk1gE3tFDmONTcXYBGBPPJ8QAJdH+rWB23yrfP2pz0FNcdhsreq2DvoE
63V0BTHy3csSkBaSksswb8WkbjUUiJL4mLhTRC438mtX4sDRan6a1HDHjOQWJNKF0xqhnb5euO/F
TPzuUHAGHJIYlSgAvA8Vh0f3QeAPdT1ICnjRfNnS7PE7PEUBuACjkPrO7pAz/LeUdP9DW7lorX9X
/N0Brn39/qNkkf5U+qF6JBJk/ds/qr+1n+sFlkUd9yHcRm/9L+1TQJFHV3ZtpvphRCnzk1yTKAok
URBOrY9/+3f9R6aN74Fv8wL6+5SUf8uljRbll/oP8D7vjHdo++RI2b82dUfaV25UhtOxdvP8xu4I
uwpzAhQmRoLPBNY9FjQ5AFLqDY7bcmdK8zXIp50mMzSutUt9NpP3HhqGE9uywZILTI3piPmoyGzA
lAtCxi6N6WDr+tPUTtXZ6sPgGPH86+bqyrDB6WDr7uMul1ZM8Gr4VJhczKh77wkpzhgnaFqopua3
VBHe1x0gs0CuVLu+9Xe5ds5zY5+E8dAIaz8DSWsNda/5EKDt4o55iy6Mo8f/BgW26OX7bJyn4HPq
fzOM9qyHL5bh7nvb5yo0SqTBgfnRpmkquncje0YRRqLqHnTRWAZbKlukTqfQltd4kXZadWhrXkbf
vOl7BXPnqgzvvezB8y/gTPeKRtVauGbuVVS28QLSrFc1gd3Bfum+J5l1tKOQWG9/W3WPbkL1YZyo
Gz5VrRGLorl2tQeTtYhnT98oyBNZ4MY5tW45R9AUwV2Ww2EE4eqn3b6WclfK6lyjTzB789FvGMEn
CAMytGO3s5MpiDAzGdPhEOXfCdy4WxAyxW0GbaoihHQ3L0kUi2AZT6KZ0dFoHndQ7GJVRO59m0T+
XgndbGHjyxgdVbEb0DSdgTRmxGyyy4pd1AM+trC/biakFo9hbgwr2G/ctk2GuwQ66lyPZ7jLb2Wa
XiYyezfRUp6019vMTqtn1WZDrDy6cQwqiVieUvxNWVNvRgLfzionyJlO4BVaNhIgA+EeOJA8B70X
G027szVO+nA7qxdNr5bPPSD1N4iSKLLm4CEVHZZjnebH0H8x5wxvvr21HW9vVcNuhLkh1bsvcxyf
1V7oh2G55bBx1Mn7hIJ1Ru9Hmgk4wuhIxzAOBiqRPjxJ1980qRH3DbMOBZaktLdjZBF6nN1Jc9xq
w/5OCH0s2vmYAvMKw/IgSMpuZBnjZY07R+4QUm9MaZ0n3Lxe2j4lxPUpyd80ZwYqPIW5p9y0u7aW
cDsuJtNP5AUFut81oYbqn0zE2JDWYRoXCgHjkPryTIrDw1R9EbNx37JAgw5K1AC3WAjan28iJ/yR
QWBOd5JPtLHKXdapA2TAK1omxKvsC9ePe5Hu+uktgNIUNuiTrMm6ltSUPGgyBuUIXxKHyF1/QwLi
JnGKfaixwqNQvimW5NLNNIz+Wx5F/z+pahnZ/XZWeF0PMHlff24sWv/8qz9kteE/oHWQLODiaP1o
IP7fRwtTRFp6a5cwXI1d6FP+PS90CFmjbkKGy25PMMG/54U2L8iwAF8BaGQeZH8PEO/84iRiQoY+
x3EtWpUWTxh7/fc/q2qXbhrIqO1OXiWCcJvnhvVgpq2+hCNlXN3mYQ/KMTDflBGIJ3Dh3WmRlaCO
ydCzrjTUoASRi3sFQbvL0d8erVISJVMYTyHH8W2QNsgGa7OPYivN51uL/elHvvKW5zQpPxFm3bOP
wa1NUikutUky7rayg3HbtU4Xk7gGuqon4JobW/qPQzXMf8GbXq1MfzIO8A0A87NhlNucc9lRfrE6
5dC+6dQ0zWnu6IX6glN3soCHhly3fi7e95/OIH/th/i4HsMnzuQmWHjmtT9/47ZhmXNSFM1pMqAM
z0n5lmhQ5fC/s7+40qqI/uWTBY5tYTZj8oy/6pdPpiGja5X65WkSLQNTFMJs555xIJ00exzt0l1r
e/Hwtz/emu7IkYfFxIz8F2tabtpqkpUqaQmkTMVIAKI0YOztMRX1aMX8/avRuPfRn4euT8/s5y8z
iUJisGVenixz8opL1UkAgn5nTbdDGT39/lrrZOHX75NGPBcJHEToJJH9fLG54PwhCzM7telcOrED
i6vctq2styGNvE1K6XI7dPBnJsC9R9TfPdg+xTjn9+/jF0MNCwgRPFxuBN/YQtlUfn4baOCDRQ5O
fmqHAlL4rBYiV/FZPEU+8sa/uNh/riGchowwEC+gW3A/vO1/2h86ho1O3/k5gjGt7+uwY3JucAcj
eyrS06IybGxBRTPhL677X33IgEQ/hqkQRPFI//whiwRzSUIs7qma2pExAL/m5AwTmdLZkP+9a9EL
5/WjiLKAnxfY4C/XcpkCWCNgkFNGTbwlizooNo3ZLVfJMjnPv//x1tf60z35cS1cm3yV4JbcFd/0
036bEw1FEgFrSIMGsbY0/+S5zJzR2v7+Or9WDOtn8jClRZQt63K1f77O4Jeq8+s5gynGzHg7Tzkf
yl0gsYmRJIU0y/AqzkRJ4wzqmlxQMyTp5ffv4Ze1s35WC5cs1ZHPtNj8de2MtDyztTdyEiMd2cYa
W3B22kguCCPkuU5Cj3LdWf5iP/8PJxiXtdmCfJ+wH56h4S8/J+Y2BMaMphm8C+dzl3PgYri33DQ5
+Xyd01RIaxk8IUFd5iSIxUQW2Gnyq/k7WtOWJJQxkudCVOKYmIY8C+SYZ6Fz4/73385/9T49fhhc
wZwO8Mf84lgrPEdMOjCMI9Wq/0ZXwe1ioHgRP1HpT/6xMvImwIlqBNgmaK9COLWXcuNUQpyGoqZk
6SNxmrPQAb/pq2Dvj0zSEfNFwXj4/Xv9z1UbrtFJdO+xAa0z0p9XEwS/vlY47E4yMmleF2gYC1K6
VL/7/XV+uetZMXTl+MmgDWNoIoPg5+tkBsY+YajsxLhLM8tc+exVUXtXJZ3Ix99f69ft/ONi+JOY
W6AWRc3/y4daQuUppkVs59g9ocuKcWuWzRCX3CqQJ9e0gnlarixwGS+GrJLDXHv9X3yxMJPXO/Hn
HQEjOfBisnT5ocEo//yZy64xbO4McSTbsFtO1Chspn00O80pGRp9b5Bo9eatuRNZRj3FnCPNMeZl
RYedR5relSIw4wwwa7nrxwhkCiBRSvy27BGO25QDlzJV4owOwn7QpSPex3koiU8s9QWKLAmDUdv5
j0FLxoFNE/Bq7Ew2XKDKNnSmwn/008Y89lZoEfUIRmdrNpnxZDAtvl8SMqawM6bjrcQA8FqKxXxj
/CcuymhgxEdzJd6JKPCaMwl1Um+qsRFHjWhe7fMgBYKOhng9IzBmNDdVa7uvKdJtsFTSeZ4cp4Es
KkYJMBLV/TvgUHfayn520p0K8/SSONzZrsfWYnVj9jakbN61Srz3pGYmEVeSYyNTETOEoptFybDH
k+Ie8FFxGKqCGSVJMNi7Km+Dl5CZQPgAI571xt2fIAapIy6Pw8LAPrMmcaO5DV60K7ztXERgkte/
VV7N22CojFQ5myDsB1lpPEW1s1x4zpSfmOVNtx9fr/AJurFBkdw3Ds7xc62DMj2BVCeJz8YzcSmQ
2Q67lrCfZhd87FaYN666XrNDhdZsfGXmwYqEGgbivSwtQmSzhu9u8UIaB51ppk/unLmfh84EHGon
ZnW3qqyrbe7yOhND4Qta7gRkaJC9dWYEfRTs0JIcIqD4DLGQ0D3mieM8h9XY2Rsa4PIsSYF5A2tk
04uu3dfca5lvcdOQoiEyqe+9yZgR3RXdfGeO7XybLe6YbklYy76Wfs/WpK3VsGNi/HDWdShXD1w4
5ExSlzQEpqRniwOMJWu9B4jEWgpkry/JtJSC+n/NEunVSPCMZ2CkXT0R2yFdo15yPoDaEB6EYk2x
wHYmPP7XdErMIyYLVq+3ZkN0Ip3rI83i+cb3auPJTxm8bczEXS6JUebnIgQXpw2aHp073zK7a/dY
RCwMcbretUowlTPqDtZ+mp3MsKuuJix5cSZLuHm2Mi8w+vR5aE3/CCNCPCV9sKvdoXgFQVtc0HDR
JBZecCvR4RVM8uOWOFmUxrnzEobcdo0rD+jwenrDhHKaxqxjGn92bPnM/KIZExpy9pJJ4eLan6Js
vM2SajnnVrRP09bZT8i4zhE3Cc1s4koLyK0bhiz5uUTvFqdFAWBs7MlhUdhymbK94IJzLvAFbrsZ
t8s4OvBpltCNeeA4e6/N0MH5+A5UY1+BY4jNofDipq+mQxExFyugPZM0YfrbqGHomUXpA0qSN1Th
r81gqF1uSGe7QELY2BpSkGGGX1pfoUocnaaMP7B9OKvsr9JxzxoTKnbK7Cb1M5DHrv80juKqroLk
S9+gEk/dZT6npWQDdtczEgGxN37mOOsUqr2HLKjOxugVW6396yJoyQQlxAM/VoRArLUT9aM1i2YN
J8bBU4lRYJ9KwElZtVtbJIImwfXglXAE69KlYzUutn72aJLu56kUA+NCO7rqEUbcclBy0+1E2M22
CMjH6FD6PzONnx6XGtArZqoGKF8z6uVSBNpZdfirRLQPvzN37U5z6aMUbSPJRTlFX6BSPITeND0E
07KgNxmG3fr8WYNomxFec9PKO9UHOg6408qTa7gcBewCT1K3cBYpwlUxW/kq9s0gYyuq0C24gidC
kEQw6HJKn4H1t5Uc87Czm7TfyFIFK9/Y8laZ/aeg1GCg8MnfuK3Gj5eUuPK2vY9Kfu/ltrwyGlXs
q7zw7kxcE3s/GJLPfZ5MV84wb/tMTOd8GkxYGOEUfXXIoRFEceJXiUf2yVMVdenZaTm3I1/FeKJH
ycLMOTtQIpTGfbl0wU4u3ZeqDr29KfvxhZzQ8L13Z9CafmXZT7b0gs/zpGG0mR4K1GWY5tVhy3ms
mttjo3V0Mxutj4dSLbFT101sIMI8UkFHpF1Zdr9prKH70dhhCFw+X4iBcpBLuOYlEh02QDeyrl0P
U0WRVMFhCMroHjgHUxzhCIfiP09d2hRIX4yMuFSrL6MzP2r0iBiY6SFxn/2mMkb326xNdR/0Bl2D
tlLbsG7tLfx3cM85POFFJB68bQyNPopMXBWZ+1wsqr4j3MPZSGHlJ7DZ9prkA+gM70U7Cusweh4L
G9y6T/sgFjj775K2RI/UBs410DK16RpNCJrXkjNAgOqhNJkvllqFr8PqE2GjaeNRTZmDDrSGTlcI
LzykY4XGEEoz3Ggl8GiYs3MzmGiUyDDm2B85NU1Sgk+q3VIYtQs/aywPZVEFL17h08SpW9ibhhcC
URBueVqMaPnRU45fYyAa7nvXmMMNCT6jisHx80x3IzqeVT16N1TsDTpo7JlitOpzaS3EoYx9c5ly
Wd41vtdDUp9pZROCS0BWFB4lEqfTFFYAtaBQX9XY7S75UIUHNxnlW1G1gb8rGFh/dhOv3ft+XrxH
nsTn3cDZO+FjpZeUl92nQDVfJS+969raLePI03YZ0x0fX83GzSc2AaACSbNGBzP56WOitdFp5Xq4
soglQB6d7/jFs10h7W+TESFpGRpia4mHULsKSOklQDvxBih+POsZCGcY8QxsU0cfFm8RzJ6L/s4y
R/WWdwV7NtknDB1FBMwMJbsbtIX33JtDFahvCAuBTJhuNafvqbG0cZ8pyLSJ21eUSb3x3vppdZm9
xr7JJm94xsA6vrldFr4kQ4TdiSBlA6uSqcPVj7PIMkDZVcnqaPjucrbtHHO59MfPS29lN2ZB89oI
xxLi5Udmw1RYMaeo5AadFCDbsqWrYbcCV105O7yrfj66VW5e3Alub1lMPDOIbiRduRwGH3N4gZZg
Y+W0zy0x9Werk4BBe9eu2c4WnTwy17cBKXr2cPKAlCKvoDvEuiwjdh9Q4E8ZsS/7qKj53XgoHByz
6c+NzoZvDbURFUYKWtSQfAtdmH0V4HjwpXHEuaREJVZMg7v5iAlCfFoQYb4admO82/4wXYtwSZ68
SuexVfOyM8OBZ6vKEEYOXvdVNG7GcdKM4lZlzxyMxa4XvrlJi/bBdz4lyWrl0myvohQsKvnJ9Cpm
NqHxEIxk/+QBuQR4Q6DnGf6mq7AZu4XJFILDCVoHpEpWRaBCSI29qRwkISgV34oS+l1sUCdjYO9r
HpXJ0Z4Nez/40w+cntFhHT8iNbejfWGFiEukf7aV9Ih8Hy2yNIZ9mERJjBrV2AaC5WzmM9oeTx4G
bb3qVaOV1gOgZHjCGymX8kDk1/zY+kyI7CFMLnk1kg1hOptWS0B642ifMxq7O0U365x1S3mMTNoD
9oxA22k6Ju7k770VvYUA2yGAwecgdHaH2t2pKGv3curVtdnP+XWB5aPwke45HLhiimp/2xPbODEW
xcMw+0ePnIXYlKjNVUsc3xCmPCBqcTdbyiSfPm/2Ya9+9IgCdo1R64PlAyqWbfS1W6DfdkvjXxEV
YcPjhyA7KWANxmvmu/uaVEPOKdFNJRXRBO3LJPXtQCBYX/vPhDJe2HJpGJVZf+V3+j1vk0/Qdx7Q
EBwaTtOY6EsAmxlsPPyCm6CP3ui8qVh3ybCNDMt7RlSMy76232YI/eeSoNNtmMJd97t+S/7wPh+a
qzkNps2Q+N/kGGEGlXS1N55BRZBMw/BZO/rbPGZIpQZ7j70hm+IlWpLPZqNWpWwXFme3a6BxLoCo
68w5WHo3ttmXGYnpEWnztdc+m+E4PLUhnJpUZY+Bk6RodcGjIMQcvhh2F+7maYSwSg1zPQwdRrY5
X2/zxTyjSgi++IpQrExCdQaFQyxc1vq0R6d8LSeCKJ0P9WRxhM7WpEMNLfQaH7LR7VM5PwARir6b
PlSMs9GUNHQ2RaSwM9ijPTlXPfJThbszHYnJJi2Q17PbIn9daDpPNC4s0Z/IQmdFB1PRdBu6mm7e
b0wwHntLJdgQCs5Dx8AZAgNbQo/NUBk1eRJGRNPUV0y00iIit25AfxeCj3lXwucG5KqMGDwRUohA
NYd1YIc1ZVHCsh+2NdsLfaZ1prHUg3gZyI3ZCYNkGeyX3lWO9uym5Rn3KWzFcjFcjyoZqwbup5Yp
cW542bjr1yAqOQRsSxNjzbiCqMlGl83jj1wTOpr7C64+q9B7K+nIBizIAEukQZM7IdzvwcK2svNx
Rzb0u0bzra4n37v06biWvFHPzDP1GgVjhKAQ9Ky+eWgsYu442/PSBlzYXVpToG/BbxNwawXUV5Pf
f/VLacNJ5vi3cdPmzut0XFhjdcJpnceaR/7JLphyZsoRZyf1aAooivxwCOgRrJOaj+uNjWvsltrv
TsIn+ZI6YTwQ1SS/fPwnUYixy/Qp+z9CSNG36yOyr+ZVSTgp8dzZdAlCZ7qdNMceg2KTWY+u/Meo
4MvEr+ltzLRv9x+N4oYxeGzPdbgdCvrGpcyA3WYZ+j8j4i3KlIwyyA/VwZdoqeus5wNkOa/IPqLv
FY2XOy8rrS9yMPnVq4LUWIDr3anzKvTjM+ddbRDko4uB0NhmWXpMMHwuF8zLU+NR9rVj2pB6tuTt
gaMatf0wlEG3HQsxkdig6YrQvGQzGCx6biZgidodvfZUCFNK1r+pjeuoTppXmn/ZwSxyOoqhBnre
KZupbESkIs8OsA4VNK19j4vfvS5bdHueNXlXda6ZkGnyK0qhi/PHujOIHdyPOb+Ao9eI3q7U98iP
1vQGxJG8v7QR70ZFdw3doKvvy2H9TsqBKZvF/+W3mm/qgDg7sAvEoAKsutiVVR3qtRWnBjINA3AO
yJpISkUEqvc+/NZL74KO20Tj+oJl7j8mdmTgIRjDbVPW9PODhrF8FZhfpMmfFJXbnYJq/de659uy
sBFg5HWC5TLyQrtFdxCu28kgcwTgf74t+gJFp2LdpwbHayugz4qflYLfMmzxri1EoWOeRwecCUwY
0cC+0kqs8LxW9vjcA2O4jqxJnMdU1K8iRUy/iJRbx0i5hV1nYDY59eKM76Z+LQLVn6KWJJHNosbS
ROpfCuuB4oBPWNk+7S+RJAUnYDxkh6jK7Gvqlu4zodX8B9Is4dvXfE2jItx1IkyHkxZv3FZF+l1q
2bxig+fSBGCN5xKE/qmn5YqZKDTUq8bnnZh05PqWv4u6rLhi830bPPQvKXEjm6ZvvlVmGMURw7yD
GjtxBloOEKsX3Owzd6AYloiORQW0uhv7XUKCwcWhBX5pJFmXgHIXL9a+tq7KxLZuK8cXZ690eOc9
lQ9eI7bDg+l4ND8Yi4Zbb10FU0Nrzms8WgoegIC4CHtqwikaWCWBNt8SkIqvjCINSBtpE6FF7Tyx
ralOsV6zP0Yu3xRAOONJUxC8B6LhA4M+Yw12gKFjEtXEOUtsfCEhGdpHI1gziUmOyMgtTEdir6iT
YwqM+Yuqs/nrPIZMoRQH8o5WapPsUo4VPBmx3V9baqxu0qkfnjJzCr83oyves3qOzqMHTQMZPk8m
N5va/eIFoHyjihUwRq14yf01DlV18DK2AXzrcVs22R/Zt/+vDVL/I9R0f/ZCMcoMaUv/Bh9Wff8P
mcM//+YPmYNLLAmcXYaSqAk+mKj/EtCF4T9Y8qBpHJrbKwWMnv8fvEPrH4HHqNgMVvEBRG7GDoi4
+/R//y8nwEvNPI4/+xdz7O8YqNw1ZuWnJjuobyR6cBVBuvoh08yfm+wDGKtMp7NxEphKtk5blq9e
Tsz0amRkcab0rDiEqYUw6WE1ihTcf9eotuQFLbI7x5ZVFTthZuP3YLDkrRZz9TUyc3K0kqhIsg1/
JRFPCcz9la6+kk7nnIjEsG+7jCc3IdOdc6EbChWvyGUiOUKX/iHzw8egI0Osm4fx1hxfJVYKEu/T
4lM/mt1LXWSjATa0JEq3MJv5VZW9nDEAGDTXDXIYxHaOKgArDpl8xa7x2+ItBW9A8mgnk5w8207s
qNeyU4ETCTRCGQ20q2esCoMptLv1OorPHV2gANYWdhjKwjB3iCMgUnYzpyK9dvJgRPu3BOT5GVXp
OzEw8Ppbo5rmpe5NfTOoBeUWhturJFLTt1CO1QuFBw1EKC/LVQbSD5NznrzaKUlzOEPWk/2wh9zR
xD69NCj74XSjvbm+85yljjZTOLcMOeSEIxaB/03oyPneLR29b5Z+y4n+FATTkGxa+FljNZBp5i6H
iRPcndUqGma5I7/NigrXmWV453tWcxJ93j86C3m9mVJq506Lc0QpZ9EWoWUBZzwJtjm88ivashke
UWW151GX6dos9iKI4nRgrkNT2lXcGUv5CaPL8Di4BYiZwZow1Rej9SULCvGFU8Z8aiav3a11+fWk
bcLwUHPjyV5cbHSow3ViDZ+JIWza2Itkdz2Jrr3iXDG+R12E/xMdOy1pVbrp7ehW5a5pwcNvK3K5
sKBbwXiB89VZa14BneYlB4OjZrT3SSbRdtuUR19zCJgQJUXb0hYGtX5XhWykR2ZS2QNTe+ezTRf4
PtIeV2Mw1T1ajZ3vhzZ1ryw7R52IvDo9wgij47RgUrH7sT1O2OoekOiUMSq8+cWoku7smDL6MXVT
AAWe8TF8FodW125q2+gBIp6eYtUzi/nCXMG/S11yUJCGCwNRodLFN7epEbcNKQlAianlNvJ6C2A8
Gbj8jsUzDav0LsBxeFEEhpwDDrDRjpSb9jol429rkHIptyzX+il0WvM2YZTNgbTl3606cS/tSKnK
MVo2N3kVwFkDOMRd/mWurNwFKZAwk+XrmZlDNudozEz+p66spGcqHo1L7j+oOprN8royzbmi5amM
Xh/lNNAVGLUpHhZIwMs59VAstpN/ZxECtm1cureOQwOU8EeahkwSx51i3PYiBGmCVinAygSDG6m4
aGzA/lJ5j8Pg0SZdMqSw5NJhFoOmc+PCHbvuPXT0bkuHWDF9jQuEe7tIjMUudHC0dNwvD0LNVAOQ
T8vnGQSDvMawbeZ3weoBIH6u0YOJYwBFDuyvAE/jjW21xnEauk9umU73RhFG6/wDdJgDQ2xMKv9C
slJ3kCtgrFxRY80gl3vwbfZpWEFktG6TU7gonNw8jB+Q9n8AyyC4O1G5g1Yst8C56XECOLPa9EYi
ZhxW9JkJA23Mz8j4eSXHaGm+gkmL4KX5KziNVM1zjvd8WJ2RDBsVL7Ni1lbgWuo67kmsEDZrxbEh
yVa3GYS2aEW1TfROdvWKb8u1RZt83a2XwfxcWX3DWRBXV7F879R4xfCgjEVvUgHatGwsbJt75kbP
zBNRccKPC4MFkBxEOY9fbAcI8cFcYXOCgzo8rFt/yvO7Hh4dM8A1NuYK6aW5l2b9OGaO3MgZffS0
Eu3MqRg5266Yu2FuwmOQWkW8rBS84Z9APNB4bWapc+eoq36l5i0RGl97JelZhG+0G9cO4GhFRXru
koBszHpq9EuK+/ESzZO79ydrY7OMrnx+7WszYV5HZhAMv7mtD4ZXGQcXBFDcLzXE3Q/snwJ/sMGt
3ty3yxI9OLor8L1lfXlPHhS+sqj7HtSpeQYSYF1pGbU7Q02hjDlVWus222L5Cll+T4HZJVs80dCu
V06hXomFnB0BOawUw2W0umddJENseK66saPs3uuMllsC/mEHDhDEHEzEThLnguFO3HsrMdFdJWJe
bS5b4iCuIqBMW5xV6Ws5i9d0ZS7aUCbu7JXDiA7WefBXNuOwUhp7xz+rlds4Dyyd3DA/Y3+FcrvS
HdEaihicMu6iIvg2wVx6CAnsjvUwL3vOsdF+mILyfZ1R3RBqrQYoklPvApTsYILdsMcY10ROAJxs
U9k+eCWtyHblUTormdJDH3CIZpV+cz/AlREVWBwUwwOLsLwhLra8y/ERM9WAeZmt/BHLMu8CV7nb
lQN5kisjswydaGsMKzdzsr56K0gEEEnxKFe6ptfD2exrt92rD/gm2+EK4hxNP0bIWe3xPKIPRgJ0
sFZ2pzH60dlT03Kswmw++T2PyLnQ/skorf9D3Zn21m1kff6rPOj3DLgVF2D6Aebu2mVZViy/IWTZ
5k4Wt+Ly6edXkpNIV2l5ggFmMOh0HC2+JItVp06d81+8n+Cif5Qn/58lwQg7P9Zyhsab9P99W5f8
8z/05f/65usvu/9++jr+Xm8e+odXX2yrPu3nD8P3dr753g1F/4euvv7N/90f/rT/u53l93//6+Eb
3gDkAn2bPvbkxd+frnDy7d//0swRYWog5X/OlT8+VP+1ax+qx7R7rP/+L/9Mmi3bhlwCPtMFA+xZ
8Iv/xAaD1sRbm1MUCTDu1mgG/Zk1kxprQDBK2n/9rb+yZt0bAkRjgQv+p7STI9CPxiX7QGMF/+ND
Qau+zpkFzioIVbTL1dKjDhethqVfvRiY62eQy3+B1rjG46zv/v0v/Ql/QV8CYIwun2HCkbFpMr8B
3i0y8uQkHeuqQ4unNXcCOlYnvil1eP86r5/k7XU07OgFiLFGiKtpU2FdcWBGSOR89L+9fwF9iHn3
SfT548UVYqup7CHhSewJ2z73kx/+qI0ZiuBVOKgtMvDrTt3LAdAGIuERlcTvWbKL42u7/tBXH6Gf
r/rmzBPxNqBlHrsfhuwj+QrpffmLodCg8nfv9Ogk5KRG1I+tHgu6lVpFR/4+YJkFwehqjKBd0OZK
5x++QdzjPwPvl6Dk10ex55dhWQH4RF4/UMgj2BUmORZRzJ+vZpWlFvtwW+DebiNJixhSI9dhZlbD
CRy605YzixhGDJjRLZrHNIVxgbu0DU8ez/LYPB3DfkBltfxsl4hCRCbNVdvILLb0Mts76DijbwN+
HbHcbUthkH7fCqjVzurnjernfbJcKS/d6sy1bozV4C37dgqvS/sauN8uGj53UUHT9LaLgwunZ2PI
vY1COYDmxYkjxNpfCqrcsLjFbS0bKO+cvBYOL+mM6qA1nPsmsq4AEZrPndaOoWYFterM6t0PWUbv
t9zTmq0/lQLdYwf4QB3e9lqJnXwvUxNdhDRG0Roa+cZEiWlb58U95wt6O7DtQxEBSojd8/fnsaMH
/68VKY7XvHu0UsBJdVk/dcsV9uAHjkLn/e/OPjhpr7qVdd4fmnW7DTbhmh10fYqu/a7ecBY4yXf9
3tx7F+ku+0cQ0rcrFzrGy3XF5jogbMlsrfMTKN/VuIGr2+yaX8Gc9az/67nfXuco1gXAmaA8cR1O
J8Xt9O1J+n7t2hsv+gUo/wh2+Hb+Qyh8+Ugh98VZO7WvEhivlLHBxaP+sxrB0CA3eDX+6tH+LvhB
LwFcSAEEIsDRKy09MlMff6+rEfWWavmqjOv3J83fxb6XFzgaOxO2XKVi277CwW4Q2DNrwF7+i63i
Vxc5CrDhFMK/pbBzFaqzpTntvVvb+/L+c/zdbvTyOY4iI1gos21LYV/ZrO2pGFemxzH2kg7Z87P8
o/Tp73OeVxnQf8ywXiVK/+8yo5e5je2QRb4Ybp17/cybLh9Kcqq/s035+Zf+IOFavwUaGU869OQ/
4DMF/iDhhr9BAbCh6fgeYF2Esf/Mhp4sl7S3JV1IS6dK7Hc/syHXxNEAb6QQwSTmvS5K/pEaXj+v
fcbuPzqMvJ6AAp9mDwUo3FcIkiEY6KNty1Jeo0wzrk/QSUUFMK9iceWgPnD51Gx5MTQ/r/2f86Ln
awXwERgLeCZPyd/LEKE601iawKpOfGe0LtEDtC6zAdrpzAicN80Sbt+/3uvo93Q9F9w1p0qfTMw5
RkK3SJjTAzK5Xmlhuz6akmI/amTWZT+5zkkFOsLZOkit3I5eat++f/HX+cDTxYVOAUOcIqAqHbNq
GsPsprprETJs+/4bR8POgxesgvPZWqYbSmbhXWSbv3rk14v9+aqMluNSYIYhccyo7vF6asfAL0/a
EtZXjgjAN4XMMaDlFChPbM7/+IKepu1wOWYvh4g3NDMAntLGIh5FyKg+8wN6bnPSh1u87o0vDt65
9+8Pq/Yrf7Gl8YS+PqkEtqDsDVLwmAaBNrm5xNGkDkM9AQkZYLbZV8vS0DMLMDAuqZKk1mVQVO6J
jwfuTaNEdVdJ6Y/oFuRAYGK/82/62aanBuF8UCspk+7c4hz+ebaDX8wCoSVQj+/XshBPZQpytMHX
7PW+WJVhEEOPGQ4CiIN7a5S2iMC2F2aDNy1JUNnE1giIM5mhfne9sG5Zg/ONgWTfAYEtz8OrF1mw
cpYC+VzYLyuob8ylDq3As3IJrEskusrkVJl2UW6rVlmXpW0yDqCxFmtDi4CSObRGG16IvQQ7Xfu4
NFrfaLeDb9Y44MzTjdV7aH1hklRAm1G1+BqAb52RW1wmtUUVw87OWkfLhxElPORDkWI9ZKYyfs8K
oO03wHtaphzgP6jVfjcbaFfYS2JZ35mlWu3eStNsomFLs/bDVCFfiq58gaGtALSmcJOnyqEDQTuX
rFNqGtO1MfbTdZgDkFpPUSPvqYTI+6U1nRNP4TC0nhRiOEHpqGuz66iZhM1C+JrMLNxmVisegtac
buq2oAVOD1LeO0k/3RiNYd2KnkZfuqTigaTCBmYwh9M9WiKYUCB6oFVkKYTdwFrhSWXujih2dlyQ
pmt0Z2d53m6GYBQPxcA4ItrIuLWudTuEvLQFNMvd2CziwTO86SaNu3DbOBDOdzMwgADElJHAQVDR
dPM8V6E8OAMOnuk4XKQ52H0KdrRFkTyQ9/asZLfvRlUsawM+QXIa+uDTT/LGaCA5Qc4NQPW6dvJ7
osbwLpDE002fD/4EGtVlnqjKcx/qLpD3SSxZ/E0ZnoeU/u7ohGbIRFYpMwMlEgNJ3Kk+oyvK63dk
PV1DupDjRnk2Q8rqlvfTlCGtFtf50tDjAO+HMZKFal2iVQFGqZ91RMlhFcR1e3gaf3eCH+8M9GGS
3Pc3YWAkHUgN1LeffqePIpCd2OIRNxaq8jzrh8Tv1Wakgk3RHiVfNGVZHh74A3kAjxNFZ7RZTamh
oBhINVNAwQ+zMsimPRSfAcQVyluXKDN0EhmJMrenj9KrKOyBtIVvsSsy9HUiR7NTwU5Z5slo9b6a
VgBcquQUpEFq7DEcycZNExtzdCMRLEdSpRYgEKtk6KNzewnne5SSx28KQ2uFFXS3pNfjbNjj7x3D
n+y7qlL7DkgcUrDaAhpQItr7Zp6uDIGsDVILtxI4GVVYNMqiKpx3IRawTdJMJ6PTuDtJn+oSTCrF
STUeKK5PZ7QapluvRBoGEAX6Azbysi4Q1nVHAfYzFNRmIxNkdHucgq4ML+lvxqTpYoyClPjSu4go
ML+60VnHYTqdKd9QBzeoY5r/pl0XK5NiatAO8bemI2x6ZeqfVmniXSJui/7bsLjzuVWNJS98MmDf
L1mc7iu59N/CNGlGgE1DnG6Y3OEpyu4TAn6u6uD2+35051RdX20QufjUJ7GBNFjzUIGiuMywlnHp
LjiEbMt3mHRQc5hSc454HuAIvk1cnm7Y5pjLdlQl6cEzInbppU33c9fLe2H14R1mBXAm/TgoqbMr
Nd0s9Pbu8KawLiUYkvu5y6cC4a3xAaxOfJchGHRW1naOQq+Z/Z61CwvrSTqRE3a6T33HOQlkiKZh
GEbVhm20vvUQ6UK3q9p0PEa8s5DXEkAXFjP8femk9aVsDQNvpMQdghP8EhCcpJaP65qDqhI4Bdtx
vi6xEt62rfLTIpTR+WjI+LpFiu4kDkKI50lzV/Ttw1xyMmYKWnddGQ6bDFfwSxTbifNCWulpWMMx
GIxoGJGVHc0LGY7+RzrCOc52ajwRDt3dDcJO1pp16Z+5SO8Fu7Cyq6tpsKdht8C1KJMAo+Cpg+ag
wCht3NnGo8NA51KtSodyceUb7tfCcvh9UPd9+0kkoR191VzkdkXXLap3S1CnBSJVyCKiUJgb57BG
BoaupB+x9CL+PPtBfcDPMbjyE8fcZDzS3qeSS6fAjrp7aCzkIrIXwbkzAoQH58VrbZBV20J/cAkW
bhG3l23QzSezkwX4Cc1sCyX+xhsDu4tvZpGF51SgCW85SuD0SwdmShebwSaeDD2VhhiYDiA8hJbA
A2kdM5uYnoV8jrK5G69PwnNqz44D3ygkDpYDGKaVH8xoQYOijsHLVkzByYnDcw84Bp0AOyfetwoJ
xERLTCoRd90evmZwHkpoSVlQc+WMzQQPCD9AedTh8p5AVW/vz+zjCNmle4fWNGCbjID/FAJhikXt
1jdiPfVHs0iu+7EKqtUgwVsBsjQxwRSInra90X2raDVIGpEtM8JGavLBL9gfoSkTp0vQZO1mbmoQ
g0VPSfY0nTnX7J9vy6pEW+zRryKTiPDPazd+S7RvirY9qBksGuri9i3Ae9qQSwEVxx5tDy7pMJfu
dGF5sY2SThvW96PdyIRDpOKu01LyrKPuJiMhk87+DSWuAuiM9BCLw9MpiRvK+qgSKt9fxxO2f0Pe
ZQ3AMjF/xMZe3HugrOgPtkZ2PsoWZZS8GLKOLcOKb0d/AZtFt8FDisYJOuKib30sasM8lUNi/Ojh
b++TQUscc89kOanhh3f2NDItQE+ykzdhb906LZp9qxitn3zX+m6+cCepHlGErxbk12e29QEzIjbM
llAFBYE3mmUOr2komXEF/aVLw0KAdYXLg1ZAFx1wu20RILh2hwiYK1zGidTyo0cBcvioPOBHcp2O
SZwENzCWaGdvAPYv0JmCuJnT3ZynRmx9ygKyZZiXYy9WvkW6UZj4E9H8i2BXASgEaQxXbPRme18a
IJmAhOs2ltsmlw4Ek3VqJPOW/zebCdrHaZEt8oLX39zAfElOcpUYnycjTE+NHv1l1SVsPXNQHmLb
Q1By8o1dMYyC52hQADKhiZh+eOYipUOj2vkQB4R0B7TwzjJja9MuFupq09Sc1KqPV3FfAExzCTHw
snqwAgpKBr4v/ar3yhzlIlfsAlVHh3DBq5j6L3K7rMBxTVT4gc/ED6OYr8LJHU+Y1yQGMM2uwl6a
V6LEskOZ5drr5vIwDaANyI2jj5M3zPgomvkma5JxO7nuFeqT7sWEsN4H3jb7cjUVp+x85d4tc+TT
tA9YUHo46RQXqDR2K4ehujJnGX/C73G4b2vbuawV5lprJzZJIKdmX4RFtfHUtVNaN2R+1dY2RvOH
8CJx6tDBBPNe2rqEu6r80Y2Cg5Et30Xj8ULcgSW8E8IZkw2QzqIm0TaUZvDAD1/NVKGJIIlJhGC/
Ihr22ZPqnHECQK6RF11eMEnLhGiTei0zclHg81d4eCRYD+GcBQ2JtHvz/jFKnzr+KgxyikLtgQOH
oLBAQwUW++tTCbigLGTHkwcpnpJ+NaHW1+rE9/3rvDn9cCG0WBBW5tiPM+xRES2Mkn7I6l4eisoj
GA++b4GDaCFcupNVn3muPro8hcP3r/vm6K8fEJUOSN1gXTkpvn4+juSFgzOVPExZ4T30Rok2Zjeh
eT76CfGrLqv5xkNSkkihdJb7/tWPVQq4OI6SnIpZ4NzEE0X+Rdtk7jKqJ5ZXH0ZsvAD4B619G+io
C5uPaN/Hkn+bsuVYojNvBEcI7k+38H+tGPeqZPf/k7gRvbcXL+tNwe5/Fg9d/vCyxocyBn/jz95l
+BtyOZh7ankJXiAT67laZ/n2b2jbWEgbCNp6YO7+LNb51m+OyxnDRcgcQjFiAn8W6wQ/Qg2Bn4IT
fAIR/pNinaOL6H8tW307lg34mKIkggJYrh8tp8BXc0mMcb8ncOSyH0W5RGRZ42gbTb/pe1hJd1kB
AGLXzTidr7tuFuJxigpZAR8SsPl20gBHDn4K3Cx9B1AJRP+gQL30U2uWRjavW1d6i7dCrTvm7KIc
1QC+dYphXhwUkAeKLST30m9XYIaN8RPrm/VUZEPcB6SUNAAw0Bvo5e6dLma3X01pJkIgs+NkBBF8
6KyT6RoqRVQZv1h1Ry0IXYAK0QWiNoRIj0tr4Gh06s6z6h5o+nfJqZnTaBn7CZKhrQtQ4yIE88Yl
JyxJSthnJC23ro+KBaqBydDyPJU1xtOnF3Pr+vnNvKx4PnX9Xr4wlGxCRKhcSrl0vGlev45DyEtP
JVXA+JvFoSe/gKEV56eLywE33ScGPGFoH36aWJnWUQ0GdGMnmaPZacLkeSBZn5Fo9wfkr08BhXda
+S+Kl2GzFBOvYtv3ePjdJa0XGRNuMHnjXS543PBrZeh2ogHoB70/fA4t/7Fk/HrvcH2TQRaUoJH4
slBtPNZgiZJ8SjGyq76bozF7H0WVGvVNWUT1cv3+6L0Oo/pClKV19BYWkidvlSxwow8Xb4q+Ac21
LWcri0grKtgmK3xy/IzWblcLB3F1TxTYbUosvNRNjgJ89uP9O3ldJX+6E+2HwDbGmRPj36PtBFPa
2QynzPumuqD1LoWcMxB1aDY6vnMao6EqvH86yFrlhlDi+OAlGIWjDdqwYsOvMdp9LIamredNM0sc
BAEaLhEHlfefTk/CF5OUcSZwuVZIIwCSC+Hv9STFVaHIJSr33yYr7lL3O9wADqbIMQ7MO4qUeoiL
2RuGXxWP38wkIB1a0IcMBJ+owDtqTWG0S+U4y7vHyQyHADFDvwjUTWQbKaP7/jNab18hDRM0WLR+
F8H72Gsiq2srH5VdfgODKkr/QLGz+lRwImzEGpxxFMurKVygyJzXaVt55laoJF/uss6XEnJzQUCM
4HjBX6bN7fkOZRVNQT7PVdwG82EYXZck4/2bfvNi8OkU+EIjUWWhPHYc0MDyBfZEMfcR77qWu2iN
MM9+KGs2xOe6Lr3a2USlqvvoV4P19sWAwvEoIJiUrm3rOGxFWsxNtsL4ugjDsimT4JE7gAQLZNLC
dnWwo4VX6bm5/4D1KTnMpmnbNpTr0oAPckvbeYTEmwTIfX+NgaaGmCZ4YAvJ8d3uV7ks6+JoAnOD
dAX0MgkRmgHN9HoCC4AmbTm09dckSG2WYhbM/XKNBHrLpFqwT5jVPuxk510aaMSxmjoOMGwGlTfP
BMswd+P5kQlYZgDndFbJ9sdxkdq05dbZj+cA7EaS6AKIMvY+d1QpIzjPpZ8zUxX21rydqu09tuHK
sVApXyH7p0O00SUJF7TnCYXWKJH9dL/MOoVYNUALGQv06xyCvLmkXpPtbJcD8gg2b0wpI3huVn73
xsFKwX3DtlmuWf6h+FyBOV7u2gUu1riyJFoEsPiqwfqcdzVyUNuBc+hyt/SOr25V23jqpsv4zrhK
qowIskoSNLQ4liUI/zcUf5I0R33EkRiUgCzhM5xVbeIzCoQzqYDXrroR7wOspa004ldQdu1Kby/U
lPQf+tHXgvdzA2G8X3ctFZR5myHdoBAbGEN+naqYvpoRw3i9dELEs+6hIwl1iFw4oRcF1SKg7laH
JG/SGPNwOkzDxFyagkhHvlSlSL0EnGLZLM2o13smuC2b1SaDpu/sde1WMs9xnXx6AIG2OI8K8Sv0
so1pRtilrQRknfmsm2IdxIrSRwFrixaKxx+pL+cyW3cyz6hdP39GIxv6I06K2XqyZsrV6DU4ySIY
g8FJZy49IcCanc5OzTPFz6PqYhfNyIkAbHF7GMceQZyqaAcsAqwk1Fd0DJ+sbQYfxrDI2W94PAK9
ni41DpfZDyevKyZNht5CeVP1AtvWXeY4erpIpCxYU6oKoapSkmoB26+dyeQDHaojkQ90qM8D59RA
MGd+bMoJ4u66nnDJLNaCwGihjFsgB51tFqhOxQhRslIcfaCF69wtsyaHn80e2SIPkYVU9S8aOnhV
vK0xquGOfVsRBbaUORUPU9uRnr8tdWu+ioGrOwpqpnL5lHoG4dlvhozWNr43aMiwd7V23XNLM0/P
N3G/1vfihgmtxbXn+yzBOWhyZoqzeJ57UF7gcHtojiCcQBNIUUa/7Fx8Aj+ng8sX6xACB7eVuaEe
40aVjOAwjZTqOXL5es4htuK7B6A/LuMTm56eojq1VrcyqPh3YwUFC9jHec+7JHVcyDIQBWCdz+28
6OCRYMnwQF+r1UvaDfWHtqZr8SbA5A780cNxVbd+mtuMQlL7spsPnKaBRiHcTBfc2TatPvCuF3Ix
PaudNIVnLfNwscRhCgoxtRhz34aJSEO1QQ/S15EpKZDA33mmsRPoMkkHHuYc4yfL3KbmFtMIWa7F
PE9M/6AL0NfehuWILj6Jwlh7FB+FgsiRmIgfmGsEQJz0qsYiI8KrJxv0G0Y2YDatnc1aVsYJJvBF
OqOc18A3ACXSdcZ4lkewH8UBVQneTeMGaS0eqg6lU3zHo2yO649h2URudVl3kApweTNTdyzQZ64J
N9veiTFnWMdyqEMIEeTtk8LRjPrrIXKyQeApjEWsm3uPyygMF284y5155jAD4Iu1UZtMSRKfay0G
y6djj70BkyfNdEjx+5HayS6fIz0vTVRdmEORgydafFYv9cLPGptGFSgD4RAqu6ZilDZlzvuoVpNp
WENz2Y0eNrO7DBVq3lJl0cBNtjUUHT4rbEwdBcH9hMxcM5VRrxD7lyO/yRGm4Wd9G+m4lJsKJk/Y
ZzojpBEQE54k8gCMH24+RAfFKLIWEHHpmFCqaeEDnfD28S8/Q8+BmR4UEEfiM3hcA5d2rWLi/gmX
bEeK6iK7fBkJycoL3EJvsn0/NEzHCdsLPHz9oJ2JD3OQGO4V3vMQ1oHqlbRYZNPTZ90G2JFjCVja
OsUyjTGfH8ug4TTy8xxC1NeDM9aNU4f7vCWqYgSYZKNjQI5Y0FFE99ZBQRLuabR1IVc2H6Nm4uHT
ms1/3qp59LljpNkNRgkbc5+FnQ0L6TSmsrji5VAfnqZ1mY76Z7NbO0zcJZ104uzVhg73nRGwaVFV
BQW8dfw2bEfoCEWMMA9F8pSV6wYIT+F7QYtDXtroRmUbKDXUx1f+Ys3eF6Mai/ajiZX8bWhTrWMO
UQFuTr1Kqnzn1WqQj7Jkjzlrafq5FxF36qzrSqbNl5SYC0nYr+rim5sVS3tT1l7ZPowA32Eeo0Zi
ggDDVuZMOmKUFUL1GHejfgWJoxt24ygCdYkgRDTVWr6utM6dgm11C1BTwf/hHeFrQvujgZ2UoEUG
nSOecqVT+qVFGQzXvrmwwxWKQ3N/H9rW4H70oOq68Tpr3BwgcVjYM0VXWj+JBf8NMZ7+pE/YyQqN
2ByXZROmdKZaNP4wVT5DfCgakATPL0bTtHDMCn38eAUJ2nIbZ3ZSs/F5vX/aodAYrBy3t631jBw/
Ju9IYnQg+GvbzxAEQY1kHYsiPviAWTfwWMblLArhD+2t0UrsHartFkyiHhmmdJ1EjjCuZV6X7qeh
a9qs3pvShxW2hTwwTbdTPzn9hUG13bhBCarD1aJiVq9o6HhwLHyoOtq8x/NbuQ8mES/TihaCRJ5r
wv1jH6V9Nu0wZAnKeoW+ioMKiN8uXRN8tcosqL4l+GGoSRsrz833MBPOMKwHX9Y+5lGoF+BYGVWN
0Mx9U0BVjEoj9y5DyzfyfK88et1F8j0JKqfHZ60O8sGuN5bo58Xbek7vGDH2OTxMdv0z+zaRdPOs
mzEua5pMY53qDVXiwiPFp3EWEhtUFF/aSJFPmagjH2blC7IxyCAsmBaTLeZ/ZbQZGVTrTEpvK9h3
6cXdBDp9bNnAWQ6J6+kIV+LnRyhJaU9b0S6bizGmG+d0cgxAD8ZAoNciaRRbj0jKjF2mr0Rso97j
+3zmbsBVnhDgdbk+OeBypiETiNuVRbgfmjL1Pgsse7gVSxo+lOwYbtiwkUMjCJOi68js0b9mlPbY
BpIF07TSWXQ4j5JYlqHYR9CLjDEa2cPhgJlbZVXe4hxCF2xKe6hsTvzGSTmUJg9KXhJQbxKibHVA
LAubPXoE2kRqgm1azwDJCivLYh0048SdtnGCPA4Eq8Wvl4/K1bp96zrCSa3iYFbDIANlX7fcfxdm
Ok7mLvpcxdrOEKCoN1UkOyyooSPqfBXCGdHGBmjtfR3Hpqp3no0CznlcQxW0dr2UOpeqpK9TliTs
9Rjhr+z11o/BgM0UbkbQXPjJsx9SN1j5MpoY29BsBcNPDEfjZVs/lXs8dPXZpX7uYEBMGMec5hYR
zQsRfoAAiTooAyljNwtrbL/od/4oBhSpRu3Kpu8AV1G07w5/jMSC00RPp9BZyEj9KuETayR4S3eT
W9UcQMky4Gmh42CSB9yIcorE56K1qD09v0Y2TMu64/g39LfohUw8sZNVFu9o6BSYCnyJcjUm18uY
mVF4r3JfZPkBv7e4HE9QXffU7eLbOou1YDtQfGpb+hzJCagBnVSYWNWQgo9wdNkUA69hspTU66yJ
3pjZ+hjp5TZZClRfnc2rWratOJgy7lRwvfSJXafnXgTOnI7r4up14DityaMqiJ/qlk6xXiJN2eiC
F0qX/EKkXJ2oWdjofU4bS08wB63Fxt43tl+QZ9Me1rtrojCnMNYD1Dq+QmeQLNBzWp1v9p6ej1GR
ZWTWJiOQ/YgWqFHzmu/r3yYraZfrsQh8tktU3ymG4n3g69Qw94ZYJ/OY+3Azz8sj7wXvhU5bzUtt
OwJfee5Mjoq/qGCM0/YgLD/3WdUNc6FAWYqcINu5LRxLuS4qG8m0crRi1WOl3AXWcMoHlHitYpFI
G3FNy7/kWtXS8gimVKkuVlg6tQ5VzZEv9sH8Pah20DS+Lh8QPURJa3SdcxfkS45QprCZZ6Vp60Ng
JgUnNtOa9Avp3JD0koMn77mfxTKfOaPN+QnJuHlS+8l2mvxBJRZ9XaiHT5kPLXhFrtGhkMLTphP0
8Rk02tOJGCWVkMRgimNUjRAaaxy+ijmztNvZMIzpEceyZrk2DZCoyI8j0ITnRNLGnYFrhnSGWw+B
18FYo2fN+Bt4fOmc3Qt0FtZOlj7k+9At+GYM+VbdRgjC8dZ6/O1J16fAWFCPAetXkaOEol7uGHUd
cRer4bh30viyGgEnKbSESJy5PKU9RNX4WElM9g7SF1OfbBFXZeofYHEmHFVyiIOPz0sPkU+dWhVG
GeL1qRvxHSbK8AL1xKhGXT8yImfWUxJt4LG6Ml3cYhoGZNEnbhEaECTWo4W5SX7gtBzLCw/1QpLX
eczifZRU0/DBm/ylOwlAnRWHoLM5U7CxGS75gTP1itDpFXnNx4Ruj9vTPmsqnYmiRUIUX4/Pp0ak
3nNWKTJBFkGKhH8ARkTlykYxNFb6FPh8sEDZRd90vSAUHK9ZZTMtyj7ACvrUVXCT5w2HJJPZPyZV
xStNrUHf+lBN7IRbbK2ivt8aU+XmF76kOMIvLjMzarYBkDWrntdoJOsp7/BlW9EX7BY6A4lT5Q9O
PekT+vwcOWAi6kQX9K6ele/X1v6mZoT4M0BqGjo+Og1HNaMATNCIfuX4dYp6fc6kZ14k+JrAVS7C
VYdhIK/0/UseV9UoU9EXFDRfXQ0IP66zzrKqArP3+q/CG3X35nlqFPgXsXX900tBriPHRV3Opnh+
rDhtg/gDX+3UX1M30vGp9lwHt7OJYE3sev9aT9XAl/Vj5OwpUzvC9l3He9uV6kyrK8Yid75CUBo4
yAxJCeh9LXo3YRmiNoEjKuZ3NUFjwHavo4iiiiYo1hIfTTzwVK47GyFHXh17niPzz94HinP6iFD5
AhGWc99rRr56//bfvBVsMU0SWwvvCgvelv75i2bt1EZlH4++eAB9NXEfbFD6WMjmyhHq/Uu9mXMO
hWHIKvSFqasGx/Vu0qjUrkigHsIkcPAFiuYgG++sxddLBPvR8ZdT7riFgn6R5Xs21A6qprZ9LBDS
Np0TxNTvH6Sb6BjVTyy26yElst/Edqj3rCgk3yeZmPn6ewGYvr0i2pXi5P1nPx5muqYCEIDuqrLc
3viDjFU/AVONnS/UJDg6zklClSqo8HBMfvFCj0fZRnGcpwX8ydUojh313HISw8DBae8Lxot+ftFL
TLx6NDo4qR1UYuus8f1Hew1yoGkiaIMFQPw1KYOk6WgG9VmwEEzm9ksLcpsZ1AL1IswRFGfeK0IY
xYRkYBrPCV5NuUjYGd+/gScQ+csVSKoFms3ErAxyK49uv57DnBKTwpJ+9aVJzDmutvSylnxL1SMJ
s/1z2qLaRKfGnuvq+P2zKG6IXpe8Sg81j+RkfB6cEpdYxojS/8wqrnH25bSwFEHFltDlYx2g7oaE
ZwBezsp7orU/Cr1ZgiarAfskEegcBOGITuQiPWK786M1osiOBnlOiW6LBBNSBScpreVgQdcO4Vm2
IdXptMtobZ9TTJei8w7GWabkNgg86y0e/QbJbfnPBfqO1J6omeeg4ajhBP1TxmeDC5XrKENDm6pN
F4+MP/D7lsqkrSZApmdJlVOWfX/430w4sP3wiCEWQ/d9O7UHThY4Ly7zfZ00oEAPscSltN6EC3QM
ekbPJev3L6k7Y69eOKEWlzt6NJgsAeU5muM0ygCvdcF4H8a4jTjbIQ29/EIEvp0bl2aH3miEgy/g
KrmbrEgnhQYMFL75/m0cP7njeBC2LdMLeWwa70ebaOU1FcIXfXKf15Q/T9Oy7ctPdj7a7bnd9b9w
wDiOIJgSAlmiUuThORW4T44DLwK1BxotTWTXfVGNzJY7kfl6WmQZfPzqF89lHy1pPj2AuxPAvqLz
5jjm0YPFIxopRaXsT2CYwZZGlC/7eBdTRuWkmyIXzVqg4V3yh0/Bhnk5CQgMpMIC/wJJWZcSDEce
3b+Xo1OQh1oLMma3ZhpzQkl8gsAjthaJLmtNhi4DBL1XswhV4OkycV7SHblVBpDPCil1wV4Ux4bu
FFkKR2NOVdaA/NGJYRBHCzQgEYD/BUn1aLwZg5C4YrJOXR9xk+MxECLuw9Ibpk+AIfXODGJRLzlj
rDk5vz+PnKP5rN8pwQs0Gqwl6vrH83msJTVVy41uA7d+utYgKJ3mqtGp/kCoJwQ9994LQDqMAv5+
ukr686tWDbpCAGSPwRWur+uZnAUlkc4uoTuPJ0aeDcZy3rFUPTpYsszH/ewMHJi2Oc4jHBoXgpra
/Wz80S3STST09G3WzhKYCz9TeB3ywhdEXcRn46k77j+XJpRFBbTfGCLRbxICBMrdKx/XE947cgy6
sPyzhcaKZO6CMdWH5yiiyoHkn1WOlEDeH9Lg9evzfR+7Ktu0ASyBPTQhab3eExqeQAWmjB4L5fif
s7YS9s6mPXrw8kC61PiTfhe7U3g2B2kRIfITVYfSzos7Fafgn6tgQGmwi51VaOApsgJf2XyKOL92
18XUIeyeBMo+pGH2oaTV9qik28mV14K0XNPL8a6UgA+WmGl3wY6ULJzWE5VvDGRHf1/oI6tThMuh
hEuUkt0NVcP8zlgQPYfGAYJ/3YXttcuulO9cnAiRf2zVppdzs6UnXtxhPO6eFoVNlyDTYHI2kZEW
Xm8VX0BNiDMMcDTYEFKYtXFk69/a7M8PElC4wB7CSyhhaAS3nVUVWGNnuEOFH33jwDTcamNQt7vP
hxAyjiHbj57bdaRF0YC18ZDtaBPMSOzSL5rW0xim8OvdElHFqsa2MFQUbJIs+32AaUnVPEK2HlWC
+nbJBkpirmUgqmn8L/bOZDlyY8u2XwQZ4OiHL4BoGcG+zQmMTCbROBpH33x9LaR0X12lqiSr+Z3J
lEkmGXC4Hz9n77U10g4d/c7qZv1DzF37zXAX6ynpbZxAk1NcAYNMt1Y6p7+H6v6vup0/b9YsCMbK
bGZ4PZnpUyj8siAq2j9ubcflJ88LbxXGCrl18groo9PoztM/LL8/HVC//2MuQrn1mKeG+7UiQetO
adf45SdY1wKN0KQ/GiX9VXz+EuCm2XP/i6sCIoTpyn+ox/6y8n/+mmh1GNmwif8qm+jt1q/QShef
BK9zcTVzJaddYRoI3/7+l/z5nf77GP75W67+Uuo+3+BA/vUSOQlsRgNamU9jrHhnTMFxsam48KTh
lOTufQle8j5tI/gGem4DXDcHleb7IbWdcMo7ZF+I9Zybxmn8U6nV7hPnLYQp+ordc1FQvIiuLIBM
doZ1pw9Z+UVAmncuac/eEZokXvyMe+rGgBKsAnwEN2bhs441t3Do3khmccbo01hr/Pkzq4C0Z3Xf
wPa19Xd96sxg4fn9Qy30iwiPj2QtAyiD+FxMzuhfSwJDc9vJ8ubl0+rXDz9JzWRvVll+mJYJ/4+f
v5maDx1AxAw9aqTWoNhnuwz//snY62L+05NxV7Hmqgchq4tj/JcCyZBRwfggcT/jnsEB7bRGbibP
dv2wZUrShYNVTAdyWSaCajVVMO2pCgLRJ/8yKGfoNrkbazeLEVsHc5lpnDWR/61I6acHjdQu6Vy6
59mc96VZmI/0QHOCVnhoG4fB2Bws3cTYJasQ1LvKd+8pG4dqR6Dx1+xk6bXpqhTyIS3PNK7UTWF3
eUdkWtt/zHnSP+m2kHfQcjkgnMkYd6boxh72YYoxIvcTooRrnV8gmUCYo8hnBOBmdcYghDPxgVR7
75wms/Vi0NWOSEOWYL3+/sNdP7tfP1uL7gLpzdxm3V/DNYEsMl7T3eizRux/rdVm9qxSc55x5ZX6
tTFyl/iHf9H4s/CVVeVyzUJ1ix5ptX396qYm9TpvCo7OH5nKSFrRTMhdUGe1KxqV2Y5BRMdOb8fN
pzIJKErjqTunqa/faYNv7v7ht//r0qLUZPskydRFifurGLAZwTp7cVn+wNdCwrwTVdG3qlkS8oaL
2d7UuoB11herJwg7bzKHWeLYhwQ5LPzD0fdJmtaA4DSV477CKhvW1i8t9FJryUty0vZQmybZPn0S
H2PbXSkuRKmOm3Y2BAkKSi8wLhtehcVhsdVe42PZZbLTLr5D3B+wWVc7O4TY3M5A1QhKsgk8jUdO
76AyUnkuGPNSUZrFEG/yOi+RlBAosh0Yej7bA1dTapH2oRNTeQSLaDabxkUuw0pkXBQ4dP1uoXyU
jFxR1E1MNJkrdU6ex0GL9uEyKr9tN1WqHHS1nqiMI+KUsdnr+IheuqZKX/ty7L6sVKS0eoYMFs/f
P52/7j+sFB/RHNI1uAp/6euZgkmonEYJwJf+wMYf/ewDlcfM1JBHxp3K/VzaPjqCI/8A1UNg1OwM
qvinH+N/WLDeKkHm6FthB78uWJRSbdEubv6D9Bzo7T8fiLP0SX5OCZHa6cvgP9ZN2e9mJ4m2yo+m
t4TEVsU6WYzHf/hM/ocX1oNeC5MKsr3+F8XuUvTjUE0y+xG7uvNQO0Z7L3KNwAUau1eci/11n9fd
SWGfP5KQYVw6Mjxosa8es9RNPATJ5TicsTiZXyjna/y1dSof/uGn/PMdYH3HHfSu5HIKNNMrJuLP
BetQRDOIPqv/Qde7jp+oLGyyw4U1b/pWH64Fxm9mSu3ieAST2tUXsU2u3Cwg68Y99Lr22fbz+KwD
5X8SjUVKXM8psGuyJufjjjM3sGrGvb8/6P/4LB7/yoz7k2vCXyFK/zsu7v81KS/Un40WP7/kX0YL
3ScmWidDzudOb1m2+S+jhWYYFuHSFrpglzb5ylb+/04LIHHAJnAPcAb8/BN+hn9B4nBaEH9E1ik9
b/pw3v/FaEGR+qczztbp0vJzAe+gN8yP92sNWdRuC+3HGc9GqtDjcD0fmQEj+8BFrF+RbOWJgnLK
ZUK+lwK8h/7SUYka3CaJh34UhdXBs1pb82KbswbVmAUuxEnlPaToUVqnC/qsZHASqHGyyp1ljjgq
wevOh0wbR8Yj3NdEMRybnsbN0GKvJQZIXcp8xo48DClXMt9TJWbYbDpxoAyEiKRw12eLmAAkpYQT
as4rnu1hP1aDGwf65AOjzdQ5W+ff0G57Y2PbUjwSV7aUQYqfEpFJMWJNYiPytxjSMXjnzQLMwSHz
636Rg/2uK8Gezf1nuKT6aqUSyVqdcAFfISPY6fJ9OQ35Hi1DDsndrwgJKeLavfYZAaKynPV0X2ta
xfcEfLzvGjn0XLNpoCSFJQ+KW+EuWxqXkR5yHoLOrCyaAhAOA9bTqHxD+IXegvCgYc/NpQuTtuUg
i9UspgCZ2kKHskBPZ9fDa9dY83O0VIxYm7iGYMzIB4BT1Nj8olak9+KVYW99Hm0jx7TvNFvLkMPW
iVVtMNaHp4dmXIWcN+NW57quNqkc7SPAEffZz+bpTF3mt3say3W3S1pCIzYDSz3UaO3rd7Ujt6LT
ymIPYy3izLcnWqRZB9a2JY48sIdicJmNW00V6r3FTdgZikNN+EuI86b3dmIcx+2IWzAoYjEgxRUd
lIMmVorwHAoJkPap/r7YRryTNm/jTkZrrAthlu8FeTBi50N92kNJUQ8E9yRXaGLyV2S9DpkQ9CsC
hSzzkA9JrIeiIc+PCDOqcg6jBhVjHSg6yiwaYzKGLTUm7PohnrZMu/2bya7Vvo4apDW1FZ8ggEzu
pjILiWLJxNRrJ33+qWdadeyiTBy7wi1CuqfRN96Ghs4CeowPdOtGCpq8G+Q+7mrxGOEkP45N4e5E
zpUKSH7UPnjW8F1HHbhG+i1hhIqqAN4A+ZtawwT1EiNyDWLHM86FQ0tAJrb3Rl6Z2KMWdkhx4yw1
QnsQeOsFZo2wjepHGxHddU1H5wPseBT2dTw/EzpZwM6OeAU1TfezjdIg1w1Ka29mInWvazvLxk1X
ZVm6QQQbBXYrVwlAVD05cd2hDPMBifhp/NLVOSxzr4vye2kpEaDsU/sBa2pXeaxDN7J68gykfodQ
pw9m5FD+riot6jtMxUZ0pUBAIDvs1E1TRP6udfT8R2nI+Vj7bRVMSZ1tBjzxBAB23zP0liEA8DEg
LROZa05tWVninanti503pBcQvzkhBxDg2MOa+jgG/6XqRPXO7dhqUcw/K238tc1/TsXfaan/cCoy
bfr7Y/HxBzj7fz9H//iKP05F3/yNo0dAOfVRPGMiobXxByyM/vpvrFzmb4x013OJ8uiPwAHTgQjG
kA/FDZdeUFd0s/84FYX9G91URs4rkfTnkfl/ORbpaXD2/tvdj8GdsIluo7NIXxxr7c9z89+a8HrH
sLquKugptWheBs1yN23OIG8S+fViaPU20Yjkw/QmyYP0Li1clFdnyOoHVWkPtd60p56KFwG/u1ys
qteOM9OJaD/QCr/tATK/YxFG2schW8MpidgIbFvE7S0T4Nm8syx01sWK7Dfc42I0nrj2rUWvntq8
FsBANLlU5l5J5FsXTzX6KmAcxmWaNuh4u8JaOaCZtVuI3HIBP43oQ58YbHVckd2yyA32sskBESoi
v9u6iU6ib5JbQp06K06JX8pK6en6ZiIsDtUDEHDj5FazeLbmuAVGtVS4LIPOQgq25/I428cezbSO
CmRO3ewxQu0CbwrVz1CHgGWq96yMvM/YySD1L6JF7bBuvvrgoOl2U/2B2EA4nB0/QrtHGC+uUDQs
bdA7fnIVcR8DQdMxGd8NmDWGLXaQmdK4yg4FbYW3qUw7SAxoGakoJo+5tme/zQPIAsS8ySFt04c4
zxUPq88utSirQybG52xN68q6MdsYhR8f5Ph77zZOXlKkQfF2JvULxMWlspqrZCQKrI0BVfc518Kf
GWHl4BNrT25YB7h90/Tj25JRxovaD+RkHtG8Pk8DSqR5jR5DKPERpxVOi0j2D4vXryRHjeg3PlLN
RAlqu9T2gG7cnUe6GW7N+2FJn51cfJFh1l0taxAaSqPrJandoOi7t2qNTBuq8iC7lKM7NcMJ4TN3
Z8LWlEKa1iA0SpBrbqSQz4oAobBfA9pkMfxwUjDxhbNEt6NPeGSrr6Lbvo82BE+Fcu7l3hosYzMt
lCKZCTMV5kwQGxHxm+OQnKM+by5eN4qta1v6ETh/uisROKPFi5Pgp0Y17cWwLwY7/fCSejpNDYGp
qra1e+oXi3Mx/kFeZ3Vja90D+fLTQ7nm3UGtIwMoVemhlA4xe6nubMxqtrVNSXpe59nWkX0h2TUN
iWQxum80oJqPmnX8UdmyQCNMLl/E3rGBYJ6WQTSlH9Wa34cgCt9GDCDJ14uWYKVVJ7bG/tlrAKCt
D7QPNbqReNAejTUqEMvJs0Z24LKGCBYtQdJ2p72QDKlvTDllp6S2/UDD4/plrnmE/eIGmUFKiByt
9bJfOystQ6cFMcgeyHvHG983Xk1jfNG+qs4pzc2AA9qm4eHpcdhkRNAGkHG0g5B6f09Uw+g+5JZU
t1xyCfujBEmvFeaHnVml3jZyI7cNDDAij61TAIrXjSWmPKvEqezjhnLB7PjXWFhy2ZDr+J1LL2yT
aBhuGRcbIJdYFrG/xkh60zR/1opNdRu71nzqu7Q8UO7NIypQltYU4HzVJ3TdBmRQ6Bbdl0G1nNJ9
idTOQcOUfM1Z6/OukXBBDrVeq/EaE2T71tqsFoFTICFlbSh0JtJ+sR9TD5lprYk9VCZ+MzlCr8uc
vZtU7BLTiMlJj7WtjVIORNey0gNqQMf+AtolBgslvOV1oh367KZqus4z7Z1X6kUsKQHk6MIgaXSn
Tqut64zuVNjkAN1KLf3EwNOEqVDpc9FkkCscZacX0QC8B4uD4Rv0h3EL/+Sp/hnfjprKPysrr06G
3+3wvg5n6n51T2tcewC04b4LYDRhLH0wFoUP/76PE17jcRJiG1XltJvzWb840cy0JOrakEFmd523
iNH5PuUOwMu8b9a3VlqRc1csg7mLavgsWp0n4HCG25y8jW06t4cRlzPpZhigOUsWj2xap7wbzfmt
7Cv7gKbZ/96I9g7JXkLrTJrDwfS6V2eGWJzqxH3RkT1aueGFEvMHZg5DdV9RBYEIi5B2Nfd2AsWk
N8CjgKWEiUatChdlF1kG+4E3k1rqyZtF04fLzAxsU849KKZyEpuppWIfXPGTzRbvE99Cwj4K4G9Z
1m+U0ezB4zXswd2F8TzgfhqnGzqfrET4WccO+crGGRt7AxbwHsmOIE2wkkiJC65dWGkO9TTtSVT1
j4CyInp6k44W0i++zyjft/rKPukNejtkHtdhVlSwRGiSt48+zpnQ9CRWYoQBIUi7o6/5MZ5S9TUx
eYD8VW0XfyRPfnXoo8AGO2dZhI2Q4brr+2I6abL+HORyybuIRNkpBxY42nWAZqi8EVQmZzHxYEt9
piObdvpxQZV00Oi5b2q1hqQwjUGNAReIEEeaOjJDvF5I9rva+bYs0NlKjGzw4rpvopLyioAukOIz
AROROc745TLjzBpo93iUk2CU8qt3cn83qeUbQI18IxefvSyb7egSVUYkuG2x9eOe+igU9x16xM1t
JEWEBthor0fLGzjcSUly9PiNyeAXAbw/yPjJd1iyJqps66VoGFMVsoXR5fGtUNo2G9VP3VfTWyLI
UKyEFpsoyEO00pWdZ3e+qBSp6mI5QynkY3Dlt76I9JDNtGLXTocXb644MDrzIaUPEHCn6kGSeuzr
Tpp/iLITtLwYBjNVdHbZ4M4BiTvlDqJIcRaGGLeYESywDPMHCIV5M+Df2oyr7HREgbnV/dp7bnWx
3EqzxclREq8GMNLtp5IPTPHjD53M3njtZXdZcVOPtWvztaY+PzRrUzSfxkDL/fiu54Z5a3N/e3OJ
1rMdZwyqPL4mA7c9mOSumtxFMrW124gPOkkT68m3JcEmtkPKUedtrSVyBEG02PpQ+40ojmiO4xwd
MFbElfhkIkg28cxz3ggS8G4GY+kO+jK5B3eyvW8jksC3Xp++Zzivbhbd1LLtMCTDgXmvCSrIGaBV
ZYSVW0hdBm6cQOnF4DNSt21WhF7c1ygx78cZLUzArkkyIX1CEdhWm3+1DQKT9UWNeaZQZKrN7DbO
XinD5pVB418dmtZfuN7S4A3n2HxQSGUDt9PPNKCy1xaxxAcy5lM+JtESZlWCSDY2PwGU2Q8lKNnv
RkxwfLBYDtntWtqv4UlVU9M/QDQeTvY8fddzLyeJsG8flrGpjxGb52WVoBLu59wuTnkVVW7nwkMS
1XQwtIUgkMEZ3M8oJgk5Ea1743d2+mKrxroYfWqHDfa/rZ2aKlCVWvKwqV0MCJ1Z3TcmwcoBTuf2
epLCwy8XVWCnOtXH4dIQqxeSyjrfELCR72OjARHvjt3OoDm3Vfxc9GgcbZ+RK1bs16jXF3Yz+cIR
178C9dAfZNZFBz1z06Nu0x7BHeaciOTUMgZrLb2i2RlJmiEBc74aNO7v/pI0J18TvBAJmTJbBqL+
SdQNaYPFZDClw80bOkOsbxe9be66ZepedG/pP2GdDUifK58Myqy7QfPWPFWmzWDPbStaQSY0K1nY
9GmorpZnHy1SRQKL3Y6PscEOi9XE6v1w8ZXpII5S87AlFLyTV75nFQURBbnzNEbe4rzGUkuXcPAm
Tlavt3xexGbqgJU5U7y1pIVMHB7b2+COjkax0j/kSwl8s01K7ZKXU/oWFXa5ayL49mGxTPmx70tg
eF4WexvLkhqJwcVYvOggBe4G/uphKthem8J/GAtq4xZH4gdh13imEzfbOd0SXzUlJSmKJJoNXTEU
j0YyorHTXbEn0EaemTXSoSGQKKwIV6e3s+SEDDTK3o3gG+9AHjRNaC9RAa8LV9qQwfEn0q3fWIgg
DjBD41sBmXK+99ysqW6mOJns0I8nnTZWgFQKJMNnoRJ/bj3SRoVQ7SflZuoRx4KoYLQeqi52JHC6
fiZ2rWkPmZ8UpJ5hnFiu8snSoHplxjZfVNmQh5Owj6KRYn7UOuahYz72IoDVAzZB/O4eGsm7+IFU
KAp1jSShM0lQaU2asN5kW+HFY0giJogtqbkjuw9zpfNAhgDmFd+4n+qOuwB5UHuUw0k4dKT81mOj
jg1rMuw7Mz0rhmJBJHr3q2gq67teSqCIDbbcbD8V6rGVfpS+0Rbug4LY90vH+7jxcAfbzHE870fl
qfjg9AUluIHHM6jTxn1eslEnEofdeUs+rdy1ol3edQrrqxF07ybnfkzTSt9XfNvTIuruTqlUvSaT
VdyPo2GfFkWKMn1jFdqJATDOSApzG8tVUKBHVAe1bPc4Bo2gwVV3bTHMCBEjWk8tVeS2myY/WCAt
bGPOOorzet5Ooum2JMMeNVUOYcXF/b6LU3/XSF2829ZkHQqJtzOS7Ex5pbyNi59zn8bmwGzShtCY
Fg6PF9/9R+5rwz4X1o05JSQnl83NwE+yaTpdBApnyKE28ppSqsevy5UWLB/Qui3rpt4pf7K39UwI
c8miJAQrS9FYY73c+oTBcRvR5LeWmh4HvFscNAADIRbVkeRNp/RAE3VtoOlkjlj44InGtmgA+q52
0zGWv1djckD4lV8mSXIY0hbGlTEuzW2OvPiHgp9wiaKUjHdVx4eo0nh3Wzb+XmUBk3Ykrg3I5EZ2
A4fOOBNZq/vXRFTILZ1558As1t6KHCCo3lbVKdWNW48gwE3LZKACHBi/t+6aYVfNHZZfo/aupVY3
wVTocksmmrWhIWe+xbgLN+a4Am0LQM1vmmrfajQvG9RZewsYs75hmvCpTxysXqovR+gCOZ9f36MD
gVW8mco4D2Zp0n1AVxXihXmHCp9sB54W/o7pFcT5VRLD3V7qT7K/SeUY1vXW69W2R0FVbSbT3CJb
Fps89SMSe1v7XbbQTIqY1CVqZjKmtRJQ2nYlJ/axNdXnyslKVkvr7g1dugHztPSck0B7S/9B18Pe
mnqP/ihjubaj3s70QYSEPNXbyWsVSbZ1vl3AQx7izNN/jCTY7rIuGw5MRfpw1GpxRyOcjoBqvnfJ
1J3cggAUHZzpib5WmCSzAsXqQGcUGsHMbjHcLRIaBUCpD+5rlGJzmWJCWbLiWPaYe4N4aOcXOAok
yA7jxTSL6JlS6jHV6hqDaOdeJQ5sVpAbFI4VaJtxqVsCAbUmLIf+m2/Ul9GYTdK1xDNjExlkgwWN
14E+Db3Ze0FrUWxM5rWhT2w5wfOR/bhUEu7sIsVVOSfMRplNKLc9gLZ6aBxjhTJQ/81UR2Wsyoek
Em9mYuRHcyitz5b2bEjCmRkqrXieXM/8UqrQll1ceuRq0vWg+J5gXW4Wp7iHZqLHmyrO4DsrL/o2
6EQzgskeSMrCI3hfG8aCa9aLiOelATHi1bTmlOK/MLjjTPZe9qZ/T6CRTZivaVcOv17k9ox5kk7j
TSi2ji6bkygpJRe0E1x1opBHpdyLzGxFmoxFYW1IbaV6S1gkjoAUuh283Gi3vZ5gxkYWf+Q/+CNZ
el8iFvfIzNk8vBRstdLlCYv6E+b58XskMZTuiduMt5PTWxvXhbRp59NpIWqSV914bjiSgtwg564X
ay9QlTHp8r27QY2xooFJ3YtSw94Lm0o4bgVbAqQXeMlZ1R8QXX6LveU0seADyIr6UcbaJULIiIQd
pCQju5MC0LIbTeluXenkJ2XT/qt9vaVf3hJfyS0uiKz63MTDHQjeT71IWfHRbG/9qbyrLVWGNGbc
I/YmwZSqS/bcXWggLoV2MwrrJTUsAvDQfIXwSOFr5OSRJ5gbt2lVGAAJuZw1dt+SPxDrdC66aqNL
+1PhRrrrNZ02XDRipK7mbzI26Jx1s7lzJZDNrDM/InswHkbPlqEzzWMToCscf9itOzyw94mN49hN
4Op1f2pqmlG6kQVGhNM9bzyNPkuaim2j49TynfJidXkbRItp9aEA1NJv3dgoVvQY+via89EA4LmT
6UxIulFVbzYKgyKU2rJ8l0yJyI6dpfa+euRvXPyLh4wDr8Hg5k4HD5LK2SX8KCDTMGOelcanBn7y
1izm+YM6i1crVsV7mhneTTWa0QXPZ/9dS52vuDFmBVxca081bei7BXJHYKfuWAaKbOUnPOH9rRCJ
tVw3k1cBH3eLak8XtGBi1JkqJFDa2RlVarihI9MpVNCtmiDFfrZLFfoZCx7MtZE29hDYHAaHNBoe
59h+okKwH+oornZwWrsD78G8dZoW2oDvPY+eww6flOKB+SakgsS88Yw2ei8mXLtZEXkB9ECRhvnK
H70aMTWZ55wh76buhuSKGqKbdrFD0GPDiLY/WSX7z8bpYLfsY6Lf1yZRnmxGemGr8NsxYNEt0Avg
5jDrc52qeW6UVV/VNXmqEMldX4feTY+PBNqIIVhmwK+ffPN6TG39ceAbOKFX98tLL4l34jUGBGDS
oEYcVM7txewVIU6snjrQ1djt0Yml50Xhrwg5sHzAFn1MxTSPKAtFB9i16dZKiF3mrZCO+w0Krcer
3WcdAJ4EDKw2EeLaotknXAHfMZwGc3qwMZzSfNKlcjZcw4hdF5r/DDgq/sQBk8VhCXNrQh47z/ez
HCYZmLxo2wX9XEpBv+pDBUc0JWihwsFUXyPl9ZYRwd2sUdYvTMZOiplmaKt+JCc2qu+Ym4oXYmLL
KYShWHBft43btkb2hNJp8O5bu+E8ZS+rbvNFG140K8VUy0it3xSL712aWete4OHr1zoiqL1QHgq7
fmjNuxa7wL2vIVBBehX5V6juBWK9VJ6AegwPSCFphk6i5y2tSrbVTWF7paBmTJIwtduMl3JE0Rv2
I11BpHx+nF3T4QePDoDQzK8yQ8w2OqrR5kkX2TbqmjgLMUjeQo0h19WZldiuaP5HfXHjU2axVZZ5
Mn/lqjDeIqOlUFsc/Jt0OprrxGcSuYmztH7pSYrcjRqnbgw0gcMeXwqXnXQLGTDbKw1CM4Dk4qph
hHscRr3bIk2QZ2WUIKAlbLozOJXxqcuwb7HLgrJNtNEKnMaK2E467U7JWl1jK/YORWLE23ZY1H5s
dSswMdDHBE+M3cXLC/OV7q3GITaqR5367txU9bjrO6p/2pkuXRotuZ+TbAg8nKg07asMckxbXPrO
/64NhrFlc4oOTmKjsp8X4+IPvBomHIttWpvHKjG823JywOjP9nByNHcZ0WLmodVx6+ipGAP6zc2p
TYiKJvxCniGAfpTeZGyHiLhTgGHv8FaSQFjYCCIvo61oRAW9smZ+1lIz2rmNkWyVYCqssdD3CdkM
wdDM4ghyi55NJctZ0GhbwsScjHAVECL+w7SAL6h5S3OLZFbQPYe5mRykDUbb30Ioog+MIDYPkXoM
+f1kJynhKRw2mQ11iH7WIM+aW4ejzfiGHqtBpVElO0Nie/Hh9tty4f/r0V1rTvPNiIeL4bR89lvx
asZs1rZWblPLXEI6Je9+CRzbRxcfjuCpwxagSQjxvdoJQ1qH0QKeHGckWCiuChZJUX6vL5s4Xm6g
g5lAg+oXLBrZrRP3AIHEgcKq2w+LNXzTJsYgwtReTeCpKK2okKdaS/dq4KCevP698LP6buzru74S
+bzRK4+j3Vgvgkmu3Ximj+leF9iSS12crUH7tDS3v1SiRHvI/r+BEoMHxvKt1260e/IapvOgkHM0
ef3yU6L0HzHXP4ytDd9Gv/h3Yi4J2OnPg+vfv+aPubXn/+ZYtoMPzLewpPlrqOYfc2vf+o3zxncc
ge8TDKrPSPu/59Y2X4KOmGAcGJ4kWf1rbm2av6G74m97WIt/n3b/Emr1tyFX3l/G1nw3HReMaxh0
eexfNbtQgISlRG8d7dzzAoCqwHrKbtgvUTKd8ri2DwunCsz5cZw/7ap1z7a0apRQBl34quo5cFul
vedurl8kGEKwE5H56KAHiRmaOGXINu1eJ3Sn72c6LI/QT3LKboalBQa9b5WKPCC5LiNP4dDCbesP
/I7ZASYuRwZ+sqnBcq6W77qSJGVEMb3TiGbdA5ZNefLLnH6ga+b73uT0mLryUtkC/lkeEYuQQdA2
CEU5lmlBOEGhOWYotNg9FXWv6J3n0w2X+3yvcs8/z208ZMwLJnEHD8O/hlumX4w51S+zOWtU15VZ
75DV5nswJfGr4af+Ndm9twa1+iUSxiOlLlY2h4qirC1f2zDYMr8YYVC+FDNzawMoZtDgA7z1Z4Po
9Mw1t/gEiLxs1qgI0lfV54i0jIgME45fSjYBUw35VFuZwxGaW5xKxZQd/LbrwtEai1B3yZ3sDNG/
VF4a3XQ9Ad8dAP/vXH3m17LpzbtYQuA056yhL5dNd7bDh6NTkO3qyO6v9MmpPwqzn0i5jN2dGvJh
7xqSXyOmz2/JMj8MJX2kWlr9p+abG6pD0Hq+uhJlfLRWvEmf0rmQekUQCNOFQqriqHnaMZeuDOO6
Wl6soan3NVlTX7GfVRvSJtOrzrHGvaP70VEUSXGLzXtBlKVl8oQvOKIjjSvoSsE8e46ZIb25tVNs
qQ/VKVLO+KCGsX70Iyu9LLiFLpyp4NP6xkxfos5qzxmk+QerstS+QKpPpw0w08GecheScG6ad8vs
ppc4tpYd8B8mNZqigmGKbKC/6sjVSVuGd86Y6rcMTdwT5hAiIbPFyr/306SuI8fJD/PUm1cO/ul9
oZz0rffc9JUMCAM6jLLvCnBdhymZp2vAHeaVGG3a5n0V35AA0T5m5JfTCmnzY6H1R0XFyxyqtL1r
USvxVvoGYeGxJY+pkasDNRuXOAYtOSaJxL7J1XglktFiOdbNQaMqQQzfveNgZ0g0T9LYChW570Qr
/bDrqTjGsyLDBObZsYJHt8NeRjfELcWzacnv82iqONBiS7y5XvlYDSY8uFbN3NpK/a5KHJp7BMdo
J1sDQ4CG0dOvmRDZRjBqTv3eRg3B87GsQXSZpv89jbxkXw58Ubyk+RMtGwJBTGiROu7mqyzmIY6m
ieqxz6nCLSLBXbPtPlCJD82mk8YjFKEjwivnVI31HiIEXBmHsO9Nmmfyjo5efm9H+cGh/D450VIe
LVlUYat6ss7YLN+6ykeBYRfRbk7NOkSnPZEkNGX3iqrrx0JWemBK3CBLMsuV6iJfQYRNTy6moTsl
iirggaLnbxJJx8Yx1K3WQMXPHa4XDWyPgPglu8uKfdSO+gWcBQPm/G6IouFVW03N0jGNu0yPzUMJ
SLEN8pEeEHkpzXeTBKJNBKJw1CeXNuc4bRml9xqaQdN7/S/2zmU5UiTr1q9y7Mwp4+4wOJMgiJuk
0F0p5QSTMiXudwcHnv58KKv+zsy27vp73pM06y4pAgEOvvde61tSAOzbNPpCFrIS65hwmeNrBBz5
Xpvkwnh1dkTQjZPrBx4W000czWzcFtwESz0MpLP642O8zGyGixwjVYGkk8ccZp5NMZTLRU0RcjVX
kR4ahvacmTk2XHYvFrkyvgCVBwXRB+sbFFr6JfeUfiz0Xg+RQ7YbQr3qt8JNwJrViX/rlJ577Htn
ooCINXnLLjffCkF/kYru1c3EtM9QKN/o/SoyAPaln0ev1gMvImyVQXzhhlB6/Ceft8Z5sZPkS+fR
PWOY/RVHuHvgjbgElAG0zmKbMCXsF5d9xiyQRrV/WQ52dyOzqL3KYIQ9aVFanJG0NmFt9AQQ+TV9
DDNZB2+t9QXXo3lgPGCFzBrqXTJl5jv1wXClHL95tWlY8XIZFvsZJ0f6COFtLDZumvvAnvx4PwC3
hCMXM/EzouTGMLDtKDTcyHfa6V4fOPVV4izbeZZN2E+md+HZCIgxrtXJNfhtxY3GXNXXAC5wZQc4
Y7E17Kt0kivfsHkshmifgqcNQdExkRwtO2xGyJUMCPUlCwatsjdOPO3cth7PBlmrJx+P4leUZflW
ma4HEZLXbcoSvyDtrjmAPIGuRyac/4ISJt2WldKfi6iLDjyZaOpJczubrnOzDJn2rbEFBaL0tB0M
0P4a7HtxdGwt2rmkcN0WVCyPsYJIb+itfp+Mqc7XiYh22KyhJ0Hneu7m9q3ql/mbvgw8/nHaLdAz
J5vcFksZ2wWj0sbstQukMSaOMXJwJnw/tYKxt9J4dSJD8lS/XUWvvPuzLH4YHDYiRN21BWNdy5e3
LcOaQ52wpDdTI5iFLn2HI0VEXvvhd01+HAtUDvaktMvULMPZq8qbcazyg3SGF6dzSHFj8JMwpFLD
Wy7dF3i1r3o0fADje/Hq6Y5GApLWRWFZtVoi+ioxhzARH8w2bk5NIsTD2OTmU44P5tua1fcF8NGL
R3Kcxq2eQp3OTw3MIH04NW3fjnKPELxd3Cu2WlXsbhaEOeTWAHa1w9W9fjmZjqDKpTt808p2hpTs
Rh8DeUQeUmPFhdNmEH07bUS7FtU6Si92PfsyaeqrFOZu/dLwAGXvtZJQpyjftVBPyxPRpN12NVBv
2eTlF0Y8VydqbfHizE77FSdanN1EGC4vROIY3cOQLEm0L5acsVww9WqBzRdLJ/vuJVOvPToAz5zQ
SEYyyUnby2sIUEhOqk/xiV9Xu9HtvzC4Rr42xcVWR7JOZIf9ZSLn7eCmjUCTJIczPznt/EKwnSyS
U9rZlwNxlShzNKarecxbRhOjdmAv8lgtSREm2JXIkkEpk2hpfDmJgkl4ZcxnJNjtueNqnhaJyDhJ
1SuxbfOp85ku9rY27I1qYpY/rNstayG30nes7iJNj9hbQFmR+l1H8uAVMMkJdgB/5zo6mF0bAU3S
k5qjxcfFjiWj2ShiymimJ/rJl65RFAEBes1lEtFGmWPRfh0sF9weA+p92o7EXsOBDLVYRxOeFjVT
G7thZJcAlpXA9AJY2N5hwBGAadss9wgd9Q97gAwbNPDkkcz4cFi+u17lel96fcBT9G2wBbmUj1Fr
r3ZUKB9pWfxXe/y/0h6DLtKprf51FUeKSxenv1pyfvzOX1Wc/gc6YUZzAmwAkuGV0vBnFec5f7BT
tXF1CheI0Wd2719V3E9Vm07aCa5QiAModUhM+E/Exlh3ftUa4wwC1M+H6S4OHNNx+aKfyUxoaSov
qr0C6Vb8ovJk2sgeLRu+vmeGNPfMcw+VPrTPXmk8z0oZu0HMu34aT5IYunBhzHS0qEqOfeEvG+I9
nKM/5MW+m3WkoVrLG3f0u4+ZkNptnQgoAl6vX2px0XyF4qDfaTis9zAJhq0FXjVoPASdcBqpBmJx
R5Hn3dAl3uYIKC6goCg+DRykBUwv7DWTV5Gyu5MuuxUsdw0ICIeHtFFDFnQuerHcIp1xtrVQIjBm
NTyYqc8Ya56iI2qaZmNrxq1aLGffy/iLayMBxQ9S7EVZJFdST42LzOKYdFLKbwy370KHveoNrinA
AcXTwONisPCbzC3O01KMr/WA13y0RoLmWcNvaeXHF8gyl41Flx8IQwvOnQ1f2Nmd2Cu6xIFichRS
SXyHuGrt7MGMtmmOgpPB0as5zmwa5HjK/LzclSk+oWypAOpJYOFcVcRIoror234nP42X2nU0M14c
tHY6NJavNpOojTu/MYtnOTrNF2fMdqWvbhdDlnc57i9Mkl6HMMrjnRggrL3qGitWjP5HnRDRNn8e
ljq9za3EPlo9CBXLAj23aeKxu28tLbpHve5c2PlMZ1ErHYg8cAgvoe+n564u1DP+5f47yij/aSot
SIgU+EgKUJ1eJqNfhr3K7WM7AOwXCu5JVVh4ogpzdA7SIk1VpBmWokyMxVOVV86FQwYuss3CONsV
lsQNxOA6hzbeMARhiLHFG21w8nwTw1UywC7pzaY6dSinaGPXenVqtWVokTFWAolQkeNOMohOO+uy
roFzWEC6lci+CnMkkXaKwDtR/EdPGQqae8+KAO6VaX1PQUvkoUuclK3ISKS0zb424N54ChsijXdp
vhi7EiV4KHVruqFNmp4HmccEDjLxDXv04PtFQS+ypMK57IAHR0Pk2a+tbhVPcwqsohuEddQsa6A3
20vO6orn75JxAocLnhFfyuoB03XjYayd6jRJPhIhJPZXaJrzjYmE/slhkJYfHDJws007k5lLR4Vj
LKED3wHRrC9IdGH+as1cB7oWfKAhp6TFQ5dWiM9pyU6ybF7oFBPZiQ6LvT1voS2iZsQnIpHFE73r
9Dy3dv89bZdxbwxW8w5jnZzeAbP955FlUdZ4BNkafHyBr+I2XpBxpLyCQYJGiXdrT9yDtiZLIpYS
+1Q51fDQZzYaOHd2XWCS/OGSadYdQlH5KJDvfBTF6nVyxh94rHpGi9eP+0zZ2dfPOy1zJN+2oC8m
q2E2oQiBDwnZUdfXqlmpDQxFBqTXbfFk+8r8otDnopItbXHLPs8+1jmpwcZECdZ1NJzNeBAQvkcu
6jDY1UkjCorqI1IwcRARfZciSanLapdJlTtftOSQ3UV65t2pFhhfwh3JZtN3oq++ifyDPWuCyDya
+KDR4xvFDHqliBPtHpg6bTI3q+/ZrPr7uljDvderhYKpvgdq1ntBn0cVYH05ekGdceZmApEujba3
o43rFRjj3ZiPZ/gRB4Lkos2y8E/q4dXCooc3oE4DBI7nvkrOYzvfANh9GFtsh6NTf61SCjk81AED
GlMO17qKbxKyAKBEJwcgxx+O8i9AlDHo0vygMsXd1Fs7a0z20l2e4q53t44+eZeuywc2kRPmvYbk
cMY/j+fhTvIeGzamVbPLSg33zm4yFDUZ8Z0jz/Dc8OKti9eMAV9lB2mJ8BcbpZogj0f1yapEdGNI
bbo2JjPbEas7Z4ReusnerfNsQ8lvh3OTIxBt6GOMI7NDSZp2stU643sVT8HYmu9o5YjjTNLmIltW
nqvJ1N4ynW+dIQ+V59zymiwCXJLWNZv26EWLzWdQ6d+ArVGgVn25gyAg6X5UY6iVFrSBHuDFxuzM
MWhct74fcBlBt8yW7yURxMRyQ7NgX7hrJAaDbGiIlc73ViYT9HELFzh1jd3UYnvI1Jxf5q7x6M5o
R4TfHvNpLld1q3VQPIS3ujc04VTlMM58CoR4YWPPpLjVGetPEKku51wXp44bf58hl8eIF73oRtkG
MAs2gzHTN2zumtQT76kp0oOtWv2rcDUac3n+II0+e6UYA36dYX+l1+EF7CH7TdT78mTTGQMHvCw8
D6yxQGeyWNhZYfMFC8EmfnTfloQJzzLCEYlce0o61YRWPKYSeI+5ao2XbgjJQawua8NFg67yW24r
2jhuZKByme1QETCJ+ZIQpENe5c3W7mmQ9obZvPcQOkJ8JWh1mNNYTfM6FDXtFA9semaMzzr02ECv
edv7ZuvsNXf4hqv5pU2svT63EUKIZt4QSoZw1VI5nj1Hu+pstsVzRVgDy3CTpVX8DHYYTUJvbSVm
+UuF2C5kk+B9p9E+3gknNR7zuV33EAB4Avjg80kBnqN+N5FgIYnJHjNB28ju7fK9j0T2LruuOGEL
FWhS+mhbj9q4452udnnP78bozeZF6mcRZfUt/fqJ3MqWnZWlORvVdN65GRv1FX138VWZhnVes14D
hx3WBp3Dsi1YRTzJZTqIIKkQhkd56flMDbP4cpxofZ16MzKmDYQD92z67bAjE7XUWRLxk3Qn7drF
0BUgdJpwD2Axg5yI5WEE3HUpnA7viFFFTBBbh4LDXhSvwWmoz7VniJNNPyzEKVCGUd9GT36byjtF
ikQW4rsBcSGJfjvL2HOO7BRyNE11G6YTttyCriWpw930UZWmeW2AVntUXaoO1MbtF5c0DEgwpGrE
i49ySKgeQCzqeF0sEMvZhZXjqJ30mgdYY5jtoY7wOjXoCIMsmqMdMgRsKW3R7me7eBN9gfCzi9R1
7mr6VRdV3a6w6m7fmskYDCqPmMd3V1MNBFrT9rEZ067ylpes6+oGXTKgEPJ6umAxcmOTwsDalbYu
g7rL7T2ZF1cT2Jd9V5OtiT7J2jlFP94sq7IxH8n0AAntXc+qLe7brFcHslW0F0vS3aer9a4EfYnW
neXOb9x4NxTkOWsW84+uS1eH1MISh/GEPUe/4w1aX8NCxszgDzM2KYbWVjPtJzUxVrSW+9m1xHlK
TWMjPS/bz5Wxp9FMq9AgeHOs43dG/JiieeXhJCzQsWVDOBEOcErR5eOK7yPMhdFlGrd3NnLuLd2Q
7AiCf8Lz5oFi32aw0A2A/Mudn/N0NS7EQJTeGGarZ7nZ5yXU5FuYh0xOzaFXeAJ6ZeMS9zUt5pUQ
t1j4cp9UqJKxfDFjDGf/u1w6bFVQfsVl7oREeDKF9hoTATGcPZwKvLdheJW0z7CTxSMI6IQ+4mhv
XCxb5mHV806lfYt7eNyVlT8EsT2o+0gsS2jMS3+OMybxKPPsK+ksz+1ioXVo3LvUh0aeLVLeJeR1
I8BwsmuA1M4bGkMymcxqeTN6Q16pktTe1Bjfu3g2Q8XA+MobRyj+nrBPNIgUTz8CY31VmJcK3eVd
zFYlBFtmbWcNzYaHC7El6vpVyXgOUq2ziYChHVCiukEqAHg7b3v8CCPepghZB69K+v6TpEOpe/4D
iOppw0jsYrHYaBdF9l2YatzYbcnMxYCvhIwWM0W/BXbpn+YYxWyYGeumP547+abbSn4HfUrWs6p6
9vEobyzklccu8+/1cUDQ0rKX0bY5emz8ZRF0g2Wx50s77Whbk3P5pcBff9Un5TcKUCDTtcl0a6Pk
4lzQ9a3x3iTf2rLkra+15XcxuuszK5JyB4Vq3HWG3r2wfXFDpBrTncQ4FbAHurPSzLm2MkQWSF0K
66TbPi31eWGlwal5cmmrXTDgqi6XYsSghTKouM4rPBMBtMDkrWp7hHlRloIXMxJeBbrfCYA6KSbM
Dawm77sX6zw4xtgx7tIh9r7ITjQvi1VWbwtGT5ySkbVqo2GlYaLUVfVQsekPHWPxaEbLetfzYAw9
YzmmM92qBrQSL+glP6cxzkoDeOvWbQWDNKdKCEjApI5Ejy+/Jgxius5qD/BelfrywTL1Lo5CWbfV
YtWrCFzircPRicYAPTaymK7tx4+kL8uDsGR66FpFeK5WvecTzfl+jgTlY3+Zd0NJndV5d26pjzdx
Ips7msnLNlfY3JbM1ujo1h79aAsBou9FJw7skcIv2go/qXdMK71j4a4OqP+O7iuZyvlvRvcO6Ll/
1/QJXov0o+6qX/s+P37rz7YPIvE/DBwv9FlWUDRD9/9p+xim/YetO7oO5hVFjGEjE/iz7WObTOgF
sE6d5EjyaNak3L9QLOYfQAZJ9PH0H6AW4z/pA/3G/nJ06MrGKiCFna3jOF8N9j+3gRhv1E07DNO5
UpYfjoo6flNbGRKoXKjxlpU+n7KJrnio67lkQGaPj5gRacb3fvWnRORfQhSNX8mwn0djY9HHnY/V
nmk9Z+TnowFWR3RXMowMMivjHOcIATaDqF30aiOzuc2o7OFFgI5IN13pQd1qs472QbT0wkbcJKrv
vpT6NZ+RILwsCuNxAdlm7Mkwjd6NWTOmv+GVfeLY/oFr+3HEAPCAE8PPZXf+G/fRXglOrj/LswUR
j3KGJJ3HEXIemWIM4tguzpORbVNes7ihXNR3bNutfYm6ifD3sZbf6Zr3Bu+MxsE2mNbjRpYJtEPR
OYh4CUxJbsBlnsrep9uMncp/6pP2ImdrNYVEwrhXKT2Ccv/TXXzz4/B/Ttb958sgbOwtXAiXe8P6
nUEnMFEqrSn6c8XD/KmOgSYwymcytmmqYbpBUOHfN5FRPP/7r13vtZ/PpSDcGN6yBaNBX/9ZD+sn
/AGVZGw3fVydK28xzkaeDOeKJIbUi5Knf/9NLJ9/+iZkMTqsO9fwhffbfdbAcVlaaABnr9FpwuAf
K/aR9FCZ5U0SIvEtFhSTMxy4zGIP/nc3za+QO8I0DW4Uk6xUSLQuT4ffvl4IK03iii7U2q9/Lclr
e82L9RicpexRxgLwmXUu/V4V7ad2ohbvsvD7o/Jn+3IiUoUoDxCIbKggKzxaXWNa2wTf53ujjQ22
nqUUAXggmxgUCzDaj9fBv16m/3yhcJfw2IDAhvAIhdGvF0p3B6dynEjDHBehNO5kj4JdyyUjR9Qq
VXxSpHO9xZ7fXE5Lm5AOZk9pwIRUfEj2bHUwJzHEMNKA3tPOEt9pUybib1iZQKV/v8hUUdxEyKZ4
tq5061+PEn9BqiPCt65gCDWR722lnyzsulYqDO3kIeimVr+l60WPIkkSBuRGte/NrtkXyJmCvGjL
u6ZwIM4IsqC+KPy+R5g6yPydtnkk6InOGBRI4m5Wck0qLSg2UdZXZ9WAtqHviMMIbxzgjE/2jTkm
5cGBE3RnZvENUzZrYrou2rOEmyM/CTq0RTiR6WzybLCHhUA55WWXJGd4LxCV7FOywniWTy6P0hO7
xDU6p4hlVnKPWiE+tOG1VZD4DTmhvEfGDOKDhpXYUbkNqG1M86FNDEXWl9AQ7jKjjt58RqjjJgUP
gpsWmFDT9AgvCW47Gq1ffE9BdrLuLQBEGFxgEY0tWKJuBRQxH2z2sEr961aVE9mOXbszPplGhSPg
G40q9tpgXLFHJZj57dD412hBYCIZZIkfeNWYWJFWaJInRfGMtye5MMnnuXcsCVzJzzQTRk+5vHqo
tEM0OgQYjghfd9o06a9mD6ap/yQ2LeZKb6o+SU7TCnWyVrzT/El66lboU0E/8VABdwJ+sjKh3E8+
FB5jWFEiUrgfPglSqPajAPo+XKkOwhRFxqzjewc7lX4SqDLuJKz5n2SqyRLTpZsvSxHdDqolPWgz
p2REdt+TKDHN5aVX2vSpnO94lNffTBIHJRaqQQ5Do58BHZT5dPJpo+5Hn1TNY0k12Gw+G8+60Kxj
NtMMBgKFEI1RAwnZXK7S84jaingfSlrZbeiCENED0nmM6BpwqSvqQz4LlWxJxPUlpEppcUcpHNu9
CgbehTtXS7LoGrWA5eKrRcvDDWflNLqqIu38DVJuuj/hNKZuoEU+OkXM/2CvAnCr6N9Q+KoIQYvA
1tKTXprvmFSXS+AtDk/MykTkFZQJsWIbLENxf9OnGubPOk69D+AsAvWtXptyn9re4J0dGElsYS2s
uE4WVABalvnQ6zzdEAPHCQ7bCMVzu/O7vkqBG7jlfND7vmwCh+jCNMDLDMGjS9uUmDTXNr+AmmXP
blluDhIrL3Xtush0reeUV9UXDDt+eUQdLoswT6R7twwS0xsgLdMAtpJgN6PFbSZyH3UjniJextYp
ixnC74aGI8DuW8QL5cJE4BHNo0Zdld7Mra2xVLptZJAh1UELKrZxZMXDVlQjlzMVPfuTasms5Z0Q
Fx/VEgeAuRA9dHs0YEwdYqw5bmDmpG9t0zqNtssQYX7SVNf4N9hVMjsgezNbNiVwc+1CXx0eRhPF
uIwTXzQUwMlSM9cyAMjk/kpkWH8O7XO6lj1Yp1s6G6n2GU+ife1QOc/ahiw98D4GcyUKEG+0NeuB
wDtzOLuNjwax8lt55QwVryRsajm/4JcWZytKE6N6YQZTJad2Lotp1ytnSS8M4nEf7Mx0Xp0pggTt
4feyqA4nBIoEuNObL5mRlduCbKs+IBuIVKO0fSmorHHexdl43zuuemu6xDpg/KWY8nKHvigjSj7H
KWqCCatuJLRpaiz7tpeO8UBrmJ/AJEyPXBqzQBFllhnFFTwM9Joi7s3rVBP+U6W3682ZZW0P5qKn
kJ9mW9LwbFccX6IqDqzueehe8Abzn5CocXeXPCW7LR6FCdBa70fmTdYNeX5nepVvHyeblIIrSd+N
zScqvRuH6L4prJEMqWNdLwsybbOUyx5/3/rHr4eueD5xXHgKznAN+CsGWmrk3qJGJwM8H1k6TYEc
5LbqBEu+G9gVxPw3nqmAqpPrFjj6mnLVJDqXm8yP4arUiGwAuTG0024isYUWI03v9aHBYgr4i3iA
TL6x7pNBXT9FpuWfvDGl6e8lTs59McfuqwKzTCRil813lpz0/iJmm5tBYazy7N7jbbHvK904t37c
vti6iZAUvEpqnmov9oeLKKmxFMwdPmU2uDN8KJPTSg+vnb/lRe7cTEOP7arV5zH/oqAV9ocy0sqP
efHXZwgihWRLHeChJYOpT+PcLf0vmh4x+VRN3G4Ejetw7lRyl9ayv/BLTHNbhwZ8zGPPAZBF6Iz/
1GXaGIeFWbFMFuLA/KNd1Ub7XvJAnk80MVkban1ih5mjcUYnJDIhLxnVXhjdYBK05hdy5E1rjQA/
ujb72vkwZDWCio3T4ksmCrJncLspDUOMx1SZfNREW2IBTxS78bHhsjC1zfFHLfU4yqtpFsU9vfV2
4+FbtAmMRgWtcFYHuW70C4LhvK6vKneyLzWprySQtirHi5i4R0Kxnb5MHtiJ4I/zV9A3j85+3ORJ
rwBTqhHQThXN7T3aaiN9NmrUUiOTUS2fHyE4aD4fhrISbSBGwJMWNeotidGRBoXAf3IE3WzcotWJ
ln03tODw02XlS6amzKwbDL+Lcy7dBlkrXSPdJW4xIU91ZnfThyqhXRQqr0KZ3S0YS3Hh9JCMJouc
5bEwvW6/eAwGN7k9gd2asX9gg8P10n5Rzmw8ZORVYY3tUv+Je73sbyof/t5uMBufCU+ZuEyvhxe6
Wo6G365Y5ZpmxQBcEZdhX9lR4Y13LTMKsu1i7mjwBoQ07igcAEamlszrS9E1iXVjTnrhHomL9fm7
pkmLr3JQLGpLXAXPDEiEg7xipsjxdxCudn3i5QmDJ10/Mttk3TOHFCkYy0T8iP34rwnibzopq7Dl
pxJt+ypf/88P4c35tXz/f/+XnWrdvX6vf6b3/fidv/ooOi0RRDM+8itKJhKh/tFHWWm3uA5cB12N
jwaOQuCvPopBH8UkQYAqD1q1a1LJ/NVHcf+gLjB9Oh+OY2G28v+TPspnGMHPtSv8P09QaQgGdFgU
fkdS66jsMD/yfoZO2WY+YlLfm4fnbvTtqjtlerkOAXLMGEm2FzQeU+fS4gmowrhEFSrkxqlnu4nX
2ZuXW1eVRo3szhsMsLGeAd1gRN/vofpAfttj/HXS9NKJ1Yg8ceH/JUAjYtn59qPuIG0HYRUP5TAl
lwYEjHnJmZsKbZOg/Q20Ec1YeQIDz8shtxRBhbC+CIB/wRNEOlSNlauZ77N2WaOPPDtW4hZp35D4
12kqYab6LMNN6RFJFLBDAHdeMMLQ5g1dgwiRjVOzq/xv//F/pTpjtsi9/K9FZ8RnV+/fZPptkL8s
nM9f+3PhCOOPFU1puCRI08qhVfM/C0dYfwiWi67De7aNVQ/2j4XDagNsSQAWzqE/gZh/Lhxb/wPj
kOus6MtPhvR/1IC0V+rmz70Ym4YPzR7dtHkNOzpNmV/LdPby6NSANx3qKja2ZpKi5iTTNHCkfJ7d
/M0jm2PT1IsM6T2BNchcqIrTnPNaz5tAl96DN3r5ifjw/GoaisvRs3uc40xB2w5vna6xr89GP5jh
KqDlrZYdXmt9i0YXJIHX+rvG17D7uAP5cb5527AUtsCXyVC2PVgTrZighfGd1K1jkDHRQxjWYiPM
++ex8JEdp7h0m5qMQSd7c7VG3xYlP54bjKlhQ3fHZuyeDS9pCH0brU1GFRaWkXgiT+kus4w3QAMp
v9s8FzXN5lham6kWVDeueWskjGrMir/HbSYZ6l377BrZaiKmWFEafx6jZhMnCACcURPHrvOOcUU8
aNRzakYKuViWZCpl+QfRZXhMgYVuCJHttzoSnk0xcgrsPH7kT+A06N6xTHumTB0/NeocA7lDOAwi
gmUGYoMPmd01O0BVBXMRvPdjbt8yN8fVym9mNh3O1AcTupirfWPmFDSFJUNHGsttXBe3/lyMYdHz
ldRRCLvslsNXlhkOLQdkNS6ahyV+zHsqXXRwmBLq6mOuWjaPuO8DB2nTVuUz9Swk+m9RoTEC7Rie
6ThYrGp1jgPqBHNEk4DdvQfYZcQslfn9Q+RF+SXzqQh0T7HsmkVfDsrj7Flsh9hbiKNnaA+fN0na
Qvmc7bbfNoL7gDLmthw9pj+6/6DwX1Gn8U+pO7djykHFGWI2S+t43mcDlMcY0pDwpQm9Y72LJD8L
U/2c9gaI4LqHXolWhFALl2KeLeQG/HgTlI5z5n7+INYXzbvJoRcqfbNswbVf+F9ZBEJhNLRqq6TX
B2Ks+Z2Ss9QbWHFM0SxXetv7Qdd3z5/Xu4wxi4+YMQKp+HvjhFuGvCAufcv7YkA1dNKN+INFzl3N
24BqgLvTE9wq9boW4lbOjwWEHARG2ZtlcCCsPCT8TY6sjdMlbPEwUz+HjJJZXUJFJ0VgxhXCxCbw
Rf8scj7QFVxhb+Bm8liNnyejalgUCjnVFaPlt7KG5xlRKpwYbjqhDb0iKPI+Os1YmO7KPmsCE7Q7
3v15pC3TNDtkIUAW8lrflp3NKdVHjiFO+guv16Z9TDf70mqjlHJnMcNcsCgRWFymKqtWvB93WcV/
nFSVX3kmCxVTvL71RvTjKOGLUGed6MWY3o6Jc/5cXkwvl4NuDGY42RDXhxr6Tj3gQSMnpN/ahCWf
4kSv9hPK+ZA8dpYhQEGif7i26HDWaOLq0h3RnMQGt0DVQGq12EQHn3f5IvJlRzy3v8eskofU0/7O
tZICiAu38+cNsN7hLPHb1F6qvTXzGAO1KwHA+QsgWi6dHBSAxY7bCEejDGFPRa9N6mgHJ+FPXSgQ
gwpk4SHyLZ5ewFGxC3AJjPwD1xXxYxarR2fAH5ToFQKzMqKT3g3VJb2a6eyAN/FU9qbFbBLAQVWX
IP7yEFk++Q+Lrh1ih3Vag0lHlZb4O+Fyk1UlI12t9/n2iscXBBLsrzwcaDawF7f3RNECkiHA+DIy
FDyD3nJX+puF9M4B6mD23VG5RMzRQPGgW5T6Qa8dnOFFzEMxNni4KS6dJnJ/Hw3mbUKKDmHT1byn
9AGqZo/AJ6BwB9HIIagBYDJLpD6wY+EfUVg/nk2mP5nh56Kl1TXiYNPgmAFNdTpuic6xb805m/du
BE7MYfLEawdM6NxODR3JlOtX4/Cm41bRjben8yDyD7ZxnJqZFfB5rpFe5xDTVg6rwXW1KxqKNqrN
reY5PAJXW48otOjGxESCPLYt9l7UfrSoVAVKgpBF32zilOeJrRXpzui6b56uOQTZ0FitW/FU1hSN
uZbcaGo4izVozFJefJrTKabjXPQF02valyGBkTWoiAmdFJCW5WvuFJjIXXYEbugD2tDQAnTZm5nV
0xY7ke+Qa28+OJAkt72nmuyKPt5wIlmeS2jpdOw2UQxlK8x0aOlJnUqIvzbxuhssDxhAOyTiAKBy
qYeQ1Ls+xKTVGIHbttqpiYZXjRH8994fv9mpXuM3t6b8w0NWvNAEBn/SE043qYOsunpHrT/5zaYj
Ayloso41n9mjhmzKRIRmeNGVr+pFQ+VDwPiZ6ZQHNca3+/IgEVppz3NsQ70b4rFAnOxbkDa6wnCR
GeRtenZG15zD2KwiDXYP24dEuA8/bcVu/nmI9tv4Yd3X2C42JUpF0jvJavt1XwPVy1zsuoOak85I
h5bkI815uVhwIYeutritWHV2+reJ0dRVv++nbNfGH2gyPhaW/tt+igmROfuyGQ6G+nzYsQatNP9e
KeJZpib/+Pd/5W+joB9/JcMgHOiGT7DHb98GUg7Qx1INh2LmBll3An6O/TbG7rn9/Kb/ls5/Uzoz
5afW/ddFwPa9eFWv3fvPFcCP3/mrAnConH0GuogGKAM+t/l/Ok+EQ3Eg2Muv8oMf5fFfxhMftj31
MupGyk/dWsuGvypn7w/bxuqvu65jeohbrP+kcjb8dQ73U+kMn8BxwRFgjvEoLPBb/7pQ8ow9kbH4
7WF25+SZ3JEVUdlY5JNMC5baSXSl3DVIl5GBLipA8swOHMAZflTCuca0Ys9pLcZzlA6AiipA3gEt
LvU+SVdb3+4Z7lFUPEUsbyri4OmsFl9trWMpglfeVTExI7Olx2E3+VTcnMT0AGLSuc9guF5O+GdB
PjuYxzygHQdBZ81eQ5C7kwu9jS0BL3dNQBiSCVpvOvzdxdTyGnRLC2P45GR7xcGZcGnc5iiWNDrW
Wifv8IjY2BTSr5lotee0KHn/tBXozHaqGH2ZMSMQtsqN9//ZO7MlqZFsi/7K/QG1aXB3SWb3KeaI
nGfIF1kCmZpH1/z1d4mq7oaEgq5+vg/dBgWkIjS4jp+z99q6uppHFol81De9B9/HSPmSIP5gGNo3
POvpzvfpXk3SMWilF+3eDNO3Ci/7gGIKOjmQZarwigwTu26rXT1z9Ki3b5QD3Dh22wt0S86qsyky
LO8+6LsLIDzFKhqLOzoJ1vnISwBbcNEjfkKVZnv5eTnl58KrPhDubqOYbMcT9dMzBfZxcZuuFot8
OqXPNdYTJmvlHViu+WOaUR5VRIHi6qm6XUdHeB2DTOcWvB8dFKawcFdpoJaPUK+U5Ef79ejs3dk1
rxBUGgxt0/Iu1H72WLKZe6TrSE20VP5It50dTeQR+31Lf9rM3/RcXSO8mQ+BMAgYmOqXUljNfUVQ
DkRdOuEwdDI6mXZ1jZbiAJmUprhs66upj5oPIvXulY7LfTk28d5ilnWuApBmM+FaB79WaLAy7wHg
plGvhDM8hCKgdZODtqBE0fkNGmmQWyZMu7Vbm85Ni/7tEitPZKGajEY2J1E9b7OouHPQpGyJIW5o
g5fOrcYBsNNeUDDGimhL8+QgV+7jhebSr/t8xCXQ1OB/jmFlWRQIE3ozzGKoQXtVgoobuzOijNtu
NzSGfKB7Hp+JXJnPYLL6jZ5aCr04gaYlOZflzvIY5AK9mExAmrVsjyXua6iuSTu9GYWcjb2HGCF4
m3x3uMjshtTEEDIbFWDMKJMXPhbtxLr7/4X+P1Gb+ZbD0veLhT7G9xN/bv+nfPsf+qVd/ul73dkf
//6fiz7tTZOlHl7SH10fXtz/XPTdfzClQA2FqviPdf9fbR/HoykqaE36Dpoz4SqKi3+v+pgIHWIg
PCUBrvFHfwMas7w+3i36KN+EYyGCoaHrLN/8W63PZBUp6Y2jeSB6gwymt4xE0HEKjjhcNsVAWHJs
njTeWB6kD8ARV4mj/6gn/lLF4r8vlOgMcGiayYS9I1Ig1Oy7j4AVSlUeGtJDiWnxsiM7jJkp7VSi
lu3axHVnEDolsuCiqkKatrYocC18FHQV5oitHEMFkzlrXHq7FhJ15TIjW3KRhCSFpCITvg+Bm1af
BayDhSbaFYTHps8JXYDll5MQK6hlD3ou93GuV9rYTtI/iLJdUHKpOmdzW0yrGaMaGV6NdpyNmaK5
cIrHyUuZW1jOYcTGnzv41G3nDM0q6VfJfCNavoCHGj72jAseZcr21tFbneK56m5YcxCEF+EKYFx7
o/yPlmNsdei+AIOgL5VYKCSctVBQfmt/ZUbRtiszGNb5mvHn7WgQfwbND59Pvu3b6pk3lbmPs+6a
MTGgNZS3Ybduk3RdA6beg1P1kBHDyXOK4nM+CnOfQgND3DR8LkS4CVWnzwtGyLTpQGsrgJfljJnO
uQrzJFz//7LynywrC5uJp++v15Udo5f4y8u39eOf/+bPtcQz/8GPMCVGGGQUzFf+PXvx3H+wvKgl
otlmhOIslKl/VpDMXha/M0uJ6Zg2u6F/rSUIXyXdaPrKSFKUzVb476wl7zda3JASJR3sKaorOGjv
NlohczvIauBJbbvD9w7BBKWKsCP/XHSOTwdCNgVWKzIwNn5ET+Gbc/WTbd67DRAqhKVNzkTK9FzY
R0ty1LcLWV3jXunnEdJjZ/dbd8rV1ortDEROnB/+i0ORnUh1K/AUqHeHapyktyw4s3sqmRhiNCxq
aN84rzyr/i++FafS/2pHZwawrJ3fSDFna0xJzREgKcYxBskx15umbdN1O7rd8dffahELflP+fz2B
BJOawnS4KfAff38ohL34xiUn0I8DFL6TjQCiU28jxvGwCAh2LClsmVCla7Sa5R+Lwl++BLgHf3Jw
WmnLXYya6d33xP0aBE7VtnujFAqg1hhtCaGvz3/9FX+8R6TNfcmIEIAbbOJ3R9Gh5+i+Drp9A+Gt
4d5ckszlWLuLrSYHXv3rw72T73JG5SIZNwkKt7lNvk5cvrl4xDPa0JDbbk8XvkVg0ry6jv3mkQhP
yZafKQy6q18f8cfTKG2b6FtGRsjYf9jCBRHtMc/B5kn5SDIeagoull9uf32Udy/sr9/L5k1NLDa4
BNJsv79ToF9QNdRpt3fwT68cwzinzXA1WTYjEDOXv/lOPzuL3x7t3UVDtB/Wocy6vdfj/wlw34U9
vNYq+YpT9+knpemnX39Bm4X03e3IjhrdP9hrpLVIbL//hlOUKm8YeOysSIkrCGSEO5hLdEg5AwMp
Q/ab9a1LXuO6JrbsC5Rb71RJ50ACU7nH6dNvu9EGrTK41edxdAiAU8LHuNzWd3Mz4bYjTMNK6/k3
C5P1k+vvmJAtLFoJLoFYy59/c8d5mtZ7SdzQPh464qgEENLFOy5xzRoOu0xtkXnplcPG4eyBfR/F
M6zVkdaoV10S8+rAIw39K2RAf771//IBlz/9aKzPyxMu+d+7j5b4GSJNmbUIfyMsW5HcoJhfwqVU
u9V1qB/G2CHIblB+tilh2pzGAsAyake8O/nIbrE3C+QsenHUE9PlIL3bBAVk18IOJ6ouuyE8eTaO
M33WDRAfwHquZEtK5/6xQ3f3iHE7WPtI+NYN7M0dTj/Y807jUeuMpzZtNJO8jKIpkD6IPnkWifSh
GzxamgJo+uTM6a6hU8FQoL0C4z8f6pgAVzyPDAqDLDg3o8l8MhqM5AToGWwZp7d0cm5bD3C+D1vt
0KqoveInF7tf360/PiCelBQGPPUkJLruu5t11HT/JdXdPtbRpZECFY4982jF4303B9W263Lrbz+S
HBFRF4idZQvivzui34y9589pu2+C4GhpsSVF9bNfiPPGQaKK+OrDr7/hj+s2QcWsNohH/EVB+m6T
ouEJFFybFod1xqagF8MxBKm99exm2vz6UD/eph5IF2UDKPOXfdm72zTs6JUM+EH2vtdLgGu1dSwH
sOz/xVGE8ihTkGtyDr9/TnMkKnk7cAIN1ZjNqnZ944BE1Lv+9WGsH9cxvg34To9qETq3fHecFLmp
pSoaa+NolRvUxwStjDn2GE1gmQi0S0nBjU/7Gim594Sab18CB/7dsuT8sJzit0IuJEmKW+I63l2/
ui7FHPeu3gvYjQwr/WyHnrbdYZiMPQZsszhCf/LBtpevWTm4t8RKgbuWZn+Rz7NzQrcd/OYKOD/9
TPTJaXp6tuW+v9DexF2E40DvMdouFP7Mk594oV67QiOl8c0vZdaPT65tRZ/xvrRdH64J2aNp5sAW
6EO9s00NpkIJ8gTQ/II/sDvS7TjgnmZjQpRHaL1iC7Z4SFzwiOlWmgmKd8N/Iv22OVi9hMMjreyA
DfyFIfedmjhQKL6mZfta/qYY+fGl7Sn2AXSMFVwf6uTvb7nlfZcGTOH3dZI9FcHe7ZNsY8zAIJkb
Or+pEOyfnl38M3SSQTbL9/VciLfbCCJH74uwK45mQ6yA2aFMBct5GcB5XEduV33MkOuus9qYrjrC
p9aKidfG94gEcovsNbPG/jL1Rmj3wzOwO4K24ra6mwoyQ6o2lgcZRsOpmLJL2Jm/K91+/gV8pFUO
GyZW1+XJ+uZNGliNn0/ewC0bTbchhtZdN4jwIeIdsa5qN9kEmkSR3FUt9UCTnxB/v3ixe68b5R87
Qt3Wo9f0WzTC/k05u+W9J+bXmXDvk4O9e4emdkJFkRi8idtsh3i++s31tpaH6vt6nofum2/w7oIP
bcYHLiea6kYSnoLZL06tHIulnbJp44ZXaEebPUnMI0Gb/VpX0El/vfz8ZNlW1MDsPIXL7WW+21EQ
EKSYH1p6X4XFGzlKAW9tOtEC5f5v7rflJ737rhxpMf8JWiLm+8KeSIOOAADJd23C+9RywqckW1Ax
+cRuQk4pIlpTGd4pUFb0my/5k7evIo4Y3ya2zUWr9f2NQtgQQbqJiSjQnT7iXbse3frWFMFb5raf
2PKq37yg3nfsqL55kCWCSctmw83o5/sD+r2hxzhm4WIbXtx2DnUP8cKbqWAe4/TzK5rt+zLO4FpM
FcWNQCPQ65AkFqqVX1/fny4pCD55syBT/EExFndwraKeO2zwynZjVi5jE0w3K5g+IfmsyduvD/eT
VzPwbaRztAjx7r1fU5SfpCFiSi4ygPk9ffdgPXde9Js94k/Pr0UngzuJ0wsh7vvzm2grJL6q0nv2
yM3a60fitYrERy0EDHnAPwV0hDgR0imZWwRhvqYbkOHUMc7mWf3uKf5xU44xkl0hm3KcxvL9qj2A
XgJjQyiW0zPJx62HSLqZL6YeylCYW8aa+ACCV9zWXpVpZ/7msbJ+9gRTDXGyqdsxT7+719qwZ0JT
mMR5WiL6VLnMMlABhe2VJpsGr5sqAUWVHT9gZUxIlla9qjO5QSkLQCKv3ShFZTQNhP45CBbstu0s
Eqyk/vLrO+MnHxNlpSASBP2w571vyBCxomEPufW+JfztTTiTezMXUd6gqjL/q2Nxe5hq6XP9sNRU
SKfIJxL1Hj5ZcwNzXu3KyQ3OkqZ9+dvfCumXUqyc+HEZGX9/I0aGF0+yUPVejUGz6wRWCaFrn1BZ
Gf/mQv9kEaPapS1CiYiP9P2+0Z6Bi5YdXypmAAveoqju8rC2t9Q4mB9BfoBgjabfLB8/vWrsrwWq
BUugDf/++4WhWeAElfUegwxaPglzI05ye9OYtv7NoRCn88PevSF4F5oIw5GGI5V7dyd7KTns4Wxx
MkVj1js1gX1dk+g5zBvcP0W2Vo22N4qaPFvXIASNHTvHbtzOo+vkYMAlD1fs0GM8BnrKHm0A69Gm
ISm922DRUMBTgzp6gYtrXKSOR1x5GGUIgHSxAIcLvpKDkrRkqOL3EojjgPN6OpMGUL0Y0868xSMc
JcwbIutedTb2uUyM0t4lVj6qLZj2yP7gD1acv6qEZkm4qtjBRGcQn4jtbuK0iUiHL63pmBV01/a4
0HKxNczKOhHNOBp7TZiWvpQ5GhsykbopuFEa99iO3xsDFp9Gp6gghZ8S+4QFKrzw3GKB3EoHUE8n
Aer0BnPlU1MY5cFqyL8jP6uxG1KM4secKKAlcQ4j8RGibIiGsSuhA04EK4XbvMKMeZ70bCfR1/oV
8witBz/dYMWZRvhMGBvPclI0TfoOeWVvKuItv/JFPPvFxT+DpD1oR2AkqHjuyG42AG+3Opmuh8Al
EioWJABORu27t2aZe+G2m/qwO1JmjbvaG/0YzVeIdRZV/zyvtU78fYHUt9xmwdL+Mw2bqVGtpfeQ
RKRKjlleLqCpqGfiW1WQJb3uhj7vruuBOAYLzjEzPPO2LRQ24zwZD8ZCgHFq/6qDAwktZTcuYMgA
QmQvIryAmPv2tkiHTbqAJMOuPzkLWtIGtJ0ApoK9A3aySwBQ4u37Ihxj2DJxQoG1YCrVAqz0Raz2
YoFYUtPNq2QBW+oFcem2mHJEB5CtgH8514Aw+wWJCaUQuGH2CPNiqxZopvTzZmstIE2sBjMUFrBO
3oLZxKEL/NzFOK3BLY4LjFNC5YwXPCdzweAY+CJdj0naUVQwVs94S2z0gvZMYXzWLfgvcqck/5de
pXSXxkE0p3Qc7c1spiTlteT8JVHQg7GAHD84RAUtUNHAE7e45satNXjRDuUbtPAFQhp8xZGygbkN
FkQpwkXzvIjAlk4twacjpNE3tUBN4XJWG28BnaJrkKSkYDByYYodHTO2j3pBo9KkODGH38Wysnap
nD7kC0a1iIODK8Vd3E0f8EgySjRBdRIL/CH/CmwJwXkd+84FkLzwXBCJ3+MWCU56Yb1A1/NQp8J/
yRYSjFiYMNFChwHg01/XIcQY3TFmHIDItAtNJlu4MhOAGb2QZojDjg/xQp8pcq9/ExoizfQHnSb9
g1XT/YmuodJcSDblQrVJvwJubG6epxwN0Lhxv8Jw7IWLkyyEHCQl6WW9UHOShZ/jpdbR7MIJQyxs
HbVQdvhFuR15ILaBtOWkz71pCAf9cYoaVxM5agdiSDcznvuPhuXsTCJcSTXCQFjtXcMuP4/unFYH
JyVvcZN7jduvppLJ9rlhKPSOqes1oEOnXhon2rMm9Lqyxv/ZcKYIAyiyzUyi5H1EV//azhL7PsiL
ND4OiYLoivH60hpsD4xYT14YZP/xFMXa/KTMgHrSR0G3dWczO6t4n39utRcqxJ0hQIhBxg6yIK3u
RJ8Gbz7NfdCShcJM9tU7ME/e+MCcKX9rqgYp/JRr6xknbLNhoy6vAFFVH7HmDhucqNO+pWK59yDv
f+w1P2cyAMOSeVSfZlhj63gsxBGMhH6iC7foezTB9rALuBPQvdYfSKasP9eVSHfpaNQf3NqODwku
HpIQ8abu4IrqJww54AFcwlc2KpB5u+lmzcOR2YbEi4iKOlRKglSznSOOVGj8tJC39Cb8Zpeyb8oP
eQWaYtXGYf9YB8PigYaO5xF3tOgLS1Ogac4ZDZJDEWXLPWgMJ3I6ojs8UdmqdJsOFz+n03hEnclX
dBfEy1loz3xUlfaPvT12w0UYBOFV7BGeAblpvihR8J+LSPBTnSreCzNWd31LKOGKoqc+qSqKrjAk
Vs+07iB2gU27Chse1W1R5vNuJrd0N5Skv+5BzYRXWVb17rqSpF/wENU8VFxdmvD1KcV9deUif//U
9GFzI+bGutcx5ztOUkIscI/uvYiTCtJrIpjMrm8q2VSf5LLDXBdqJtAprZMYobCMD3IkSkAZEFKs
RtSnCqvG+dzr6lM7Vc2HPuK8zq5bfy6tEKnY3EWcVlyfwSlkv4zoq4WbO2h5JebaGIjn8MOrEacX
JC6V59MXTOQCiVNlD45YWMhWMJ1bvJaJQvSZlhuYWWrkOVFSsEJ1AVrq0rTuK2uSV7Esg4dKReGl
kl35rIgT3pD1QhCXDZzCWtBz+ovs0E+HrVefpsYMNiGO/bMFaH4Akjk+eEbCuhgGMZli/OvKNMKr
DinUjIlGUoEXyA+vSEXIjk26WMBbnzYDVGO8AVHe8hfQY3ukRgwZjLm5QtQw85zTaCn0E/EU05vn
9vqLGwq5DoIpO1oE43GXd1EFCw9n+V2cR/0j8ggAiEPJh8ykmd56bVO9OEmk7gwfuit8miG6mlRe
WCuN8e5DVs/jtad092hWY3obL5fbJs/hXCKUv61Fz4FSY9r5LthuQnQJXxCas0ay4nRthsb0ZgJD
3hsjlm0kfF5wi8ccfrEZoesHL4kreU5v2R2MD77JRGYe8NKfZsx6EcBQMuTcikYUlOUoKFd03XSz
Av9P4CIkTjw8guR52LiGCm5FxJZrVXWECx8BHyqYtR13EqDthqVXCe401qzoKkuT0iKCeS6vDSeh
idtPGdfa1F7UH5VTesXa1+1bidIR+pCZJ+s6H+o3ApisRxHige0Hbb1iBAKAwqNX37BazG+lnVTN
WtkFkL4mkd2r7YGL4JohhjSqitOieJPrPZniVrNCVURYkZ0Zt35rspq5qn8dK6++aYOCxn9tV5dt
P1UfR6I2biwQlFeBquN96+MWQPAM24KsODy8Hs93YYTtU40Q0LxpDE+zxpfkjB9LMAVvVNTuBXvi
YFd1QcMipmyXzl7rdAyEHe951l57GeRVuO+zrD8IlXNpeG2eO7hDupV0w/haCV3tAP7oh6bqsdWj
w27Dkv+kCWXcBH3lfJJ+KHeiAhJQCeAHtjOiSuwdtbc4XysmmmKTosyqVl+pxFYO7pgiZFgVIgke
7SwUBJ+UdxgjLwi5wF9imjF7GTLBBxgmlzX9H7OL4HnnVcNhUwVmFwgAgAvWDWdmvG7GxsWIdeyq
mGRwpwK7PPojSDsW3RxGc8GwsUaPe5Rxe+qnKdvEPJsXZjg054QuFXhQUApR6lMC+oz/aPK9+BK+
ROoWgJ8J5fnSZ+JUx6bFkgYOa3Z0vS2UhWmkFWfArMUT9baJLmcsP/nDMmcq211E7/NYB6XLtCyi
IO2TcnryxiG8NYto2LljdVAlydT+QOTCKsao5Q3zC13g/GOao9rkncNJsskmZaFnh7N2p4lQ6iRN
9TE1TAc+nwGrKxd4KoAdnOUBKVIis/MbfuHSlA+M+642FEudH952moN0MnCvOzzxK1qn6IjcQLz4
sa8eIZ1khzh2H0estnua5hF1IKXcKl8UkmU8RBexR+OmtOxjgB73U2QGw673DHPf4sDYeDEsx6Hn
YdRV1K7Am/rAFSd1RnEhnhIh94Ucyx2PEwtwCQV4FSqkmH7m+2992tlPYyWsSz/3Z1QLubiviItZ
j9SwO8naxVfT2aMlXfdm6rlKstdjvXOpC1cNYZRbeOLV68yoicDvsI0v64TbgEyVMEZBXJAzVlVk
gIk80esRJwRkFqKUZgSynaso6MkWfElIbjqFCOdawpTgagoDlS5xXbNpP7VQWHY8ijvc8jihmLFR
kLndZS5k8ACHgDJDwKplCcRo6bXxrWc2QAdzxzvTEwrdwIy2kYR7nDqNvMorWZbraPAt2uoZkdpT
2V8oafDayckS4YFTBbziMYG+4iwJpgmIHMwXBdvSzEh4jJih9Rd+0CYfclvAxrdoEdNaK3ljzRXd
ky42xms/cOrziZHG4kzrYwKaGsK9fEK1biVUziYhCzfo23Xv6fQCEzNw8wIFnBbAqicGPHgLdYv/
OZlWSicHazT8Dz4zU/Y5L01ZLJwaOa/rCvMPEK0Id1vfWh8ggzTH0nY/WbN6DZqyfqZizZ4zDfsp
QSH34GZAdJweWnDrdvnNpKhYsqmxGHr77UyiKlQjyqHxAIykj0+GUw5i07umdg9uaqEDL4Qqr4wh
XLAwk1te0SnCn2N7CQTtLstYhEpLJs95nhQ3du3lNyTFpNkqnlhAkwjSZ6Zt81Ohk+hLHZgzFjmD
H1ijAjhJsuvvsH94w4eGiofrFrPJgaqQ8ZYwlHPMKo83ij9WH3lb0jubMwsgBfYd51gGsX1PfczO
NF2o7GE66i95CqBOd5omgp66/C0VBV0FPbfBs6kT61P6FedQCgAouh6DZ4Kh2ISLIAYWXs2B/mJI
IrhxMfY+2ulUFncZKeFcpAjU+s4N277cCaiq0QavOrdHZHcUOGUBez9SHRAcPyyDZ2lJ/o1fjcR6
u4mfyo0oTG6jwiEbftNrPiVYD+RSmwKVlosacuSgSSwKfRbPsmXfaBa9BWK4GmD1U7zyk2eDuKOj
gObqbSLhT8bemJYSgGhpihc2U/55Epmi2KiGdLt1FiiukkGMNtjgsSMmvOlh7IZdvLhVQ5m/2V3H
UbuaxHei9Rz/+Y+TKQlmJSCY8SR+OG2iTHOtmaAl9hPl3vFluHZqUGJrekGcelBTxZ1EP1bsszih
3YOyIGaDmY7pobLoAoEpl6O1g3ILmrVpyzs5oKjgEjJvXQ9BzfdLXUk/pCEXPDnTqBj6fT4h/CDU
te3fekVvdNXZANculGFF9+nU24QEAkjKAeXdpJDIscmSen+PTVFPSEwFbCnR8aUPdm/yGanK+dRx
EXDx1DQWBhOqUmZrrgnPLr3/aNrQl+Es9kbL358L8iBidi/xig+7pCT2+jWGvZXt/a6BydP5SNIh
5cT2uM5Mnp/VwOWcDwX9vxNsYwOgcNlS0ckIgPzRVA1NlIbZCj7MmlwBHnXBhpuXMO8vkOIm9P0C
o3cOjx0c41XUOyagSErIzC3sFu+dHT1YiWlv66w0T8ykm8OQdzh9Q2/EK5bGj/McDQ+DjYHsa2v1
b3mYSIpZmBf6f5d/9bmspiaG5PpVS/3v313En5tSl2/tL//WfclIJX//V777uSR5/vnpFubGd7/Z
flWP3nSvzXT7qrvsj88QvpbL3/xP//BPisdvPEz0yC06o3+tQT1+eYm+g3/8+S/+VKBaFmJSNJ6o
PPExKe65f6nZkbL/w3YQkiMMo2VNs/ef7A+oIKaJyBsfHCWa+oahKixk7jR+KYmkXLidf8vBhC7+
+yYvYhQUrnysJXJJwHN8pzNIraDGFh2oS+5Q4xiSGFifEQYGSxr46EQZutCgUgdtEZL97G6OK+l/
Qi/4GjEDvyNv2pFrqyTyVFnjU+oa8RlzkZE7lcC7gD2N8nLe99ovNwbw/PaWQiHE5hIOQ/1gFnVg
rICNZU5+lvqx3hOFkCSXLgJYsifqzNuxGSmOeTDRCk66ep1PFgHheSbA8HlyR88WU3Xidzcp7piG
jPohOM+cqjrXHay2SfX1yfab4QvYr2eRtyDyfW3C7irdvVnF1XOTp+ZayFyx/dAvTpNYfF9WAbw/
dhOdzVM0HsyqFDsulHFZJEbAhsbtd5HpWU2wbjA79WR4V52V9zuJA4bICCzbV0YU2U/wUxcZb7VB
V4TFP47M2wkRyW3b1cWG2dRTJmP/YZRkNI8FbqHK9p/G0VPb3iT52OnzG5EY9UF0jX3Z5Hlz7DwH
FHwCPyXvy+EoVRRf+Eb24re1ZKfJ/kWyvz2rc/zFWWn0n3TqBscpkM4uLazslbC/ZjsnnvW6qC/r
taeb8uDb8WuHFGxLfTJ+kJY3gECIkxAwhAdmL8+8Z9vukGK4JM+PXvmUx/lTbXDooq6YdERDzwwX
ey8E/XKLEgZ8Z7XkVuK57gE1EC5h4eL08zt3HhktU5FVx+WOfKh7rXZUtryXifJJD6hB6nhF9hzS
XegTBK/1PcEI7GYmBgbj0K1UaoW3IrXS62nS81UwROY6mtG8Rg6Rj9DERslRnJKsIVfsRZLRCM8N
J77DlZ2dS9rq59GknAvkWah6omC4Hpq62RVaj59bMjmLFXrwdt2lRvXm0/bG5DsIa5+7yXAO6z4+
jLKgTYnjqlyNagi/RGwk19nS8ka0ijOB1Dr3zCK2pQSq6ZqA0yZzpRqfAMimsM0Cb0Hvr0KPTT3O
JdQdvHNtelVpDXQbbMXGDqN+BxeM/paRG2APcts/63OSb1dtJdiOg8Zvdv4AM6rmQ5ENW530POmH
EK5GvurxEr+VhCBtPS/zse9ixgBI9UXNEvFCFCX4qwkRph1gAGcdZ0axDl2qnZuY/hPK1HTVN+5Z
FdD0htcYkfQizU899uidTQjK57QO5tM85n20Vn2k9otRa0UeyfABYKtzbaSBy8yc8MQO33m4LtJh
OisHQ7Rrj8CukwfzsdrAUIu2EwOba5rK5XauYf0phcoCuil9aAqx24yN697Lhu6RvldJZ71gkpYE
eGlcP4zPjIoNlMx9LweczFeC0Yqo0YYyi7pkoD3V9NMWhkmCcJK00Hjw5od+rCFRDLW1i6RJ3QTS
gw2MCC4ir2iulao3VuA19zEwvFvf6Q5N4cxXQ2cS7TO6J+YNeBKTzB6PcZCTksAY95rBm0Ez3tKw
WSpvuiOmtrrIdW/f2zYYNras9cZQpKB0QzMcvSmOgmMBUwNPYY1BkOwFZ6zMCwD+ZJGUw00o6uZ8
SqpkzeJpXrKxLNbkJUVrcLsOi0Ltb0JnMI9zbX2BlqouK1EXRwaB9jHXnVrFls7X7LnsdLnI+wbF
6CaIq3vDrSZmT7bT3pFWMb3mZgXQxXCnw5SQTEAAaw5MjNxDjHt2tLZime7ppFabOGAhN+25PYuj
bnwoMlPs6qoI1wrH3oVJ/URCFguRj6poE9C8+OiUZnSAL5mtDSie20aQXUrwjFQfeQnOdON849Ui
eHA1DpGzRuHbvSWBUUIVjMtbTewsbYx8havTfAnnPNzWZBFiLux7lMzaaNYVE8OP9hy2502e3Wri
pU6RT0Sq0zSkMi822bkgTmEYvfnatGL/SkdNWkOaCOatCFWzz0UJzdcZvQ0M3H7TuZF4hWfbbwd3
/ExeI0MX1kzSsdMhWjdsDc8jg0CZspLDU8VgbC2sar5F6exvWqdUHxFT8Gw4qmLs4dGQi9Pxoog6
gwWLnEj67eI5zXo2ri7OfSsoiv1sltbLkIdigz33gRyGYG0Pk33A1l/ljNYC2oWxNdKlnIHa+Nnt
bFrHZeC98hvHUtvUnLjAhS39jRv3N0OVhk94ddFUdFixJlVE10mmp2Jl1OHwaLLXP/lO7Z5CMD4e
K2jgH1g3aRa05rkG1no7z911F8b0aTJmBnR207Xk3rtPJjtfhhMrHgniaH2LtuEcRkffM25TYriY
WzUlDi0nCNeMC71DPKpuF3pAShkH5GvTC84p8NN9SQ/zuGRMAROlvTRUtLp4oKJdl9OfDFvAOzZJ
G0xbgvw8lA3L9xAML1FsVnsDjN8ZjWj3s0Va9aeGsPVLqZsb7eTyjvHmgzkJ5MZ+UJ8PgwNGqDXm
vde53baWbv8Ai7A70dV5SeakPUYJWpA6xRvbk+hx6OaMcQmEPX2KCcTYijgUtzC8y+t5GSYwgJE9
Yq8bWmn2Rxqfwzkb+z5ipxP0T1YcG4ds7uV5XsXJyY7lDvZ8vUbyQ4yLeBwNYqpN5oXbuHCClQvL
4d73wmrf0aW+olVhkUBaMTiqg1ePtLW1CqNoT1AQWwgiXA4aQfd5JMRwVkFT/9D7ms2U7stNNdO3
Aig3vzFivo/yogDsk7h3acBHaK20XfP5aBwkzkXPqroll/s50PSjoW4weKjK8wx9CT278XwKLPGQ
1SlJc/TntxjL+z0Kc38Xj2nw3HTTiPo0bp6JeyALxO98Ylrs/ugOSbfLlH4eLNYV38ytXYi7Ol3i
N7IuejE6SfwbvvSV6yXzyfeZRqdhdja2Z/DwBTz2Mu8vRYbiCe0n/RjTzR4SQxV3FFXpWVF7vOql
xSwwHlIvuSrL1tojB68u6VfucuVUe280mwtmCYzeR2nso0TkOzOyw3OXQe+2sZPuEBK/QReZkdk1
yUDjMRIZ+VVeByExSSQxhsMzEKJkzZRHVvthsOaranCTdSob61TOTbGT3jC+dF7gZSv4vhQpqVYk
uEKuLFYK2OJGlvP4uYAX9KxQA5qUuS956AcbPshb3uX1LiHwBWJ4YTTQt01vnScp4Jm5weYPPj1P
VhYp8xfVaBNslwI1oYtXR2u6jl/owdr0CuaBV5pimyh9k3ZomlxR967/j70z6W7cSNP1f+n1hQ/m
ABa94UyKIjWlUpkbHKVkYx4CQyCAX98PlHZVOvtWdblX95xbi8pa2ErKJBHxfe/YpyaF6CzYOzNq
uEHHiKRPzgEKo5g2kyAwD5FjmNASgbfqya4iRhiFP/F48RY9RLti9CCUusjvPVhKZ9WZEx06Uceq
WdlsqXzUX9EgxgdbR9FWVENDT+7U5Zj+h24dJ0a3kWNBmZcUkXiRibmESA1iYbTNe0GVPNm2U5xB
UvbWm25EQQwALkxCrQpq9HJ7F1UzoovHQEdDhiVBBUn9RgKCgtkvqyIsn4RO8tw9RV6Q5je9DsL6
aZwU7xqgjjZI7AsrJuVV1sLVYiItLKHWFav3BnI0J7yTiPqN0UdZj+x40r82kG7vY8hvyIzgvfAz
9Vd6AqhKt1VzpJFJ4whX6GahItLToAJ5Kxv+7brz6y8OT56TT+2OV0SpEtIEA1Vs71O8EtSRN7p6
byPTuq1THRyJcZp5gruaYJvBf5qh51ay9fx3t2i6iJjZubnBLTFuqVRrH9olZynzCWQwyqa8N0cS
BuBBJtqsknE4uEWPBxWqdcPUZ29qAhZW9tiVUFFpfvDbwt2C6dk3ZtWBKpotIwDY8pZmPb3x/IkQ
LGHwembe1FhFlPuZLC/yuLq0oemrs8gplWZB4C3v3MOIAmedFv30ZfSia5xhZ1mZRagfNQj2RmVx
Gq17gpNupya211lP2FrrFEuXBgkdAzhSE1wDbmHi1yiJA3CE5Vl1DXGNusyypzgoaOBg9GRnouF8
qub4sfTmbhcsbzaRENkeUy/bl2eXODIiNbaAaVpt/aEh2TTr5GMUlWZPzDT/6kBD4THv2uqhj8N2
FUtLPrdJa71YMDkvVR0/R6Uwzy4RXLiiK9KeHLuBjKtCE9m6Mm9EWDaPsJpdtYmiphK3gHjufZXI
VzG3oMXNrHFAG4lJPjhqh3SdzrELnwKWds2LqficmfQBBtkY7QPs2TEJfZa9ZxXqP9GEM74rNAHr
BnQbGCtuNvxG1S5raeHZ6LaaV63fe5SjSXihnuZve4O3Z/w2M/Ux8RtESbW1nu6kWKJdq7BIH9oY
HsUk/4Juu4xIry4wrK0tkFZRSZoek3nOzuhK02PpkNkGzssCq32+TKbxrQjq+RNBR5G3QlXGfxzt
evXW9PKJwnuceHzzR3M9Z2K+GlNNXRtSbJgFVTwQ80/SyMz3qp0RrVjSRBRt53SaMfkSgBHWhyqL
LGgR9J/sn8sga3nt2XMYrmHFFrRzpvh1kiNh/h1KNflS92NQXq086xxECT7LmCQq0IQyJsl2PSQ+
vWFQAP78bkyVOd5ZITV7foL/L62UMX3uK93op3k0Mu5Xo2fh7WFVOkdgTR+ELRpywVo93vCWtAES
iRhj+9rprJrCu/9TuqpLXHoZLzQR7CNDyKeiKPXzD/DP3XeF3I8VJB/u+x+Ec2awNOPQl0M+DSp4
72fVbSP1mBWONV7w+HkbI7QJPLHpRdElhQc0L8Rf7dLZq8w+Obm3M9x25yXWNhDY9Yd529XERSpj
H84ZBH26/+e/3E8Kwu+/m4+lE9E3fp2fPWWlpWRlRvZ4aZr2IhpmxeiQqstffxFsE0vRDxE54uc3
gAwOzdKrxktq46Djf75R7CpR7z5e5i9Bkv93HPFP8OS/Bkj+I2zz/0FIksiJJQ34H0OST78Srtp1
v/76ozH+95/6wxhv/UIWhiB22P1wvv8esBHS1I3hCDaaSFNncYf/DZR0/F/8AINsgJIKo6y1fKrc
Y33yn//huOSqYopHKYp5itQ696+Y4t2PepMfHiBc6XjW8N/juaFdHK/9n2WuYmodIxm96mionCFt
DzdN0P42MkZQi74EfFstobHjubenaV2iO9iwhZO3E0fiIEsXxYYXEfOwWLwunXT9J52b+RazDI2N
sY9RaGydbRn7+qXUWsrNBMvxGsaVdbQbs1gPoTdCHMfcr5F4H6qmP8J9xnuP9s2NT1PrmprcZD3P
GJUnRWvgEkVV05urIUgTWa6LKoD4yqb6xW1k8Fq1XXkcdMzAlvq7oRPAJD2V1SpL4ytAYnCoKOB4
sslwRw/euX28wvNdvyTWIPe2MuZTp4ow2cREm3yLAtGAxJVNIYkjj+NbMkC4drI+ONMyYj6ANtib
qhD3arDCWzNzJKtMHH8tkg7qlXLRwywGtD+pJA8PFca+FVF1GFNciK0z3ddNzRpV2dXOJ5QdqY+y
aHUMT3GVM/Dq/M4IAG0F98CKfvJgW8Qd7F8uvcfWdNAGStdcm7PrnsNMd8ehmwlwxFJ3cvPEOBUd
IGVuS1r2jGzedJlZ30o/EclWIvogLnMcnqy0cbc2jPM5Jstq7zZWSfwTMLM5d/N9o+zuVqRGtIK6
fsKZp9+mfPC33Qg8GYm8u5/xbDF/+sWO2mi9MRo9PbhUc38bIr1uqumrSVTs3mqc7ADZbu/JjYme
CUqlhTGL/Pcg9fPpdpjs7BZujOytoNF0eOm+3LLNqU3KfH3o/LbdSZ8wognzPKoyzwbVIyykndrw
W9BW42/xOIW72aw0hmfUe1ueG/fenUaASDCeT8lgMUDQ5fhqEMZFnCwI3a1R5+oGYh9nAiBNQigt
EQkNcOHKp7p1k8w5fhzTr66I2+rbYrQ+Jdpoeio5XXlAQJzf65qwwqBy1NUu2/DGlSl5rU3hwryn
llGKw2AM6bRDu0zSfYjhOccQoscTPa27rLIBJ2fdOjvYqoDSI8kQxORZHqYhoOaEqYvwFXcAx0TW
SBMILYH2JpPE5XcWGJK25/IO7c4h9GSOBqiSt61vvyK0ENFZMi0mN41VfPbTVjyUtccFTHjtsUsH
2n329NxkOK9VOFbh20zqVbqNo2m+zkp3d8D5QYld1onms1sxyAX98ImtzrlrAxCLYVvk4glzZrYN
28HaxkUVngD5bbgH5AvAx4nfPDRwq9m4TtE6HxqYi/aTjTY4Z1Y286pn0qKDRpwqBtrO2JSIH8ju
ElhYNqVq5l3kZxXqyzqOzC9zIsd+bZKjc5GTKMVnpgFbslJRFHCPK3OI3tEsdGsvnem5NcNVYrmG
uzUHirEBePJVEJaAv2HrUpGpVQEjbPZh9k0Y0WQcgkpRk+FRSA++FgwDRPHwURWnk8G9pY43fC6n
ht4tDBB8U0w4kaOV9KZa0Teg76peuO+TS6XA3o60ag4AfALCwUgRbfdWFIXbyst5ybmIGe1KjWYM
lX5dkuy66O/NEdUiZx8sf59HYGF2CIyyKSEF0L0g/6yvgrqx2mfolYnTfzS6mZua1uBVLLSItyjM
/CshGHrnUTGxNQmmzVatx3u89sEmngqyy25a2k9a2NFWMnyW4bjPiPK4RWeJ9idFj4+WP9p4eQF4
bA+O2DNgJ3sk28G+BqK6q+yCOikq7EEuvfqsEy+5iZpG7OqxdxOIUjIuF2qpYVsjRXbVZ759CkSL
VJvQPZ7VjPMr9tNtGxPSsQN7Nx9F0WRb3+5mi6Rbz2BqqaqLSIb6IVDCv/S+VF881KbTynbCm8kJ
CEOVrbXJtRvv+7afl3LSoTBXJZD8m5zkN+4oelAJ29yNImJkVqkZrGwyuB8xVkQUn2TBJ8+Nu3vX
NSIuh6o4kkTaXdGQkg4KKXxSTGtv5FJ7d6A1m05Q2MHRGR1QaJgvubDSTQcQ/kVZEma+j+zmkHlS
36Bhmm8xJyFblBrJ4zhlXxPbsU4eKXcXN9Y7qqIwIPTmnK17Ijeob1JgQMih5ztsY9k2gUTqiqr5
hBOzJ4xBUYTO7rL3VOlJgtvGEVEAwW5jgcKOnjUv27TaDm5ShyM+hL3cNFjbVyOv/6iJxFjZi60j
BpS+a6Z4XCsavLbIweM9tSnBIi5Txcoa3YSjcXZfHEe23IVe2LyqwO5vLTFbv6rBrncemQtbeEvr
4HfSAfvk9eywjjcNkMUOkU6zbau+uOTmKJ/BF+TtgFLpzkOrcw6EVRGBVWXnPCEcRjoJftkaMY1n
F/4C532VgZue0Xoln6N6MC9RZJGFkHU+k0AJizME9E/XpQM8r9GGEjjrBXcegp49mRjtKxaQtVyS
uXEU9Pdth6wW7VPgA+R24X3uJ/ONleX1t7GL5arRpUl6c20eEzP+HLWVv7Yqeq+LSuANM6alVyZv
g5VpGS+axEgqTGp5q6twunGMLkUg1sZyow0wn6XoJFtpq/9k2ACMm6GLu27l0vQSGlS/dkr74Vri
EFzPdDugeI3tHm4voEVxZea+FfO3Udg2OwEPdav6DZoa79XWKJm1S0X8Cn0VJ0HbElDEU0XYpXiE
LQ1irry4RCTw1PlTk97/e77/l2KvfPiqfzbf31DBMLzl04/jvfX9h/4+3jOMW7AAJE6Qhfo3zUEQ
/sLQS+qFvbi60B8xxf+RehX+sjTeWUgPyJZbMrH+PuD7v7hLsh7ePMzwH7P/X0nQ+8mWynxP3Iq9
BBwQewVF/5PogFC9pA0w0J2UFXEpIJEQ9yMaoZ0zEgKaku1wUua3zBj1sZFg4Csai0MKxlV/aEWp
9g6Az94EBjX/Bwe4Z//kHuVX4y2BAUR6QSwwxuE/rx6aK9zLsRMfBd6l+ko+qXkNZp/bGvKfm9ta
7vCP2zxtUYrHTrgyGgVK+3HrB1Vl3XeEOjAMNB+TATmb8WX6mBfcpLO+lJhfGCPoL0DrrzBYb4qP
SaP8Pna4fm8EByrf5437fSqxvs8o9cfAkiyzS/19jgm9Qj4EH+MNeftOSUIfU0+wzD81CeBbmk6f
5PfpKBwD5w6Z1fAprJFkQnqTox0WEGZwk5n8Vk6lSac6Qlr8V2B4uPwYK7DFLIIt/KxJcYLtKnBl
oNhmrxkYZXFtUe4cj5SbYYKKYoM6u7k9yTiz9sPgdG+pmbTXEI/ixs+6GxCiUwMT9CSqFJNBSNW7
6IYe2Bl5sTYIxyYaRrYAtJl/kfhRkQcnOwMvA6aqwaofDDf8YjoZsf8pvN9mzovkxQa8Eytz8MZb
I66Ne/pkQr0WyUTdU6r0ORbzI76e4tpOJCDgoa/APUeOu12QGy5sEhA8PkFKOVDhYPHCCeU/mEHe
PBDN6yBsC8o7T81isYmjk7wlsbVzPmVxy/5lGel1nuXWnSJ7RzzH+DSZJimuiVMdtd94e5ClateI
HkOv1frDukMdtJ0rYR2IjF0cOqGxcmYT3guFydGd+3HNwO3f867LG6jydpeJwjzFFs1noeUHp8Qy
C5ymlVm8NL3VPdWizn6To0XreD4YzSN9WPPFqWx9dpQp3mOR+DuX/KRtKfmvb20UpziO2q1NHRk6
jES5O3wMQLgNzbGvOV97ts5Wr3tG49XcxeODKcBwwJDUjTd2DNluGu5dSecALFsFFA0tTTyF85D0
JW5bc2YJatmPNkVbCroWWd6n9cz6/eLxlyyUsLGKgnDYAoBbr3acJTAiNL/ahODeSqSbm0Dr9uA2
rhpJYsz8L509ze06EgmLufKzdkOEzcTi3QvcLaq2bXBOr+uYqWQpKNoIkcWtKOidNlR9xDPyWYTY
nu4WaSUtK0jTW+smRAXsESRpFkcF3Ls0oxXJmdzKCnMoygqHtC7K0RRJ9p1CAzHZHmbBIHLfSlgj
QPZibEEgm+q8aKh5+2aZL2mV0c6pQ9jcIF2eLiwt7iou3EjtlV840NjYSu4FUkNvL/LaP6LL/xQm
4/xNkMFHM0DnHkMfXWDqQ64yzECLcxKOX1QyBS3iZh8pSRnPFfNmyj28RjE9TlAUrfha4ZwcNp5s
kYnUMETq4pQNVX/WzOXPdCVgmlSflOepFtjew0mpY42KE3kphwjUMRzXFWm0j9g2je1rV7jjvd8q
CggwhSu9mqquuNIpA1FmB5hux1rVBlukhbWjaWf/4nMc3JQJWPVqiAr6+vpKPiBM7zHRFbZzG8lR
ng3ZU2QhHGlil8rqJ0oujGJjDalLtyb/3Oc7CntHK+RJzR4En50kd6k95p9oHqyeyDi21jFi3k3Z
jAiSmprD1+vy/C2LmWZXqZtWSB+c1qe8cyqMl4a1ZlyD74QPtjMG6VaY8O5QNq3f7lyzDH9tZ4xU
E4WJX6DHi7WaLPVg9UoedA2jb/gG5MJQJwfTzmjXI97UvUlCle3EqFqqXus5W0WWn9xbnm1/rlWZ
PoiJbr1D13bxHQBpQ/8dSt9ibYuk+1pPJhodlx4eb98uDtgIpfBrIkOJQJToltsezhlKCXEHIavO
AiHlU59cDd0bgC+q4+XQOKjfON/DhxCIbCcFPCwBObxEHJosx5zNu4zGO6xMtt7K0ZNbzgZ9pBY9
ekFRa/EHXzrOeR7y3CFcnLrmisF2RhMAl2tXVG1IcbZirCUrMdlobs3OQkRAE2d0VL0cbvrA9z8+
toMRJDel2RpExDr8RypLbLvEf8scMmjHwKVsQmrnObX65pg1QtyFbBq8avlm0/rCF9EjLxUE48yU
zpHjFed4CqI33WEiQaK+Qn+h17FVkoVuMuU3jZtdJg/xnlsbDT8wa/ta8aC7qzENxguiAnONWM3e
YF+yUd3zB7lextdszOV9i+zjxvWkWyxGieoL9nr1ppyiu0HDKDZtWev9Mpd8Kww6b/mWeoTJEoXJ
0ZGxdm4pTE3OHVoUeokDp71xAqm7leckwllTiyhcXNTG5G5GgBdnNy1+6Y2eB/PZz/q+2kpf5t/c
nlSz7QSQoVexyzKEOMaY6Dct+hIVUSJGCkeCgo7FPFXGGqqq/YIEMn9mhOPjglt3M3U1sD4+TKb/
mOvI22dZCfHu4HymKbRLnNsuHclOJEDAvkY5JkxGrPrrVEf9rkfnval7k88LPQbuEmxY1VfHkyV/
Z6rebUIKt6YfUZoo0MffBrKzzh3HGU9RN2ERAO+h5Z3MoQZcDDpvJYSdv6K+/tIZlr8B/nDcNUrp
5pSBEgrsL4GxFGtjLVgPRTRWOGyppka311+onp7uCTpIH3Wh6FDBXQ/n2GLuBCHtHuJw5LKGZblF
ApZsdM0jdk4JHvQ2wKxdB4PPqokMzIVhQrizibJJvI2Zlt+CUDYKzsoIT0RTIeQhTwyBY5nV4Xay
5t4lZbCdj0EG4LMKyeI4gynP7qohDRhVnDELmkyyTJ2lNVNlMnKOZOsW94O3ZjxpP9sZhXH3rMul
ux+49OlZqmfYQb4DpD7XhX9SWctN4CJckwdEc67e6DFKYFAFXq1VXTjBI/Fi7oY2FHSLboZbJ2hz
DtokXNQNtV9kt20y5ZpASlFesirQz60dygfLGcVXGQUZqhpco6scwdobMndAv1rIai+7FqbdiEsg
xcSauTJIFBn2adlYdzZ7WnkKGmRR8SBQOFammyJbj80j8VqFua4WCAftjm9u9Hdox/8O9Px7rfuX
1jpWKOTX/5i2IRaPvBN2u7Sfju//+R/W9x/4faWDmgH0/u+MDbQMWUrsU2T9CYCgvy90rvML3hEr
EEv5JOvhklHyO2NDEx75uKEXwOcsYen81F9Y6PCA/CQjZ5MjyNi3Hfg+8pI/ouN+yP6ayr5XlUix
C8pS3xhZh7M3t0nddrz8vazUfByj3qVioPDimFstyi+OU7ZfGPKI/I5EZ9xZsTDpNG4mdQd4GT3n
Mx77G0kH6lvSI0g+0vWAwSOqBsdY48WJdwNtD9uIfLznyevH+6FtHKhzuqjw7WZB8a7U5J2VHILn
RNcZ90XRokbvSYmaoOR5TnpnPCYkRRyVp4ptljgSjXEVegAkpQMVAF3+a2WKY4y36ZKFWuFHk+4D
LTHDvBlUE/3WO3N5jQ11m6N8wjBfpdmXOXLkK60K6rOOGa7sqUt+Mxynof0t9vA5t1rc4d1iyNOT
091lXqxvZ9ESiQwgjHO0NIz7uiJScSVUGV+UYZOi6jZANXEXWCnDl+Oe7STLyf7MZovozRHV1Uxi
2KHwo27rqSj5Qv1brNdOUAb7TkD40YKNfH+yMJ8P3gC6TCTrIR2LeI81JziRda/2Zk1F9WYuS/+x
TGLcnQx/hVhNU2JjbcJvhWEaITkKfLcO3yecw82a2VQgwi7UcOOHLVhtlMsTLeDL8GzhsLaZKsmr
0+FNO6t85XHUVZR7NMEFvypBI9h0hwclSnmIp4QKeMPsviVGFPTrMC2Leu3OPptNMfYnSwTGusYg
dV+HRQHp0VTF1YKgM3EkzdmVubnGEeYJ9VIMbK/+4PbBjZXUaA+SedIakQrAAltY1GN0HDMa/ar2
iloTbkTTnrdCxom0btSot8206099VtIa4Sc6vgv65jcCDKbhYPazTGnCcurfcMIV3G7jXBDDwwL3
VrWOD93FNP2MDzSDNKzkdg6nbEkY8NVrY4XBnT+2akNFtbcLmVUF9QDS2Vl1yOWnSUW8zn0XZ8/S
zAHv7/F6pTUtxbNBWKmwVPowUld2hyp8sop3Pl17dCkObClFX2m3Qpp1NonLrdML8eVldIk7VMOl
VaPycHuFtmf0USJb9qc44DWiTm5IfXt0O03JdAUzvO4tS1WHqLKanVFHgH08odQx2uI09WQ14Fgr
ebxJ9Jpq5LhxPmLxwlZNiU+97cymXEsohl2WQB0a7BrbFFxk1cYOBeq5dcMOhFDKBLXXtUvkW3go
RtM7z40brSezpXjLrKaDrwFmMbJpBLGK/XpTBS3fQLeS5sWgbNbfdN1AC0obIVXM5v4E11VuU+5/
siPC8TzgTN6M2CD20huGHjJtljeAxcMJYWD5QIGDy7ZQ+94eTgdLSghpmPBg5uzTc+B8sgyOgSLI
32kQcTcYgAl8xPX1ZAx2cSlGLdZdRdNBqj3rEbc2p1aAbG0VdgQWm36m12jcklU2xsFa2Qhn1JDf
oVV8Dt2WMR2f/cqonUPWxw8+ct1tWVvZOpIIObPUVN5Kd0VwYKlCYZv7y7tdj08mnSobU03hURAM
SgyxjyTazuwHH9v9huOJqdJtvSOS+pJ4iBCZV+x2w60HfrWVOkPsidzqs1O47ouA29oQrV3QqZUk
JzH04kkIb7hpRr/QHFIdZwrR5ZyVqRcZbyamP0CYPJ6vYMW8c9hh78Cuil9zVF+HGrIXWjHMzqNl
hHobd7ALkT2TC1yZ5ZpUCHLX0lxeykGlexqRgpu8tV9NH10oumO10yDrK1b3fot43kSfxJtyj7My
30YziAvK2IJ323YyHtTACMO3lIwk3nPIcsmHQM5REhnVOfWS7ppR/PauTHpKVZXPe0p+zK0ZNEQ4
umJgYQ3KF0mk1F3Sx81EB2bVv2QYiWxvQFec6+pqKfKKpyI2nzCJFL91k9t/EVbsPgraje4poYwZ
IaW5K3Bj3Kq5pz6U8ARo4txgJQ3sgkM3SYfH1HUwPCSd8+rQvn6AzhjP2pbVbWA13UGTp3DtOg/2
j4WKp2qcHtlzlk4Mw0pJIAj7sxlG6sx+Hh3MxMvQCnQ5EsCAI7NANBBiDE4jI8V0MYhglatAsBs7
8RKOadMT3ifzySwaPLR5VqLDKaJPCXLSZIUHuvs6pTa25NlQ6dkGpTl0NnTlarb0t5JI+/XsNPOT
oxw83VEmAOWKFEmCkN0nNOX2ecY5cwZaUCgvfRPKzJPJg+cP1iN2KJsW+azZTKPsiSdlff3cyKa7
c2Zf3yVdvbTtLac9N7p+TTB8PzkJ8OVqwD+2RcKNHNEGisv4VmIK7u/7YeoyAlIcq+9fTOmHoFST
Twmk+TIZ8LygoaJNP0N1RVW/7mt/4CbKTWTDc50gRK2Qom8HC38H5ZGa2nVTz+9Br/xtlE/Vum0h
owmkcS0WhnaMVnEyDfvRLJ9GhCF7MkAIx0L7eOSjLGASq+LeaaZ+41XiNMRGs5FYOv8XTsv/H2VN
NrA6c+U/no8vv35rX7v8TzPy7z/0x4zsIV8CV/HgG32SRZe/73dlk2W69EILnGUBpeqOgBL5w23p
4LZ0bHLrKa1eOJG/C5uIXf4LY7EdLBF5PwiZyI0h7hvf51JY5C/5mH9mEwpnMMwJpPXslFRtJLcz
J5/tc8S5MpuqMxEl7tSUx5SJ7VdcIwF3EF+5J1I0/ePiVX8syiCaCahx7NvWynwCYDofmQ9wKpiB
gYO+Y/XlbGyNXTWnwwsdkuWlxW2SbZQdDruwD9ILPJ6z6NpjKgAU7bKNlaBNoHXt0sclmTWCdD+T
1Ke7PDerux4RzkNY+WCrnLP5czuN48k1EFqsNKFQPIRj9DyYySIfDurwoUiC8qG1+2eEUfORCVUz
qIj4zpfe/GBaRfugYwdsFGD/OpNKtzVGpz9h2JxxkPC8Yy/TW5zZHALcEsXTsJwMYjkjAPo5LpgA
9Z1czhBf+MlnrvVhWpvLGeMsp02YCOtRfJxA2s+2ynQ5lgx0N+d2OauAMD7he+T4IsGAo8xdTjVz
Od+g2DhsOPKIXgMEdpZz0FxOREktHw6b5ZxMP45MyWdI2ATnaDACCFNsP5/a0kV8kSwnbrGcvQTY
B0vfMScyeonsQOfrlRQhoMIM/n1eTvAOAd3BHGsuApqMztShppfk49Dvl/N/Wm6CnCblde/nNmJq
3R2m5cYQ0hzPRGxPBxYS5xWdRH3KQqt/JKWb66Zcbh6SucjMbxMbz9ByM83LHSUtYWyqqKjujd50
HvvlLqPPvPhtsjvut+Wm85c7D+7JuDip2OH26194r7gaue3CO7nclw7D5c5a7tBquU3H5V5laDO2
TK/6XY5ddwXfq8/ZchOHH5dy9nFBh8td7Xxc26gkuMKNj+tcLzc7QRvJffVx3fvLzT8tM0Bp1moX
MGajj3FfgZqCm2qZGVzHay5ui8x6WCYKykkJw16mDEgYBg5iFrNzs0whxTKPmMtkki0zitmQtpIu
c0tOFgcKh2WaCT4Gm+hjyJEfAw/O7OGmSn2BU5x5iGRIIqrKKNtkRuG9EAtpfgZY12fuHvJkl6kq
FQ0DVt1IRfBPPH+RRWN7NNc2GrdOGj+R/+ddF/y/DZaAHyWqu9Ts+gdbJXQ7e07P5KPmnE4TC0aK
lLNls+q1BwYG+QJFVRGilQaUEjpo0o5wtu3RQwRfrAJpkWYYYWZkRG2j8pljpLmbCDM5VLE0t2oo
vW1Kk/stnEk1EieD1w/vGdl+ySSvIIXxtU1cYjul73wt0gJNEM+2/txFyeL1Dobp0fdzuizYrgzM
wlZy8PyoPA2zqiqmEzFGa2L+PLWrmsm8ZpFjWWvDq/KSHoUgfkZgIRvSjuqINA0pI06StJlZKuv3
AuY54KIv9a0zi3Lio/HSfJNNyniOVdeFW+oAgc0KI9YbJ7Uy2qizStoYL+RcwoA0+t4uTOtz2wEC
ULtht43EiFR7pr6Fcw00KgYnJu/Y3rWqQScFRzL5xFtqc+jMR1JI7cn/FIuy6R/QvAzqABjJ0455
xu6Med0HWYnt0VUUDz+2mY6DNzfOo6Qier0wR+9TSdGBFNugoclyZ7BaZO+TaBor3xPA3LZcXFxu
/5Y3/0+JCyDT1j+bA24AwV+7PyFl33/kjymAji46AoVnBty5oW39OAXYTAGuvciYAyaFJfT2jzEA
FcIfemYaCENUxKgAHDTPPpkNf2EMsFwGiD+NAQgnHHzP2DM9NNX+zzWxkozzIou1f1PaTWCtSUa3
SDS0Robk9dCh4ARvJlAYkQHJRXV0qauJVbz1TKMNN3PPdPpY4Ik1ylNHbmzLFYpK040OQcRkC22t
sIwISafnJU9IkxC7slWlO156kkkS2DtbgBK4nYEBbNd3RemflSu7tzwe73s3FdHasg2xdhNf7Ao8
utOOdplNY8/ToxHM9KjOfUJxuMQCakrkgHY2722rXXJGtVUQwNhBAa0ElbDdoUByIO/QSuSPrYzC
L10xOzhpWb4thm2VNTfEDybkdE7hi0GXSM1LTP681cgR0j0cEZU1zlRBaNRpcM3plf0ihRhxUdTj
VzxMbJ5ej8pvmLAr4fnp0a3Z2JRrh/BnnMNGs8/nsjhmmHm/+p0nX+zOseuVRTDoWx0Gb4WeLoRE
kd6q8nI68kd0qwbfIWgwNQ9I3K1tnznhWjvohGm7CeX9kBEatjaniRaAMUaiDRiHDgoIjdXIjagE
GC1PHSoD+etgDd0z0jBObQan/TyL6T6Exj5xScFxsXhpSHDGhENSZOk73wfvPssJOtgq2NArfs5g
rz2/PXS1ts6AptVTMgugOOS9d6zaYq2wJoGLBb2NwE/Zn4266NyVL23nWrvxsAkbYLOS8MijSq35
psBqhGp5oPfcsilQNJataCTIArGNMx+QBtNiOUVy/mpMZbML0sLY40maj25iz28QguKIbqV5nBmC
LoMh63NNLFC5d2c6KPQw+xS77bRy+2Wu/eP/+9x2GXcNb7FdIZIrBau6VCG5hqesQVpQncgVQzq4
EYRAZ+HObo0HPE2YrbBsFt04IyKNLPPt3yfqv8Q84Mj4p4Ky29e0+pNZBCBy+YnfD1Sf83DZX/yl
h2pZn9hjfl+rBOk2gbnoO0mzgWr4Ya0Sv7gelVoBGfN09ixd23+crxATrGKcz9RukS1ph+KvnK+8
xI+nK0pe7BWk5cCWLHKyn2tpJrwXTFTGfKgjqNWtN92y/f9wv9z9d0vXf38JbgGPLh6ef9RvHyVi
P9Ab0TgwlNjhfFCRs8rngOh+PP0+b+nfttn/xassv8UPrwKcqbWX8Criv6g7j+a4lSwL/5fZowPe
LGZTFlW0RStygyApCt4nTOLXzwd1zwRVrCBHPatZ9It4/SQmASQSmfee853iuVWey/FdfBdp892F
zF+qD0M4cWnS5WOIbjo46kHGq3p6/foqjj52pot7Z/Z8eeacOoGC9M8hbPQe2NdcwFQm51k25xC3
qvKQ5/D/I7C2X4/26YJ+j+aRP0z0HHSloxO2Az5HoAhofFmGFkoF/hHn6F45CmSrvx9K043Z46Sj
BzuWBqqtjVN71LiwyA3vIE+CrE167UIl3Psb+P4Rlen3PeQ4SjuNzy0jHt1DbLqqxEHY+EXDSTHN
xGz3TaACjdO4qMMx31J8k8u/vz5dMzTDoGwxO7D+fHBWHLANgFjuy5S7iHkVw2jjmgtsGuY313fU
Lvx9fRQ6eHMdU4WqeKSyTA2lmqpKafxcRtARsgCTp1K7yS7V0dBlWVMjEtdGzPZTdAHAbfxm/HlW
fKjL/HN8cooIf3Pnpelo1sjQrCI1DVvfzZVxbRdcoF0P91/fz/kijgehrMQmlHONihLiz/tJfJiQ
wtMbX4ha2zpDhBk5dIzgMtNBxE2Slga5hzCzG9RzXw99av4Y9IJ1lcwb71N6mGeZoxZSFfJRvsh1
ZVjUPxIogUuHYOiaQ1JkLWQkgvXXw2JMmifJnxeNvszkYnU+CpRUju5sS1EqCfu68fFZNG+lY6vD
OlYHfe0MrDpWkGY3bKwCatNdsDdatduMrcEjSEZtK8d+2MZV0zzo0WRomK5bTAXCOegWLI4VQjQQ
HI0db8qgUVeGGKlL9AG4UVXvooWTd8mdJP0K7YYDP9CGm+2W1XPuVqvEdds1YQ+93+GEotcQQURE
VLlKFfCCAJzkIq27coE1qTyzmy5Bkp85ZyrK3ydcUwD8IktGFypI1zOUhagaVaVdR4rVn1FC65io
o4DZ3qXdOUjA6T4mOHoVkUBBIbt+s/Xc2QdxjjVfqYmydya2T3p7bqa6uB8LaR4GNvJbpXOydYms
fmfmtEGyTjM3UGo4G4yVduGqab4G0zFisxr7G8MR/JDUFefOlMg1IZvYUggW0i5IheVTiLFiGZZd
dAiSfnjzRC4P/WSAb7AD+ldOj0pXiaf3obCDH1EFoHQFa2a6tweOMKsBr0XTjFDcLcyIv5TanC1w
SSYeoIWBhRptYR56RKYAGbjBlklTT1rwCXORVxT9LRuJXiDOaUcbhB2Y6JMCKuZ0iyEQLD028KiB
EuUyCc130aIQGqTofibTeG9O+rtHB/5p1GkbmZ0S/xApnVRV0hClvsWLVAzm+yTKBlcViQJ+UrNi
JFnFQ7CCSVCZ5Ofl2COXyeik+9yz2od4nvrACpwzkimiiyofgrUB52PboQ6i1aQnuxDP3MoDew9Y
w1W3SEsnutW2HS49+BBrd5RqsiQTPNxbYEr9OSNwmeiTvazrhADl3E0x3iT9bVpO3a2gbbKcIB0w
MdzYOmQhWivgAeneZe2l4FJ2655k9yuXiC8sdhBbVnlDjofOtulSwERPdolu5xs8nmycxzqG/9s1
gXaDNDU8yBCzUlJ05I8AOLCu9ExLcGyF6lYzm+A1oN+PKEBXgkt98MpgmcJU62bdYUeBMjCvyDDQ
VzKU9hIVhbmH8F6f14qj3Wj5BIjbq+zrQDFIQKki49rR8vB8MC2QCvV0EOgYEYNZvep3UW0DWW6w
gED7phDJWTN4FWNHJ7QaSoigSqdsSxm5v8wkdX8pYSCWrdIOZw1KltfIUzHqdbVJbDsYgrXSCo8U
BG++HwF9xhWs0Z9Z3XInsa9kBDlVqq+1mvRz19PPszA079QxndYBWOiewSxti/0Ggxci3R+uHvTI
Yq3ooOa16vc0wOyV2Y2QHKAmGQuqt+6bBjJ2X0NqueyMcXhpINhdFB1hrghnjbvME5JaXOsq67HW
rLNBD+U1VeJpg4DUvU7ipniRcBsOjQQiOyaRuBxBWJ1royMvaLtbZ2llFFuNWtmSlpF9WyHpXIlJ
EoM6KG6/tFSdAWp0FfjVCLo9NIBtiwXwZ3yQhW0T94rKAP39oP4izUTkiwiv1W3NKfqnNdkteYgs
QnDiWvISkcXh8bE2lSSGS5S4BFdtFbcrNpQIE1WzPssGG/0oFqII/nlOYR0kET/TCiJ7lXgUAXSn
mPb8tuGdrpXTXqayPsObIJeZFRABm9gFeAorT7wdXnBwRygDVo4ZejsLvONG2GNJd232AYAhRThg
Y/hcukYybTggiLUqm2anNCo5C1Htyg1yOAVTFXD0tQ5oZNkHUP2RBbDB0ZG7XRdsAl5pIgqWsT49
ZLQ+4fxARhSsAs/AJwgA6h3HF0hz36kaTBs9dK0zvdCK7UCYm7uYsf+0k0rtFbl4S4QwKd2/Wq/L
HmQ7DlcYYdL97z+uF7aF4sWE0jOGuY4Q1RmuhikZr1pXinXvpqXEqsaT5zm6mK1CGDq/h4zB7rB1
aKGt4hgmsN3IhPqapqJ9BILZrnprjtQyG0NZx+hTLooKJaHehvqNWYzBU2JG5UMf5/kWvnyxtawp
WMeTpvKtnjvnteot1bFL93bZveDOETvXocmCJBnSjRuk6vx5T1k8m/4Smj23r4ioyzeaF19Q2O8v
NAU+ykJq5eiXioca1q00Y4cQlhaJ6vb5Ho3OmNLrt8mRAeg/+cRY8Quroz35kHTsWw3t/A/R9tMh
NikcLaqcbDyrcgv2MzZY3KnqGJaeVbAfJ3zKWtP1S5SIyl0V28MAA5xH7xrUkErHaHZdZkQ/PY0/
nWYJKqPGts4CtC/b0AYogw8AcS1MUHfLQbTZGZWSPgwepoOiqO1bEhuUtWU23tJFULsNIYYum/lj
13oI1RVMeNeDDYMEc7S3LL0WBWRA68hopPmi5UTPFRUTHHVruidVMl46qonkwFSL94Rv+I6eSHsH
4n56YCLRvopIiRBJ590WSd4vbbMld6qpiq3bGPYPwVlUQPvW4Y0OBVtxMuU8/LbQv8manw6Tovbv
fREo97lTEbonRKKtXMX+13NKxRj8kiq/7Ggaw0Y1K+2S8CHlLqQrfY0qW+6BDVKsscb4qeha9+CV
/bhRsLo8Gp00H/tmZrtblbzkS2VvojpSVhIkGXZ3M/KdICgvplBpbkoKSmu9oZ6mpMZ4+fuuCws7
b9m67pWeqhu1IDzUa9rkDPKaht2b4lLRTXAPmYib0Sqh5dRRsS48CGq5FMa6qnPgZY1q8hI7ntx3
usyuAnd2IaO7pn01z+XJ1aaDp5gu+wrXPJvceLx02iJY55lDkDdipHph0Ta4Uusk3wFjtn94AV4J
Eah4Rd2YjyGSXB7/VE8XaVtOFxqScQr6ngFJSqYRS6Cm3URK/NqkcrxkUZDAG4LiymmmCUyQRQaB
bCv5QDCAZeGvR/A1ISbYOFrqnWeIsqAWOMmVkUYIjg093Zv0Ts6SgdQNzRmUddBU41XttHy6nQhb
mlOXCrnVU+6kK6qfQbxwtchb823qd16DrGcRmG11QYhooS0LpyjvwA8Um44Fhz1Q4eCBMnVxVSOi
XjYd7HbizoglHLRqXwf2sDF0DbAVNDblrlVV1FWYAdgxm2gas55lQw1bXk2INwnmnBgJj9tDj0Lp
XGyFVhBc1TGdctjle8OLtVc1NOWFmePSModBfZWeq9PAjUtjoZgtAsmWFzPGt7CfxmE6NCD09/Zg
yrUrZINEDDAWddi+gjHh2QiT4Z2z0hWtMR1Ue+SdV4ys5EDKv9yRS0Nr2Zv73J1Q0DLxR68TAzE5
Qbl14LdaYm5j1Zh2qMKhhgK1ma+I8JpRx5BqRZfaFOvtsovzW31MMdm7SbGeqkjZcraH62tYUn8m
0MaFFFjUtyhTAAyR1HwWBv11h9FuARsLSHqivLs11WFQ5D+MLtMWGX7mcy4jXWVqycpphW2zcd1m
WJcZ6IcgiDHNsy85g47UgEqvVbo7HU3AaoKoKCJ5rVdxiTHezt+cQnlrJ+tqpKC80Ufii9m31TtE
+/rCmeK7oYymZeMqoc9qBeYPbzSaBIAjAcc7L3V/KAWyOWrLJR6flqAsd5ilsEZDDqgrlF1hwb3I
nIrrpfdMTE6nw0Oj73oxVpCBiihcpn1YQDHJgDKWgPypLifRc9j1lp9SiCdZvYOYBfuyvK1MW58w
i6jIenI9OosSu7ouirT6oYRpseCrniPZr7o30oXsW4fQn3EF6SLddb2coBl66dbMos5XIjyAKyhK
5rXpNtN1AkTztkLOte7zzgFaOzb5yp5se40MB3FuA8SQYLFk09cp1Tg1i/cYAmW30ET96jVTfgbQ
yfBx71keISNlaAzUnMk8SslAeGV7rz2NHMcvNK8T6rLRob/2dUJ3QS+74TqYZLkTkgRAEqjbjSDN
bKXnoDIWKW4YzAMNT3GFKeIVPUGNxxzF5pWpieRQWAR7Qb5onmzCOShUa5F+KV1PPOEjdPZAtIrH
AIp+QKpRZzyo8xfS1nK4DJEb+WNRdGdR7JoXUd6KRyxvlo9wayDIJ+zPwCmmb4JAFXSmGg8XZk5w
3TtV/jNv0caibzBfgAmX+F2wK+41auPnjeAEbisz+UP2hclZt6VAT56beW8UTr5OA4tchhizyWWp
yPe0d9wfOrE7ayiD7jIMs2nGTScEqdJHZY838SmMgF0uOmWktSQbVrIkS/yE0MVFZTsqj5ev7V5y
qliVkTHRsnBXYUtrFn/HnZLFWMxpQ5F+hXWE3hjcMcmhWKseGyMxVqmdUb1QTafGZ8bOeFt6NoD3
NC/PxZTpu6YJ2Eqtw1wGIbaZtHI7oGvtoMAOQb2uvEsBVwznqbXTOtt9ECTSofXu3C2nmDlpJUZh
YSjinI9ids1WMXkZNaO8T+q0/lF11ehsKwV7ySImKCDF+meBM0tTtjSmIoqDCW2rWLYg+J5TkCMA
D5sh2fd69x4O7kD2iqudj8RknxnsbN+KSgVegeicaPH0cip7TIOtoWRbkTo1gsWkPE/7Cq0cPhJx
SSEwvEzYDC0SM0tayMoWXJPQDpZtgwCT9/8nQkf0qnzTvEWHIWZhBALuZdl21ylG6JUZZtEDGhOD
DxftJUz+waGtjPKVMtizmbTDMzEUt1Ont+YGiUu/UopB2yb1xMpeKcaSVy27peEJcySK6ubGUgn1
WAZ2C8O6U7ER9/AymfHYsUpzG9HGO9dTG4ogLDq6N7nH2TTRw1ckP+0Cim+Ja0nBAxuOzh1HHb4n
oZc/z8i8VRV6j+YIdVStANrxU/RVPdbi1ozNn07mNlc9Ra3XcAqgVKeDSwSiIZMLz5uGLeRo7hji
yi0eYICKisdNMQLn0ekj8y7u4VYnHf1+vfFwUBXsqWRkextLsbY04/VrziAPLMjp1VhN9r6u7XYh
BmGvq6wIXkovnZZZM7iUCY3kknhXDKgWmOOFDivPx7ZdkzE8FDcFxlV2uAr15lzshCuJ5CGk6tqp
SWm1gYBcAjo2fmkhctsyGWBFdDFUO1TgV8TkROfkq4O1rxIPzLGcEPo/JWCOSVZotznL7bqvwC1M
YlQPQdCBjBjob5UiLeFAGdmtYMVFuDwTMLxe3TZZdxd2U7AYHdXeGyFRaWJoniOvcPwE3uuS7NRx
z0Kq+ID7+nO2cs5+MBH9w4dI2f+WxS9EBn28ykT1atRJ9URsVAdcB6xd+lqqRJGfaQRMnbkDehWq
JURbhq1+1+nKKJeQ5yzvMs4aiI1lUUOPNBpIxpu6oIy8dKPGuyxkk90VOTqZ3JIeIagtjV9KWHdg
UN6BHnW4mtiqNLXR7NVpeHMsTg0WQUeQqS0OSXUPIgqa3y6PPW2W/PsKplzUXa6Fzth+ADwlSVXB
a8CuMCMGzH1r9bhbYS+fUfZ8X1GX+d1ovzgcQeBXnVuNemAPZVM5o0ykdK72ZnrZcGaWlrG2a4NC
SopsP4T/0XtK8CuyDeuaTrl+aEfvVz2aiEl49e511F7RympLmPJeMwYrlGlgNcBDb1Vv7HBBQ+Gn
Id4v3IIKwNeF0M9VUJ2uEwyBuTmFOYfW18c2i9F6dunE1F8R4mV7wgHuUTtPfmhzuvUcCvlfD3eq
CWLQbFFNTD6uZhxVmkMYOhptdIZrhXVX6/WWEwDuT5R937RbtBnN8Gd9lyvzsIOwDafjos7//UMD
yYN59s+itj11w1v7u0gvg+4n4q9xobSZdkFdSd3a7qS+RMF8ooT//m9U74HMIfczDd38lF2dOoaY
hlBtfIPMvQOpgJT0SJP8ZpRTN5VHONewVRqfvyvdH67UHAOzM3N6ML/bIX0yY649OWKkINfp6+d3
qh1hqi4HIThztBjnX+XDUOnYFYAVBjpLhF6s9IGYQ7d8/r+NcdTdiS0a9Lytja/p4mIChW66+eHr
IU5ODuYfRAKm4qy1/fM6PC9xh0YXjU+WIROhU/W9jpZlOfVD/CNSaLXUsK1mNTe2cQPfoRtghP36
l/j86pFnAkwNnJrqcX45akCYVtUZSunhJ9LQ8QlQB0vU4vU5+V2QpVAErr4e7/OzYzzH9WBpWjrM
xKN3r2Zv5crKqP28ADtq2vKA8s75Zj35PBdBPqJMtqjvIFTWjgbxQk1Ajc6QxIoQkkQFxL6semjX
FDS/vpwTI3ERsEtx3loGzsCjR9jGZBNLt/RZ2kiUVtozQzp3VZM8fD3OicekOeiwNJ4VK9fvXJoP
Ux7WfWp4jVP6U6yum+xFcTM4ssUSKuH+65E+I11c+DEfhjpqNnJQRcCI1Rfcn0f1rjDDRT44QixG
r4cT3xfTvcQ2s4WlEzSrGtfYSkW79GSzb12LSRfrhBbQVm85S+dAj3Oqx1O6t9ykAosykpozRNNF
QEzvDYEMBqYWSsZsrsQ600Ui9k6fjZdD2VHGkp2dLTlrQ1CAuPfNhaJKO16baWVS3AfgY2n4MY9e
P1xAiuEVHfe0jcSjlxfqpda7N1B245d86nAsZOB/myx4asY03Dip5OA0kn1j456yaM9odZUu9e6e
RK8CFTLJE2V+Uw3uxRRwusxL0qnbdKDoEGMoDJrEAPiBDWTR9PjDlETplqNZmj4NrmElhKsvGScB
vqc456mJliEB1L8cWa9XJPAuJwedp8nXx+Nu6XjSAairrw4u8W8+Wifmmu7RjETBggNHd+Zu6Ye5
FuR9TRtWcl8S/HG95hk7nvrohyCZCXIJjMH/esp97vySlOH8tiEge8GV++eAdWn2PTEHhOu4AgxH
XOZrkq4FsauV2AZQs84j6i934FTCs69HPvH60tZWZ3wTdPdP4osmREwbdXbhc9aVP3qMMhDNKu0O
00Py/vVQJy6SLi+rEQce/nfcQ6c5wqZTdoWf9w2lUVBOhAvNbjTiFJsdwXCxu2zpsqGO06ncfT34
ietkX4XhGDEnCs9jghR5Ah1nz6LwWxIqtiR534VjSL83kc0335PPI4Gh5X1yUBg53ieYMwfBNsSg
l/m66z5KSfi17iK+bjLD+OtpynYDwRTCKGQY6rFKtJrjTMK+y2gudsMK5pQPnuFqGCx7w+nz59/e
QFM1uDBdA+hFT/doigJ8I1g2q7ksKzd8pZJFSSOBwm6bGWn7zT38/AIyGFsbtgYWXa3jz1dNgziy
u5wrU8y7yFAe68n9mYzGXTjY3+xB5nf5z/0pQ6HPsbk01nzr6Low7MbkLdCNNapsbVAw8Qj4WzhZ
P4Gy6ffUKr7bjZ4e0WMrijaUl+7484IY1C3nEWut36fwCksJUHOOnYFmngGv0s///tGx8Z4VxR6f
zuNPtNVy7hCgbn0U6HvSHXzTTHE/q98M83ljY8IxRyNjgMrkZs7//cOqSa72GMf8aB8DunKnOJBE
KpJ+119fzOdVhFGgSqPPR5TNvvHPUUZFH7EYa6nfGBxrOe4ts6T75RT2IakFXTV3WhoEpH496Cwn
/zRL5oXDsSySMz4JsjGbCA/9SwqpFvrKAFuZb12VThejR6tuKuhktRJFMkZduMVLWF1kdkKR2oqx
DncZzaQNPuy7SVr1jdelBNFXFZuDeVsAL9c6Qxtj33v6YPuhaK1vfvuTD2YGOtARwAhz/GDoS0YZ
5c3Mp0RVQOz0kr0yUuz4+h6dWvfwybHmaZ7ufNpy5mbNZyQsMx+eLMiSsvfVlHBxR3y3azn1KDyb
vS3rELCKowlgORnA0LpgIRoruJ7kA4NPU8fN11dzagVCxo8eEf09qq+jyTwlqj6GnZKiIGiB3Dl8
pkarE+u2zV77BAzK18Odunlc0gy/B+WI2eDPWU0QsQ1miVdUpsHP+d41sX3Im+Dx62FOvTwzqdBB
ksvB4PiLMbbQGKaSlyeLwZCmUqPOHlg/qbiWmya03LcBou0OFUv7zafq1Jr32xeBgu7EoYf6iYpn
tk/9EFqYKJSXKQk3VfJQJdMtL+I3o52a8Bx7dCb7zJY/vpsZ1+jYAGL9KiROKodrfxj0RFl9fTNn
m+enRYGb6Oh8jrB9HB/4vU4fO4u6GyTtQX2II7XcgHlAlJIYfUaB3hnuE80tl10p+qtaFumllTnG
FvsjGDxZ2XSXMCVqNVFSEI5pynZd8t3pVjt55x1O2LyZhsX+58+Z1ZDSYw15ztdmNKkVivpFE3PG
kOG2u9hxH8FOYPjCx3aeFUb8kA59uwu88jmirQtKQ+yrgfgtqkiAqaVCWkbEdXx9I0/cRxpbbEEd
Bzch+8M/f8XM4XeIR7bbQzH9rCZNbNQKRVWQ0cSWL1+PdeJ2aL+FhhDWUcoeb2N0DegiVgi29oH2
U6XgALhbfWklxnDHK2Zrui2+2WGceOk0jbI9Oxq+WJ+22H2TyRFoNJeXWD+iOFSWOq17ipnNtDB0
Wd/XzVCvaMn2/t9fq6Yh56QixQbxeKU0cZDEjduWPme1yxqMCPLc7IAsGWpOGj5IFzr71yOeepJs
2SgDQEX1WMr+fJK8K4Nozbr0FTWsl8DxaE0WhjgMtZf7uc1B+uvxTiybXCB7KIMPG5vF+ff5sOXI
g8aMYiIF/bEPkXCbzbBS67JeGcji/p2hPNXD9c2G8Tca6eNQlWPGIi84omleWVxDQSSVxxH2Wdxp
2jfL16k5avBCzT6EWfJ8tCXt0cUUE5UBv827uy4q3y2L3JmW5xeH9YG0Z/H3Xx8WCFXXLdi67BCP
Hps2UnCHYl74E1GJC9UZbhpizyrqAN8MdGJhRlusWoZB5Rkbx/w8PzyvahqQgQQcAckJfQzHcetO
9d03U8LgZxxt6P8Y42hOEP+TJibJpz6qXm0BUo3AU6u1bvTOJr8iG3CNhyqRQUNTrVo7Ce/LoQE8
Z9Gw6WCqUfzrkEQVMe0eE/6Dgl91Pbgy82NDNHtcw9FB90AlFbIPnoJKLbbQ2+lNpa5cooULdpHl
otZWx/Ha0hoEe2BmtJvJy1FcFFqbbsq8bbZqj9mNA9QYXkFSY3dYxkCkAHVeRaMTbTHLyV1modPq
jSi/6Ena893Uu4vLtF1yh9NNTq2oWUSohXwUSpjLhqlaB11koRhMh3OS3eLlEBO89/XtPTU3Tc0h
KAALBX2Ko7lp1y2YDpu5iVbwpR7FCymRVyZAfCMv57yV8t947dhzs9mjfI8y/mg8K5JFbRC46cPS
nGtOl4Oe7gZRfLN5/ewvMKmV6gaFP2oEtnc0jDmmETZJD5CRmh6qKm4QDrlvdXpPJ+qCrvSys/Tn
sCm+OTIdY9DwFczjUqXljnK4Pt6QeVVewya1qImUcvoRQTNauI2pHFC7q9maxjlnnNrKg7VI+3qV
QYumw1WwkNfkKlpIfa1kUHaG2ikbTZjFMkAdxoSrthg/aGN5yatF8sdiGNEDpc4UrshMs6m9ONMq
1IJbPTXbpTtZYCREYpL2ABRsnfD7rERWvSP81q7hokGXHId6g6OL/z+fLLz0Ilk7iqM/1AahO1/P
sFNruo1D1fHwI/BA5kf1YY3A927lRQpTShUvEu/QQg7qNtVE/83MOrUWfRjneGPUVz24MMJDfNea
UYbUG5awttdfX8ypD6JN6Ad9BfpteIj/vBi11quyNpvCp+kEKt8qFhzGH8sUJG7Uym9MZycHo17J
mQU38qdtr92wGBUZ74oS2dC9y2nbm9UGGRiCShF/c/tOLQQ2ZX++Flj2Pm1+MykNO0FK4TdJc9DJ
mViS1PFYZs27iDFvRfY3d1I7NS8cOmscYPFSOcd9mqmtMu4v+7QEIARWD13bu1Mz7HRq8SsiOSI4
0LVYjpVn3MRqQKxwiLI5LGMQSqGbbkiclvcOvgA02kEIFOHrJ33y12NBpIxE/dY7XhiHMWiVNGKb
M9TVu+GFD5He32YGzeR/YxzH5aTI8Xf2zfw5o1oy7aIKUY7PSbSimiNeCqkMq7JrvvmQntq2UpzC
vabO/3CO3kNj8JBxI8DyBcLxqEXnNhSHprQgtWpXuMvv8sz7plBxagJ/GPJ4w5pMZoZQR819QP5b
OMrvnpmhcLX3Tfld4pxxav5yIqVJxvaRs/DRuUjMtOFpdHKWGV0+i6j6NcQe5LqMvFTKt+FSqZQY
Sr9arON6Fhwr2izPalD+eH37iAuaxI/abf1OR7aMtQWzQSQaclq8cuUWWQYNvnU3ozO4D67Fqgko
sp2BGO0Ii34ubZb6L3UgEdwp3RW53s8JGaB4Eqs1+N332O2HRS6NeN3lUr+tUF7ysQca8vVsOnUX
vNmpS4mDeXvcgM0IGYVpWLHzq6bdJCZyb1Tz0aqsM2qmwCvl8M2Apx7xbM/AMehQbD2+7VWihbJm
M+THtQdzreqaagMOkdjIMMgCQkYRpv71JfJdn93GHkacT6dLz5YuVDcj81OPfLaokYQGRezQZFK2
j0mjTURERK9fj/lbr3G0CUV7o3NTeUU52h7NrlCRREW7We7bcJyW0dDZt2akkTlrSOssKrPsodJz
F8gckq3fOmU3EtlD3k1iLdASbQmuQzL7zS91ooiJKoGqz7xqw1zV/1w6wtGaqqDnjW6nAD2bQTgy
qjRj0wZNuyUXxFgwU5BPWdnaI7KAuPU2RX5taquvfxHjxFo5+8KRY2gcc8zj8j7RMKGdizjHt5wY
tEZmcXNsZNMBgWVhnfG4nJ1IkCTisyBJOKOITBYZfVQADv31YAzqRspA/RGZbLx1Mak/2BYXxKky
pbBNQJ0cCYRCl/sOoWDBkt2vTTuJ1ggGzVWjFMKPbLAsxGM5Kzc808vUuE2NYrzitcWJInkRHiO3
8/aZ6jypc/T31zfg1PXTAcOD7swd+uPCEeU2EteFwfVn6Xgb4c/1R3uMH0lcizZ/PxTqS7QGuNH5
bBxtQGg61TWY/dz3AF6sqtqdLT1jle69KAsfvx7r93M7nvVz9dfg9Mpn8Pj4Xyh21g15zOGgtwLg
GjSMcXxMprYldrpfFU6mnWmlGlyLkUBRXVfCgy4Ub2kaWbWtCrX551byr4A4/7swz/8FPu//Ud6n
TgmLlf5/UAKrF/HyL0z05Uv+/p//cfHSyOyl+PkRifOvv/QvgoNj/QNx7twYVjlOUhxgIf9vgoNH
tg9neHqbdJSIDPofIo7h/YMOLzPbA20+V7s4m/83Icf5B3sJjlcUW02Hr6HxNwSH46+IN5fIZ5M0
BRmOCcezulBx5eZRCvgg1CzwVr1ZnNPPlfc5qQiona3vMAjza/JxZjOgYzjk9Or85p8ryoKGDxEm
tvTHke0u1DcMPvbwXdbuvKU6GgVV7mzit1gaP30cBZ26vrai0QftFm8HfawP5N2xNjpmtVaVgbyz
lhIXLEDlph2c8f7DHLj+50Afc4gt7/gLMW8qeXGRQrk6z/j4GNx10iWxxxE+TPoMXBo6lU3mRPgh
EUqAI42aPWAzvhaIoXNtUQVGAEC7itkptXRZb0skSWSRBy6GxgEEENEU+BLcaUg3Uk/5s1hA8nxp
ZAppkmOFQxA7YQuZB92t/EVlIb0xEhf8HZ4EP4JWA2vQrvdU8OsfWArlNuhzTGRVqEkqHuC96wUF
18lX61G7Q5NXXTYDTSf8ztiqDAzjA7TwFzfPYxWxdy9/RcDiNn2R9Q9ZRyJMm4zFeaDhW8aeA2hp
KPXiPApUyt+xrJ60UOUvDmPsnbf1qK/ZkcMn651crPq2InORW1XkBE6AhloGLL7GFqApl6k6LQZ2
PCp3spTuyhmJvLOQZ1OW8RCZYSVBZO/EzaHMejDO/azUTgRY1pbEt4vJGGMKEfmwMoK42ZNbWh/a
XAR7JDnj1q61bFcjM1prhugfEjXvH+pksm95OvoaRYwO3M8ikxYq8pssB94Hh51HPBTyHgd/+UTu
Dk+mZr317dlj7wwNFiBReOc2GUU+yFr5a8Akc682/BUoy+2jjUr7PBhDc4dxR7vrsomtkxiK87Es
vfM8Z4e1AldEpJyZI+EHpT2psBiyat1WQbYcil5flzV498qOkLxrIWpdvWzezIB/DVMEgqB1qT36
ykgntTC7mkwPXmdXEXJrx122K10eLuy0gaSBJItWrQHpguiJNttVONOoXFgp5lJl3CpE7d6ESPg2
thvVlyYCqGXmhf17qpJuUOC2o3amqiwaWvkcj3X/QLtjuvDqnh9lRHJbEeO00Eau2BuU6jJI55cd
gt2VEqo9kk6uxSaHcCG8KF/2eAqATkdF/66lsdzCazKvQpMnESAeA0FdyVVO3Co466rjvkJAfnEy
z1qS75AkKzEqcYG/IghubDWo32g+TxfFEMl7nQ/ptsCDRDhSDTyOxNGfamJrd6TWDKtoNnRoCve2
DXmOwKu41fMUzYqxf5dkT20mzA7hop54EqaNkBxirfxFZkT1RGJkQLJu+jQobbeP4gYivftL7Ty1
X8RKDr26DXIdipP1jOMYIBbK9YdQZ27iu0jjrY41amWa2bMZOP07lP7qskosJuWo98sx4kHhqhSb
oDarqyo3zCtPDNZVRx7lXRG31VNn2eUzzhVmq4NHttGD8tlATn6WYMq+HV3pVrgzXWybxVC+hC42
QLaHUkGW7aWr3xfnRrwEbdkqN6OsCrEawXpfUKVtHyuO4TeyFJq7oBibLTXw4vsxS/KlPaixL0pi
EZZjQJgjVsnmjaICjEETRqiDvcCtf2gxbj9sww7icd2oCfHE3ak/UnzVUvupL4tBvMVNZz7F2DLS
0O+NqTCRWU5KsUZoN3QXpNcH1n4Ijc68wZj5X+yd2XLdyNWlnwgOzMPtwZkPB5GSKIo3CEoqAokh
kZgTePr+QP/ulsgKqct3HdHhCLtslwoHQ2buvfYakOi5ev5soQyOcRvG9N/yNLTBZvH3fIceMUGA
8nJT656taZA3Qx0RWs0Xholq8aE3OwzszfLe8IYbt1LVHgGJd7cQj7rxAu3ctF76kfTqmwqhw9YE
4zum9pKdKrv43DG43BGjMuwGd/4mwmrYuePwo8hsguVl+n0e3OyULcyDpDWoq5rcll3pjToGIOl/
WIjOdqnoLiiXkj1sYwvJbhFtrbnFHCHwUkgMqbhxyd69NiI1znGLltDPw7NR4IsvykYuGxUlzQne
DSxlQ7sxogpvU4kCTLIqy5dULX0I9i6Ja+3cOcbv634mFmJnV0Z0yZHwXwPRT8hWWLDoPq2LmOGp
D1GYnhZg9di2RvNkSmM8VgHqQtU74a6eDHyoHdzIR7n6HJgQFW2jMi+TJ6LjkFofMeuM9oAr3ZUl
I6fc2Tz7752aJj/2aEthLpJzhrVz2Y9H9HzB3remJ4mJyNXQ2WUsbXOAwxlZoKQRJmZesrpFJ913
p56GQ+qlnHkc4OEeOdm4yXCb2xEF3NwzniWHvC+6PaytjOyWggTrKNRPoUfeLda2+iL1qi8oi+Ir
UoU6iH3tz4eIGNgpZqIdbgnogF0yug6WiQ6zIMsO9+5AXMMJnNE2SZdO8E1tCvwpN4p1de2WnbpM
S4L43TbtE5yJbutkGauq26UpnCMJ4LKZe8s7K7/Vn5fJIbpmFTAzhDpO5dYZjfpstf7yrErTA22r
lk8qVzWa3C466sWLTtWQzB9E4SzbMRmac4GhbOzbJZIPvxg3JakHu8513LugA2Kuk5V1kLbIIU0V
7htjZMaCk8hm8px560ZO/khmLVpZc55Io5uRZkWjsSdEjtTwtLorLYOzHIeYkxCOdjYwJ7epkUYP
WG1Yh1LwxftOnZ3CUZOtMyXudQ3yJzbFZNxXvQ5vrGaZz6RQoHMj0QmzAxy5q7/ctLlBfhBcRRre
e+xOU4tZObwxSDpZca3I+D0ppi0NUYd+eynJ7Pg65MHsbgJvgp5rY0J3ybA/DuPcys2/FHKicuvC
S9JbMzfH09I0Uawqoz0MWCB+ncpBCIAgkV+R3t59r5zcN6+tzh2ZwFlkZnhfEQSZWEcVHTq6WsJC
Ibm22AeZN36rc6uO+3Ja6wLV3KG7KTFoHWW9Q6QvLgTnwdtFnphjVW5X2Qn+fHsVNV3twrAFOCQS
xBOoFEmDJEOg9m5nOxFHcm7VN1uFRhe3ai7Wd2NuXkukPHc4h+BV4FnSyavITjw2Z9UTfp5MilkJ
LfTeLDoOHNi/8wt9dMj80EjuFVMH1kBBmRAkpkq2qTdQEGWC4IdMebcLGvR7o1aK2xVOth/ws0Zn
yCQorijysq3ra/VNq4HpVgbZAuUvpzO0aGLYXouvRtjWJxSj3Q+Fi0+4tXH1p06uVjRJz7O9owz1
P2pClTr0t02Dup0os22e2eUJ4F5elci/j67ZTduqxk2wb3MyrStlI7jNvI7DPapq416m0fAgbCe9
TSsqDen56iZdXn9F1Dw6JL+JTdI066a8VPNLj4HQRkQB5UnUNNYHtkH5w1E+XbCRgnZ0lIlnn5SL
ZFO1/JxVeH7IyJF4yITJu7MaI5SxWbXzIa38+WJihLnDgHbapqsorKbY+grPtIq7eS1/UQ99DXpd
4knALQDsQLyq9PyC0EAc9JLUO5mLaGOJCVuL2UvWwHjllLhn4Vb5+ybCeosbrz0EnFRYxXDKcdpb
e7ef5jdD7dSVgot3dAXVdozsx7sNfJI90h4bh9mlCMsi7qZPTf0hSKE6552Hwrevn9JE8jFIIvY6
Z5wvclLN4zC47i12LPrzRJX7B3TkHU63/thV/8ScHUbUOwszEJMiGA2nOxrCwUmyk/7HWfFxm1ZO
jN7Am2b756VaI18ZLh0w/TkbzoXU9XOuqFUDXDCuf/8EXzHQX9tA8uPQKa0/ClL4W/pSil7PjkTa
HauKqJcYnsAqRhsaIhSM8dC2Q7ZlO1x2M+AOwWwDVUuuaBiDbF0asKzu88ltzsgYsO1LvPoHOWXB
XeinqAx7HJASo61x1+y9PzKi/q5//PfbD+BkvOMAtnZU1Glq9MfUsJtzAny/tkJrxjVepliyrK2d
04TbkUX51M0tquFJstCG3vtjM2u9/zGIa8KV94rVyTo8/vVD9AaCrssZkRTpMHlMMB9h7U2FWW09
a3YnATM7ypzgZbTn8YhzTro3LPsZkcYXDDrI0vYolwxvSrcDzPzrsbXdr6NCXS8Wp7iYZuU82XA9
NVIyJccLQvbwlPhWsSUkbdkLzYKu2EqOaYTjkmllKEd1Rb1aVtEVBeSyl9qZL/BXpm3bwN+u1x3G
xsHqfkxb/6PhBfNLFaYmznrSdYl+7dhjscaj7p3q8jSQLXPKkpqanWaZviQt+Jvwe+VrbTGlQei6
1upaLs2dhLfNnoLWduti0vMYVcCqLtm1H12nIAxdJxgBQ7G5yoeGGtQCcsBYZXxIFyNFZeHZ5VPr
DIV/7sslGK+aZEp5SELgm687DPq9tMjMeFBOUiLixsAd3wLcvYzO3XJD0n6oE1ybusbBLyDwlzI9
kVYotqS18D8kFPTJ1uwY1sSJgPA5wosL7QsTzg4JsUNmlDtR07dmlsst8b/ccSojckLZhDFC0pTy
gcYDx5gp8mmnTVSNNCJd6HZfTPwHYoTmXoxlPRYZVaTg7LY0bmHmqm9zPhT7VvTiMIxUV2YxsTqW
noYik/7w0IvyKWjpHxdtqa/hVDpi285ipKnk2UWrnvm8LCsG7WXGPeJu52RxcNwVmNofEvicMg69
vjz1Xlg/69mon11SmKj3SxJX2EKKvdOH7Qc60fBqbkwcHCaafr+U3RdZ0csQ+eecTM3O2K+9ncyi
kuymfpxIuSr1uEECOOytJa1O2LHQtcjA2VA7BXeV0w4PpjXYO1va9bPXteKAAG++KIvuedvKhROg
r62OaEIApQY/+pue5Ep2E5edrU8kA5mwpzNKXBdVLYn3rJHOHDC20xb/Z28uzfdaap7KmnKPQRHJ
lkRaHZmjN+dGEeVAScSRo6P1CM0qtm5vJrGhrOzmESp0eGVNwCw4hkVXqaXas5gDeeVjlnxg5jgf
pGl7cR3K8YFRKO39NItDuCJATCrVTVWADwWCNpmh5PISskqXnQgX9ZUApA+jDtS3fuhpt02P6Bvp
4mkxZUyoXf6h0lgL5/VXazcCxCIviw+jZu53NTtTebLWparXs8YsimmrAEuePOzz9zhX5Gj6mdnt
CBkAGVmbV6FNGvhMu82dKVveTJ1TiryexUqmEqvK1J4JDA35VCl6wXUcdOoAq9xdGcyXJcXlSY+g
a6+fIXahFBIpwVVHPRj4saQgHk43N3eviA+JW+WqRSPjCCuZDb465Qn3GIErMwVVyZzzakhInXyF
BwziZr710LJx6nZZ8K9A3iKw0ioUgNCUZS+Eqs/XC8tNxnpOKUam1cMvTEGvTKWL+0ZBgdpQAEer
55oHkxXPpIYogiMGN7zidCITWWMttmFubwPiLCxBSBVAcImfAf8Vpherwah3xGACZwDcTTuJaVyM
JSk+dAU+WhQ8ZgvwxVCVmQ+IIC4+zePikH218fqp+Y5nqr3DfWb+TAIGuI3dlidjBVdQtLGt0dEn
51ekBkUz0W4cN21Mtgn/pMoG7GkWtjjH4vKv+M3rga0LsFtZZ+7JMI2/THNZy+XA4PWVFcVS00Gw
+venKYAulQs0JGsruSedRF6p2i62SFTCq7DvmsfaAkOzuhRMDfquvJqQlNyOLp1WnJo9m7thdz/Q
rNVPOuXAa80mupoC9tl6yniEmde0303MBNH2F0Sxd7RPu86nPCfQOrpav+eGzIgVk6m7S9mVIJKR
CKh5i5Y/zoE+XwR0mk/ZinpTI62nAA3akxXySbjL0P0YmqR+zqwkvQ0GUuStdv1+cDDBkgQcsvS5
nWRFv17L2zACIcXypbivyOPeLy7HpA8d7NPr2WD1QMBDmGa3AVs+uBMg6mh47m2QGh5HxRSFV01E
SdTMhf1paucxjirMzvyaStilHY4zP7c+KR+TIjHwIiMA4tNcmvIKs0l55dkUsdX6DjJKhK8dpEe1
b5ea4nyy2M3cdHyYJ8pkRXrKlVmX9iejkmy27GOPWFSpr0hokjP4hR+/QoJjD2gZ4vN0TvFk3+aa
EqRjN1ExbU6xT0PNF1JrCqWeZqdiYWMu4YCC1iWLYjbH+omAWQDqCczYEQmtQk/h7OD+urUBl3cc
9nw8r9usDngaIEfzpcVY/Qtd/azw0q/WfqLToFCtoz+0gDafVUDVbpCINccjkeG30FLEIRtZR0Xk
cGr5o6LHc/jWDDO51xN4GcktlThJ12vOkyoBEdetEsGWvWsLp7jFzhMHUF94oF6Y/DkN4ZP45rEc
06UFnUaUMV8j3UBp1ATDX4FM9KHnp28kxaYTCxJItvjAq294RlFyNN2CJb5kkQklsluc/p7G0eOp
LYHhnIj0ZqmMBc+gL026oXFqHqlKcnczaOKLNliGRNQtgyduJpzprM3UUE7UdUI1O4/zdhx44TPx
P9eFDaT++l9fF+Zc5RwxhjW0372JM5V0FPckl15/wJ5y3ldZLg71VLOgBRVuGnhsMswa01tEVVAs
Fk8s18pf6MimYMYptngZ3KX2d+SqcX8rUBx0WKhgdXk/rVXArBtaMpILhgNAAnc8nYIyx2AidL8u
bZrh3EFh3QOo7AYv4GJFPYTnPun/h+f4j0aV/xdDyP+7aeb/U6NKDMl+6o/+ZlTZdc/fs6H7q++7
X+eVr3/yP47z0b+gd/iwPDzQLsv82XH+NdXWgfAfMlYjwYNG4T8RHvbrVBILArzlV5NneoT/BN5a
/7JJwUWQQx/GLsQA9B9Eeryf+K96UAQYFucCv+4N9SJyZpyDlKGOxCW8ZJT6B6x3kg1h438i2Pzd
lWw0DMg9GHi9I+iWRFW6a7l6DG0c5rC6elJE125Ikx7in97D340L30wrQ54a10BYAt0fI5H1l/zU
6Ke9kSytKhSOHcUQJ4N5241VDjV1efjHF6KZxFVj5UqYXOvXC43QBqK6XdRxZj0XZfFCGsZLzn/+
N5fxYOTCAX4//ES+jgze04r+eIp2UchwkWz6Mi60+C8eHd8qBAkEwozQ3+oWUmVWLu5viniAqr3S
5kD5UdvUgDL/w035719S6DM/gH5KmgxuL78+OwKBmaFFkzpm01Qwl5vv51Q/YBz4oMYx3P7+Cb6F
fvgiQtgsvo+SHDBlTZb++YswLK9mbdbqCNQIyMdRcszDJtnUhng2Q9AqgbPpxprx9f39hf/mo0eW
sXqhvLKt3i4vv63phkEvj8Ag9ccB9yHyQfECxcLD+QOL6i0T4PUegWfYFaDLsap/vcdlyIcZfb5C
TItpecWcdJfbZvLxv7ihn66yYhs/ra2VYTEaDPWO5JXhUdvqh7EiA0W2/92j++lKb3amqaiymoE4
H0g5zFtf589LTQ/w5+X1nvUF2IbAhCnHyit599ErbA0IBhiKY1ZV7nkYu+qldrD+2kz91JkV+bOM
dsqyzGEo5VZ/QywbH0uBvkBZ0ia8p3qudC3PoQ2CNNu82U4oxu/lPHgXFwvCK9nmLRUzwWD92FCP
96Bfx3QV/DtYYtc7l4Tjj9jAuM8ECQFLR/zbgRSZ4I7ZZOiAmGtEGkLkTwLbrFhK3PLjaSkI5/3D
6zXff7EIE0PyK6MgcrGYeLNUSEr2wqpWFVQpu94qczSKzayocxa3mncRFIStFbXWHlto72i2uiZ3
2Ymo61x5hiOCMmeiF8NmHHuXlqHk91dIPSBe7bQmkuyHoHiZsQ86pYs1XqugS+BpLJ2/sSOwv1rx
t8xZUu2APGyoAvgTBrqp7uY2sr8UgV2fvCRPnsaKYm2qtHdMAuzN6xnP2ilnbReBxum8mweG/YCh
IHoNdXbfoy8eilLuYPDJj1h7umf8B6fvTcKJZ/U+vx2TxLs5d+vLFHZjTlBamNVEEZfmtxxjVVST
/B4DbtlzlXDTxdirfR2l6pahZr3tMeyAo+skSb6xhjLSQPp9dPCxXt03Jp9PTnj71miVEVcmd7dU
bOIVxmAxswIbMgkbbZYKPDExwsNzVVt7mL91H4+oXc5uRUmNKq++WGYPiZeot0MYVQYh9JD202z0
Ljq18qc0rMsHfwJdazpHfW38yv6ScO/E2E3gRKpyh4XfNCaI+QMV9bHjzOx72nfp7Q362oduwnma
BqS6MwzRPyU8Ghw3G3XrD/mLafFOB5znvuCd/KK7KfnY+0t9mtZjIuu6+jKX67ylpfRO2eeiMsNc
3Nf3mPu4J063PoYmIw5jyvqhJBKrW/ggzyLFA2njkk57kzoqus39VL74pBrcWLj/H/yhRPdhGxNF
8usWUHZ4vWMuHl5lPo+sEDwEBEYY1bvZHFeNSj+FC0aMZFSI4inCFnZTNVO9xUQ9h+6AAeyCJ3Dr
lwfBxFRdW2Bs0dbPkvExS5QR7RjediGWMYVYNj7oyRVhIsuXEMu1T0y6qhc7yOoz9zjvcJpMNvDB
mqObW9FDjYPaJ4dcmjzG/c3DyhKqUIE0NRsx7dQArC3acOQvNq+gT3RBRrat0nqDl6mB8NKPHrqm
Zdm55mLEo8txv+B3S+enVmdEPPqyB0TK6XgYQpk/R7C095FkHWEKBL9JRGN56MZE00NE4+PSLsUB
F6keFZfR2mKfK8dbiEIMGa+2XTqRvKgL6xueAN0Pe2FtuQZD0G05ed3nMejV1zR3vUswl5wngIIe
hFjDOUPMEwxEJ2HEVsGb8LK0eGpSW551gqsrczw7Ltr8hWYsgsPkO2d+iLXHa3zeGnNHb5ZB5bjB
9ZqBeVquFqi8ocGhDMDwCiAxBI0gPSj5mI8tvqiZ0tlfUkXeURY+2KKf+cuVaw2PqpvHA/IuzISj
gQ9hmUKJ6aB46aBkbRqiQuPOKg9YGv/VD22wzTr9kRRGqBbjtyGbxbkiG3Y3JMq/UBYEd9nAomTw
rnfAKeP12LfRLi1Y5+hyk42tguJLaKnlguvevlrAKtJFqz6upoLYbAamYuP0JR81uyIJ0SUEGznk
0a1Dgc3IklVfDCUt5qgSMHOiLpaW3a2a+vFgrTWIcrlvu8qfRWeEtyGi3OdSY5jtjL0F/34CWXET
56wHviiMl5KnIYJGYpZzvR1RBe68jsj3TRU2EUL2AUs7oy3bDc6oRpyRr3Fn+W0DuF4+ex4bZduy
f2ANHtwtAud0u23nbRI0AIOeM4R3OB+3IKGkupCaw2c4RG1zKM1qIOUyZxOzh3rrT1y6BaQk35ZT
CQO66XuG7IrATYn/aodjLD4xu1aUt47CtTabnJCXUKnbrll7jNquL6Wl+JjowgexqSwXLRhPRyQR
uAox3LvXXRfC3te+CK2/zIndaly/Ec9crJsi6cVN7ul0P87olrC6zpuNYfQecRzevmMAFuPVacee
s7Aj9rWOx8WvP0Otim6XIJFbbQZt7BLkgDtHz85dmm2Lz4UvPxG6mcShL+U5WYbqrhvYe4yU3WOK
WPTFWPHMo3rYOzkStVSO4sZJbPNbZA39BdiJ2rwebsOiK4+db46HPEOoUUWpcd234tYRzvho5Hl3
O+usv07y5Que0hNUHih54UxV4C6Wd1wisQCtN9Ut+ULJh7L4GjR4FDOMfqnT1cOvF59Zzw/taKZH
G+cWkiWqJu5NB+HjDB+EYzE9sLl/M7x62NgBh94qNTgZIisfcAeW51ay45hVCHnLtNSqqweA+vcm
i008AgjewZ4+lDhHn7AVzm0Z4++nhyOKD7c9APxvbGDpadN3US7B/Us2s5yGt+ETyaMqhqlYnOTU
mBEG0MGqJCUjaDuPzULioHJExVC46U2oKlOzmvLbn7vKrs5T41TnOuhNBdYOdcMpu2E7WChOSiBB
jYvCZZ5sXS0cPmXL/lcR53rfgOwjtC5y/LZdMVbZecrJ8SWHoUrG8AzFqJabxB+cwInpS6D3bxas
2166Oc9IWSBB8S/lQTqyRBqcNHg+xMs5alfUyjMBXzX7+hyu5HGyG/r+g/RJmm1zF2d0pjppjkQi
a10miYM1MgG3uqewMAvYVbr8OOWOhltp+dSVNBoQP1Qwj2dZ5sVWKPObGw5HlVNiGrMDsu1BuLd9
1hcbx3jneblxbTnSgJgXVNhTuvZ8YJ3azqbOmZwPZdgf7QYbEN0kz0XmFaQU2QV5FEzWCDGwHpEu
6JuBM5o5SUrmkHTtwYij0lluWK7p97QMYL8UVmcAx+uIMtswTkITTLoP0or9zfXZvt2U6oTO0Z02
E16m3lZxw8eC6RBzq9kbD7+vRt/z9qE3w842zchjFI7B06/dRreQ6jJ0ZnkEpWO/safxGttAM0CL
Sp1AhIu4mRHYQf9bqCuKiMwjFrx36Z0Kpo4V/alpfadKWn8PaAkufGv+6Vt6d5CSnELcYHlsK+th
MMFTC/bUKRDPshzuk5lj7vdP4F2XTGuCNQNXsqjH0Uu8eQDu6FUpsOpxbCjCJCEjHFAcx1Jm9cVw
MRH//fXeixnXCwbeqoTChOKdNYNsKXBcv8DEJiTbZcMuUW9FJ0eSp2hzevwod0VH5+N74fTh9diZ
iFfwD5k9WXu4j0ZMMJb3jFv+eNCEk/yhP7HWLvZnCkLI7/OoouDZ+x6ksjcPJB1gp7JjF8cehTy+
yV296TWiuMlxHxuB/TCzdYhqsGj2XgubFbO6f2rzg2sssjwIr7SMvJo3vwCR+eSjehPHiH774Blp
fVHu9KdP/x1iwVUAKnCGw/ARDfabNmwQw5j4shZH36Vg9HH8wdbJ7+MGJgOG7gXpB3NOwcwEbHz8
/Tdgv3/GHMswPcLVoeO9c+ZsFe7YlhO61W5KE0Z4cKSMJImeqoFysKsnb76NDC96kO78UERz82Io
b9r180jSVV/LTKx7DIG2TTmEDvQaRQnlFu2RmpNhMJSxH01iJf3JSLD8+Dfi8v/xaoiTCGSefyBT
YsVRJ3zvf0GdLWtlNP1GWiO+4+HyLP/mD/0PVB3a/0LcwT6DdAZVHZ48/1taE5n/ctEKRB7xqMj0
XB+FyH+g6vBfeJwgzvAhs5gAyfyK/wNVk9SE89oKXbJosAP+B1D1W8cgkC0SHV24b4i4XLxO3qyJ
RhsQfsvOukgGn30Tj2kl9LH1aI4hX0ik5XU24+OfF5YxUebh8wbZJVMMcSPlPROXJW0LJiouSESs
5f6CxSLWgW5+Se3GIOwrkaytRnboSH560n+DSK+/7Kddy+ZMAIdedaxsHB7bxq/beNgNU4lkub1A
AtH3ViaN2KM0uZrHwGQQNdMN/v6CHEbvLonb43pOgev7vM03+KohSkKHhjq9+H50VfcBaSblCPZ1
wIMkbRBBNEZztFoTfiMmOI2OB3cM3GPks/HsvZT8h1MSoJ/ZLCMelRvS9cAO7J4YolAKOOi1HGhy
1vluaVv9cnATWV/ybvXOBMcAw7KKpPU3TdtUS+zhC81Mc5I8a8Mf9X25AJXZ1uI991LV3SZvQi4V
0YKnuzZI1kLbI8RzQzQTnbjPG6Gg7Lth2KNmn69nHwVLi8ykYePnuGkdjv8ZXyGMO3sSiNqQ3j0O
UjGnO8geU7oDyNAfzMwtIbhnqf3Jgs6wbETQcW+kHzRfjYzss9Sf+BnaFqEmVs9WX+1xwq7fr+0m
uyULm18UzZ5z4qDP9OcWSRRmFo0BBc/OM6tDsMlE4gabk8DY+8Hsq0eb4XF27tuO7y8lQhwICef5
+6WVDIid0tZfVGhp48mxe56c6LCzhfRc6/rUKuRB8YhZ8kJCAgww6uWR/1cNJEPuyAoDYdRLA+nI
wD0/W8k6oGg1CUlwU+Fsi9WF2HvO2cIfhpk6fxxa/jgcCJqIBhc3jCX4R5tdw0MSs8tb8F1GXY8Z
qhh1dBezqnY8R2eIPeHwWIRR0rtrD6bex3mpea3jaiR9QVheZudlfSXB+nAici14f8RCXKLGAE8Q
ZU8oO+EO03WWEtFjhCYkc0AhfVwZoSE0H2HhYNfOLMISOQNFNYZNwbYe7XKHliPdll5jrVxmPX+C
sdnfcPrQj1Q5QUXMVgfEGHnvXc9z6j8YY2DdTKMqP5A+lT7bAAJHgGM3jIUtg2eZFuMX5Zi5hqDE
J5tNsD3HaezDOMvXOrYi3XA+29r34I/VQfRg4C3T39liMfytNwZ8NmMb8HgnUfntrdlrD6WylxoS
Zf3QOBbpNW6YLQ6dsmvY30EpeXfCoUh4mfN5UF/5yyp/wbpE34vKpK33UffGdco30jGvH2K6ResT
ujReT1kYjb8xkol3CwmsBDokqfIrT4bFFRCduBwKVU/JvjMN1T12iafvqWBZCAZh6/oobDwZDgVz
74uH+kJtEt3R4445OF2e2PoDw4vmOBAvo68cghhTMtQGrgIwlC948HXAYUgLeS5EV8PDGcjWusis
sNtPxbIYxgNZn0tz1dut0X6YNbz2fUlJPn1eKlqnz8I1q+I+GXPIjlDMGwBAxzkt4wpyL3PFs6SP
4llqcwIWj6KUB8EMqj0mZYjOz2VXIcKoQZoYv37IhTZ4cUTAsY79cV0UfQvRYaMnKH5s5rX9SQwG
qi0GQpn/qMtwsG/zBDIK5CGrqL8HzmTdZH5I8RiWFdc0ijTX5Iylbf7UWi0Ewg2BW/0PJwn74kvL
DmGRGJosXntbV1L6IbWNkUS7oCSVbGcXODJsYHrm564JeOd92Vo3eb84+ks4JE3xlxdI2wZ3mZuU
yDBztO3bivNnaWAhwAE8JdIOSeqra980T5nt0Bdj4QumbeAGhQxsgY8i0vBGItp+9MYhWePMPgbY
ik2xVdXDZ4R8xg4GcLblw+hiZ0izk1NGCRo9Mkg2lcCvwXKsmdjZoPKOoB3+6sKUN4YAOqa92rs0
vTIHe58TySZTn5QKzYfOU3bsVOaTAbyx6SVkkmKWBIBlkw6PZP+k38ouCf7SKbnH0mrlLVkXV8PU
NvOuKFt9R3BE+uQ5o9xVHFJbyj7nnqGbfLLcrNrb0gRiIUCWrOs+aD9EKYFrgSqYnhBYWl4LlZaf
7bwLNpHZ9fvF6Gl7R429FQllZDZN6nYsl+rKo6vfDTDP7tjW1VMeDdnH0S0/TIGp80PbkETTzASG
mNSdh1HU4mPa+eVnvAO7dN/2EtEAB9i2LJrlXBpRsUeDKjYjRswrMQ3EgpDN+hOHjnqUXqWybb50
ch8Ks/6S+f76aAkMIUHdG2TsB4O+Ub52NinoA3lZQfci2qDdlnDFj/ZqLUlEq31DeFfgbjPTk0Qe
zZQD2661R0DIqj6EZTOvUy6nPq2pYvvUs+7ypFYHE1eALQEo6hGCFYgLmjb/JJkPjbu5CoabpneT
j5HK/IPRLcXeMzANwcl8CbEk8P0bI+ubCxv2fMSLZz5NhhXhq1FMu7lrCfOCDhs3w5zDn+v8T6MY
lx+mWeaXKIyWSyvb6E8Z5G9aaUoiTBX512tf69Bv/loSNXXlhITdQj7qFRCCXKHMyeEQcg1gUIQp
9SVhlR9/Xxe9GZK+XnU1HECaTSo5lp+/XtVNlizIJi86N1CKvqJYZGNQvU2N8fvrvJmivV4HsQEG
rVR7K+vh1+uMWe0PXZQmZxdsmD3VbNmzV1aqpxM2jH9+sXXky+O0YIa8dTewWMNGShF4DkuQ2npl
D77yAwwxRLvfX+p9IQsuALGVWtzEquPtIL1Jo0CRhEkEkD9bN3JlpXn48YB+9fWlWw1j/vH1LPoQ
i8/E9JFyvxlqW2HNsi0r77zoLHn49xEkCTwnulOuk4ROkGnyh8f5pvXm3XFzq7cQende3ttifa5S
t4/a3j3D+aS6Imic4ocNlRNYapBEoDD+VGxUI39tguPqf/yRMvzyeM7mmj7umW9uupZuY+oSVvsw
iDVJBWKbtqY/WUe/XwpcBZuPCK9iD/eANwuwTOxJJqLzzynUyeMsICsG4R9tdf7uKjSUIXbzwBnv
8Bq/d+zGM7iXV+aFL5iaQED9Lz4TD0tdHBDodlY7hF+XW9EwESXe0DvbCXRazFj4KMYZI4IdlA7r
pld6XP7Q0r3fv9jT2cO4Lcwwueyvl5RiTOap9N2zUSf+owX1lJHkSCkyYN62kzB+7Y3fLXwiv18R
73cWPFOgzOCrjyftuxWBFbcwF0XaZTGwupOafbL3IcwsORzr31/qb26RjwNqEzU4XkFvN8sAZS2X
qmz4oSsjsbLqy9IxFSzdFfRdOzi9fjW/v+jf3R92aSHENg+Iz3mzQ4+w1p0s8q1z6UNjkRVMgdIM
swONzh9X+iuK9mtfHoFOYDLlBlEQvl9p66jRZD9hQtlBKc2tysOAMzDLezUu7U2NoJ+BwUyZrCfq
OuZdc3czNig494CQLs1FzZAOjcEPjMgcqs5FMvMOC1/9yTn6/caLrMQJVr4UDCbrLdVMCm8SyBb5
witg21gkkJBzbXBeYvrNp5ZHlPW/fxPW+7W7un5TVwJFwnN7SwVJS/CShDPubIQGta4OHfoH0rFQ
V7YWR2amkvV7z4V10wxl8xUi7mJtHRHp+6azm5L4vGFp9lRJMFXRl2T/+HAAEIc5CU/N4d294pg/
cZHMBs+MMWTVV0tI0W16+ZOVMqAm+EEKmL3mn2Ccd98mpMJ1NQDl8IkiDv91zTeiW4t+YkVHNyEJ
Ew1PvpkbyWeqV77P7x//310M3Ij4DMIE3ueTwWCI8ComlVjjR/shl6j/0SLR5Ximokv6/cXevWru
LFw9P03ccdjO3qy6qjAs1SXmTKi0R2OZip4vi4VIl/j7C9lvxG9QYdku1+IBPiNH+tvKiNhsoX0V
TFQQbdZ9MOnhhtgIux5LU5whu4vKR5AQN0XGkE0Zw65SBU4Llrweg3Wj7zNRgBMYE80SMzakNUvA
2Nb8X+ydWY/bSNqlfxELXILbLaldKeVuO31DZHohGcGdwfXXzyN316DKPehGA9/NDAboBqpQdiol
kYyI857zHMNDykL1cnYmxR8cz1vF4fhX172uiFqX/+2D+BcWH98Y6xrmz9+3Qjklvo1f9v3JXhnb
TgxKzmR58n1qLv/1rouX4hoQjAKQ9P5lKEMg1dbjTMChMz2H0IDk/UOTDrd0TtTnWwH7f9IPb6vX
Xx6MgmUNq+SNAxZYGJB//5aqtaQRuHPFyWtn8QNC+njqRBJ++iWIeD5teZt2LdzXep7t/7AA2L9f
IuJm0sSs6fDKN1Oe6/z9NhMFc33sJfJkwbwoV2LqgQcEeSGx69gxQMvggzijEpuxZsZ6DVMcCDQS
p/nB1gsGBnoblydzKFERV3XTa1rquThYDB3//Csn0JVeL8m7W/mDrxej4idNuXsIseEwnVWBUz+6
sme0fru8CoPFYL/ojn7rsVuaPiJfMT+404w01ifMTM8K4QjbQjumN24bk9cLPY6q25iWKh8n1IZr
52ljP4vce6BUxVj3NOAyUx01JArTB5BAXaw0KX713SGMMtE1d1oJOBJ+AZt6U4Mm5AC95ieSfVZM
7McdCOVZWQufY2ipxEP7NkegJM4qb67qgp6fleCjVVjfpy5QiOIGKcA4nJubGAoOIHsYl5l/9o0W
C5dHOTWovY7q6wOFD5yKqnblv66t/8/N56gSlJewuO1r2oZ7LasKFzRS1YOAUFZ6s7Yu3RyqYxoY
81NDvXj2gDmnoII2bUf92ON5KTe4aLi7a6ts1FO94uLYdIO22h1T0PlJ0Sp0l3perZ6YvfffZ0a/
KwqvdNcfjlcN4tK11k2KmmhSjQi48Rd56+67S1iXvgaMzYwnbSnuxhvaAEUDAgWVQ1rNO68hhblB
B0G50muGEB6Ui+ds8ezxEwfcXxihJqc6trMcjOe5znnpVq2sWqHJtLyNssLp7ftqGl39ZOXUNm8U
l0v2wHmVnJ61+AAHcM2J4zh2PdXqBHeMeG0qgnKezSPcXVOuoKoab2ZHf8r9OzEm1nTMiLYlrKsW
LpK6K9C0Asqn1v1ccIaNbOCflIQO5ty9WJXbFaQNXS4wUJFUwBp5x9rwax+AZs/VR2wPqSHzmMKd
CEQT5KU6c6ZSksLp+Weo1+SBUC5uzl8SnFsM/DJONlsvQtrue55kWbLthx5f9j9uK+/mVDNv2ZrJ
h4D1XtEQQN21SzOQNVsZU1BWxRbWIX6CuPNcrqI2uGWQssLlc7X7m2buyH74wJw8jbsZP+DDP0Yz
dOm9J65z20ikgr1dUPuYKy15U2I75PmooSXgQIAWBf7X8ud7AyJjhnbl37k+84hImfksd6S3zf6M
vYbbtGwMJg3FIvhgBfg1ZydDO80f+6rlF7FMtJNdU9g99bpWO38dZt8xQIH4rlJPQU0dyMWdC+vF
k7IS8QB8a/kRGEwytvjFbfG4WA0qcLawN6Yez5r8kvWYMUBWRxlyBdeKYJqDG1Jox//MxlxpptSd
BmoQFfnYwFVJErwKMY9wV56KrketXwpESdJv1RogSWDyOpWmOSO1oZDrAIFsHUY5/WPF//9z0v84
J+Wu+cue5V9zPXlV/ehr/f73Qemvv/XnoBTQYHDjSDAOvYUX/sIgDP1f6RzTC37NQn/NUP8clIZ/
QOhjri7QhDi6+Sy6fw5KHciFId03nOrgPfCT/6tBKUaEv6/f9IVyCKbsiAPDDfz8y0bxl62xgy2g
BLtunivTqLN2IGHsGRsS0glEKGtutko4RMUWZ2y63UyVAFCpRjsUJRdkocs1r5gzLf2F0JwIa8zM
eNTmtRDikxWyu9pMvfWRBnb6Ws6kePPUcz+PBLIvYJT0wwruNNnltaTGo8ZheEkn/mM8enPY7A2Z
UZGlZXX2JelGLNyPRaedD2OCqXNmGjVDvfJsfTdKoEuvjkoG/65f25Ucf+FNA96o0hm+y1/DW7uf
mY3VZgS3Y7cuoFJW1S8bpzMdDNzO8IaJcmLWNEDnuygnJ5eKhc5vdorv9hkKV+nFjo3Rd9sUSf5q
ZQtuPuZfa9zlEnkVmiSZaaAUz54Y7GPv62xvz/J7wb58m/v5jS7Y5tQwIevvpZ2/LEQeHzzJBPPA
H3EukG6SEpgawU1N30gXYQh2ttoy3mcl5igwZTmRkfdZKAA+bWl3DHEpkmLcIFS27nblmPlkmYV7
GUPmUZYefOs4hGHLqX8Nk09rGfjPje8mL51e7OBIDMMxNrJv3IJIruDJ7HeJ/DKSKdwaND3GigwE
n0EzRi3t3icvrIuzbnwG4UM55bedTcJseFmmsx50GsRG2mRbP/fWp7ZKRW7uk5TpjLKgS+kOtcjW
E8Diaa02iEdjRkN2K3fBkiQHUZf2l2Z1SNmvvbG+hIVfiEink58fhGEGxae8ozLkNaVoxDe3A2vs
bGwpzA77fs9sZDH7Y5a6FSWlsnBz6z3tCT7yzRVW5LpUbZa9iG2C4NcV8+B2NhPc85ihj2jXT0GW
eFsYShgxVT3JOHehJom6LYn5hhofM8SU6NYySu+7awMXowceAlFAOZrhv6gZupJrH9Ohu7hLQK38
tEZ+Xl9Fu7Y0Lqg96fPk5KtqV7EzfTWM7HHGNBZ1vMwuXWcdkU94s8xp3TFCSHbJuDyjpvfHFhrH
FjqPvGtLwzw2rlA7nbT2KQT+Gym2s9vewMtaijk/CaSk3RTUcJOKZT2aLbem7RX2a7jYXysdQC2z
Uj+SmTYwg8pxV1e+1icAqPLIruyjYzdx6nKRnlsmE5t1LSmohf7B+CzuRTPsxNrw+Rgg0UqjitPW
CA0cijKL0yz74a7tF3IIgMCYPhCeM8l0iw6MFHlFACXDkt7RM09vAEDKPVSCZ50bfWTVuRUxZkhi
0Unrgd9enqW7GB2DR90cMXgMP0gJL5sgc/hwuNkObTMS22CBrNIVwGfb4hd1n1uneFJBfrdaCfvS
wYTLuL7knt7XZh+e/HR66kNix2tpbyBybVOIUl1K0Wswite+bffBMl8kaDcoIcO865pCb8eEYVqa
iE8ehuBoqsp+Y5XFj0IQ87erySPJkg3PuQGXv7WsONTEnoHR8BDMg4tosJnLkm5wkxrgiK4D8WgC
zduWc1cxHB0nrq0GTDjfh7dn39PHRhYOh6Arvq0+uGE2+eHJ43F5GjomZpS1ymsWakmkFwAyd4X1
mGbt4yj7rRHwpta6us6BkO/F7WmmhsRv8LX1xrlpbPGU2613qhudxXxhbGloF8AenH0xjZ7tjD3/
zHRpHVK/54iSt0UEvoQWGAaXJ1xrzrbnsf6onQkSwuqFRyX9p8TrHhmDmzseE8G5lsbkx73y9Gee
K8PGHv1kjBpHy6u0hzFutdJ7ky9qZ9btwETLzZ6ceQ4v3WzibjD0RsjyDfyGHTOSw+hc7ioAnhGl
Xj79lf1T71U8XbBuks+UOzBeDr9eLd4zkYN8yVgdWhp2lUUhq9QvBdb/nV2uyfOkpktjtF08W1q+
Ymt5dQHZRIUxvvdr+MVLYcnBceQ6Hhp4mgU0O3vaEdc/1p7ch7ZM+BRbcbWttN1PQfetchd363Zr
fzC1/dJQR8kFrJhklFkxnt12Mq+Z5TwNYXNX9NknT9kQRIAcmbVYIp60W5IqX0U4MXoVbqxuz9LG
CB6C3tn3uZyfZr46nM0jvVM8RoOvKkmtLwWV9JvO8bnVDMGJ1R8vuIG3Y6tOnI71zh1b+9yBLIza
sckZm4d1FqulCPaYr9djVuuDbuRpzBO1J+mex2loNIwqjR2LWRGvSYhHFosux0IxiG/C4PsCSGEE
12U1xWNW3mAMftdeoL0Z8TKN9RZSZvbRzJ6IJ3u4m/OWNWEqXi0xHip4feG4srDKkHRMp59HdFDs
luW3ca7oBl6+SF8V25H3g3GgVjGQ/fw8LmBncMruBPwnO05dd73OoDHg6CRtsxk4hZ3d3E13i+Es
UT+kzltSD80T6pGqIoPhbLMNFE+msXSqh9QYsSHXHbgUzbrWwI09LLUrN5ZlNbtqaIY7G64JLg+b
w8tggj1zjNfMmG7LM7Ck2gsjI3CvE0HeT5g1qnszbcZ5I5ZCYBZeVjk8VdIIjmGv1tM8Oq9iNpsP
Co6M9JCUeCN2rj85feQUFo1XQtSQZ1hn7e2ow2+lMT5YmY8xXEz6qXerh6kyDA6QxmO5ZMM9Wd3P
fed0u2H26hOIzc9BT4fEnKuTbWB+QbgcNzY8pK88XsVhwiL+Ller2+KD6o50c9tbWY/Z3gOlEAUB
7dalErzZfnwLU4pUKjMwLilupU/kuqaIJojgp0cJ4GZgjB+5mVO814G/PPuTgZFkCN4c5TYxfFz/
E8iHfGMknhmTa5IvwGFM/BSIp6EP2d5xSLvN4nYT8YXJCLQhYArm39zX/HopJ5htKb83nfpYTMN/
CsNq/Oz049ZkEn8lCebi9mfJ9mVjYRLPKUbjUNyJqDG74ozDuwbWMQj2CFV6sezioFWiYiBTgA2G
sH7CHNGCjAqy4RGOaHBYfa/9bKzhodbL/DISBdtZYR7mcQiz8A6K7vdWBd94OhdEFL1wwxlueM2l
dfYqJ9w3ITEXF5PXltQPCwSH6422YZxkro38YtTSxmlBQxXdp+2dtPo1KnS/3JVEsQ5Tbc0QAttv
RUq98DAXOfy8ZrSeeUD2GMYGpwgiT09ZsRdViq+iFIrFqzeqt5bR5Tn1FndXsBf8dAuyLCQbiuDm
5V+c5zJzrA8EFe9D5BWczFWn1DVmxFmQzbfoXmpnkyLD60QQhTjgyR9WA1AJRn7Hvk84qDjct1UH
WRoW06Zk50GOKh/TLC4TC13y3OGR2KlyTJ9Dg42odWGjFZdgjLpwPeKs/84Yy9v3VvuBiEI2kZkZ
0aj0ZlCp7Wid3TBiodzzzZ1cKXQE+7PZFHUtoRUNX0ctCACtzRBVsLc3bkG+p0ta1kBVw8uuwI0k
jY7wuhUHB7NBlHWS8IM5bZPOucpMOliFvG5fNF5wzrMSK6Fm5qT8EKtZtivGtnuiYkHsTetjKDI2
TXgiaLNPXlGeyqho7U1iCIcQX0N5mtsR5pAJA9yl2votlSYV115JMi1iuGbFtVE1RL7HDR6jlkcK
cBJMlCMgMKzjq8q+TiEV52zyd2bAxwyb65V8b72FpIA7KC/Pk0doSVoBRrqZ7SH+NoByqd+wLhb1
sa7FU4jBZA9H8VtRDa84a4A0e+ujLjmr2NqFAIIXEpil3jRiySKncbuL0c0jSBnD/sTgrY90UZav
s+4RUWDIgEEyBAOqDt5ajT8kY6ga2bJGXSvXVzKPuKLwasV5neTfVWdtrNlfiXZxpc+FFy0mTWze
HCSvvlXckbYS104QAB3a6icbYPAuWb+15FrHmaFsvtIRu2Of0YAylK+dkPmmIJ+5I+QbbgW1UWy8
AzdaDFlcAEffqrBUuYPN3169IPkw+45CLzUTC5jU/Ngu2CHD3rPipfDZ+VhkN8xGXqt5Ga5EVOKy
bqd47bubbmIuV4JDJ4N+XeJItRP748gQPvSnOya/32vOHJBW3+xgfU8bb+9b/XDHUXfhw1C4a9Zj
EqhxizNtX2Q/jaClSNbrzTurl82hVd1DmzvAbDMekVkbxBgYzF3TcMTFUOfs4Zbv7dq1UKzkGTwj
i6g0SXoGrzBWaCHJ1/fZH74lQ/pR14rrp3YeB33x6+S1HlcNZKZKvxoGkLcBehAYmzVOHf9uDYMv
QUNWLgzrvWKBjEA3A/AGDhQZlWndCdE8yokdmtFLM9bDClpVgdgj4lZPbNGMB7iiYxCpcl5ZFmTC
22U1aLEfNNluCahM7biCvy5d9sNR5DacZFqizLH7LpoEiVdoTuVbUUu68PLcKul7tSmammunYJNX
k42E0V49TlgrD6Mxt7coqtrL3Ei7uLEB3MU1Ocg3Mh5Y9RBAOeg07es0BAViZzYe2Vkr4t1ZtRdh
JXbNsqZnUsHerquGl6VbcVXX4X0YDPKhyg3rp5v3w3nNcu8EDrk72MWiTgMA3p07ie5FVOSegs5+
5xwvL6oSHPJT854w0AiVqE7vHFS7eMDFfkE2hpO7Utjo1IS95ciJaYS2vtNMNjZdnrIJqPB9VY7Y
pHgHCQIzs8Nen27QNwxGXCZQdLq6vUY6WzsrknsPqzD9J8sHVOowKm0f427BJ8bG9lIN1Hx1cjlS
gIh1cRqvWPDYWvQZZlQVfiU+lG/awMf7WWYYcxu3YivUrZtJ8eP7kKAh907qzWz5OPnv6FuhuW62
SYihY2bQtI/sHY9+WeHWLspxd+tP2fJEX/jq3WpbEO2WpG84UAVPgzTEnuMwqoszy7dRheENk2eq
C8s1K9HEieG69OGZeqcgaiif3NiJ70aDKmMD2TuqLbsl3dub5EuK/NArYcVd10g693rzrFWrT33t
/GxX0OFYsaLb+cJe86vF0307Q/d7kB1fY62Az4UK7H9RTLGBsyzy6lxvFJ7u8yTkQ25jcFR1eUk9
/1MdhP2ePXZLIRqXfz/Pu8oy9+mE5lFol/MM1Yo32i4/CvMm5kf9Y60b3IT6sqDhR92SoHI7+IJb
zlq2U8UlpK1o0hlvD5YXBK8YfzFPZddMDhnFb1tAay4bl+U0cafGw43Aaw6aZ6RrdbDCx4/Rlx/g
VI+BaB9m3NfHvF/sDcfIM4/oT3QTVTsxzFuOW1zJKP2xHnsicFZuXldrsPfBPCGlrCy86L44t60n
QrLHQA7bdfRUDGi3CjnsrNXnVhhIJ9M0BTsbnZln55O9pAvvaNRb5U2cvoKJ1BJHQm2YdNQAb0MV
2FhJPp0ywKaRK6qPStfho0wNvsjA3bdTm21wHa6vuCoeqHgHO99YNng+c6d7CmdF10l6lWq4qh5s
P+oxfPlSJtmPwGqv/WqfVeC9O5aNMv6urXI/6OBnN5IENYOcuKu1yrgvw00rq9iSjdwQ7vrZaCpJ
C0N9zVoj27Y3+f+WNFZ2XSOsBOglqwzTTVWhB2TWytaFxLKs5UOX8YCO+6HzZqy+wr+HbWafDPb1
DdZamuqnkYP52C4df4iVHNM7qGOzabdVP1fdJtM+s33v3ABdJ2Mfe3JmfjOrYtih5ODCKQY3Uqvl
t6zQSzsQ3l+7vSAPG0bEJLpjXrQMQXiq6Yj5YeeWbI9b8p8zu3L9YhB07HdlgONz1xlq6mKHMVt9
9jgnLDw+7IEcvQitFlAmn5GbNOgOEBHNu4EYzEevZl9pYu9hj2rxj5Hz/7Rm/38TZes24/33anzf
5/yPatO/6/G//t6fejwRJBNbBjq4eyNZ/TW4ZP3BwAu0lo2/4p9CvMM//lN4d8w/SCbhLgxtTI2e
7wb/jfD++9Q8dG96O1knaszwD/5egTiYOsj0mKXMEKv1Yt4g2Y68JUpEETIxN9Os+0Z8v/3WWDSb
/OVj+T9FjILfLEJYTd2QwF6AvcIJcU/xuf4VzYMc3bqKcvljKakN8VMgoBAeuS/XEsOdqzPzoFsX
TAR5nVsIGRKiiMZbsUzNWfZ1BZHPZji9sdJ5pAO5DK2FwaZKsD+hItJishiYLRrVrTb09XxYz0nu
LwP3ZWNvHUJAl9AHcstvyQN2yeiuvf7qH4F+zqS8zaEPd5kTkvbBIvJENMQH6A/uL5gmBpI3aOmv
mhMfd82pdmc+N6+CW8mvCTo4marm3QmrdYdDFbIfJIrjgmGZxSYT7OcPxdKkQ/dsEdg3TgE7PIv9
Kd/S9zF1Um83hT47a3NM0nxbDuncscxlhvuWmSGJ+xsgUmfnWjsM/6OJ/fT00No+VXd+GkzpdQ2N
LNjVarHSpyk1PTwmqmwFjc0lCWm7RzfbGJnpuEdL3P5kCgXV/zJ3qqn2SKc4amAe07S4ZDw1E6sn
0mJNweoEIDQ8K82Bp3qJ6ZOXqtKPcl3S+9Ff6m0NABSF2l/aJkKvCr6sw6wNnsjTvGXkTTmFt240
/3ab/kMmlO149dmy9rEyU+dQ4LHgDADHZ0qAm3T01gdhsS+70oToHzBKDndNNwaSdkmPtY4dSSva
5qEl38EF0/hQ54e8jo0lTB5Hb5lfWUjVFzOjPNovqix2iN7EOlfuD6Oa5RMuHsA34dxuqtAIdxkA
2KOGgf0mXaQbuK5kif2uOuZhpU8iIWRsWcVTRgT+cZyx4uO1Tf0YWgBdOZPH5qM6zuHyAjeVvnYj
DPsP9wY7LQEYb2ZO6UeVepCCJl2e8ewhnROsiYlkFezGoay2hpXt07kOv3kUShQcSDv5MBLneU9H
ln42IIt5DZeAxUlLyziBCOZvLWZlPnY9OvlEFconxy5epNHYbx6Y8jSGrP0tJ5/8yQu4qQSx4x3b
CXFMOVojks8Qj53pR5L0wfuKerkNm9pcqOFJ9TsS41aujLStbBKRaqbzKDL3voASsXPGldS/BxLq
0DEMPxIA8i70bFhvsz0EV8uvqP2wJ30MpQL5KpaQE0bdv/Qk/O6dya0PyimdM/0885XkDHO1tHHp
i86sK3Ab+aWtMvnGN1rs53lwzkO9Foehqpqrotr0WwPzIomTLvVPeeesD62rRw5VGDxJyFhjlDSB
z45GM+w2DGR7gx6oS7B0zmO4mh6cLG6JQzF3CeODIM9PFQff+wFR5G7snPwzNg6Yn84ymZdGjflF
Z6p9GaAGPNOJ2JxIaVVbgy6rNxRV+akbPX3Wbk1lImK5PJmrv9o7q8zKBzzTyZFy1GmvVzPFFxQG
u64d3Z/uCJ0EU9PyeZZAYxFDj5VqSvjWyYXoE3TuITOj6dcIrUqPdticF9dckFUdNsZi+D5UEzYF
VRUHE7ddVLmc1iyrB2qfV/7Ozky6UWev/QDBP5zNdsp3hYAC4VViepQ1x96MlvVD3Q3OI7bg5csA
MOgbCcbxkQ8kuZ9xonxmCmBBRJnKDfeJ3tTlLOkxEXLfCOmhuAy1eqXgu8AbZHG3GLdma1813+lw
0Ps1KFEv5sR0trM3CwjLnX6gPgt41IiPhenImIEYdu2fq50xxjHJa3Ipc5BC8HgBmTxeoGo9NGiV
V7u20y+05RX71Q3bHbR3LBCAXs2LlyvzEmoVXg2md4/LPA4sFP1CgrS+kXSK+b5oh4YaC25U7Okp
sAtE5jJOJs2mGRvQqak50pBGgH00ONVlaJGKfIdHDYor2U9MD3YrrGdvYcAWm6Aa4771lm9k72bO
qkbQ5Wx4pTz0kII+mFYy2JPqxFqC2bmt7a+SI/ux6F3cpSLPX6xO9k+pr/0r3i/ENDjxGKMW1b72
1RAiN/vrZWRj+t7UA2Niy5qeirxGUeTu8e+qaVq+gz+XS4xJCcBQ5U4nIy3HfdJb43XUnXOyC/uW
92nbTxPgnIfZ5fyx0Iayd/I5e2Rla968cKg/Al35PxfMRgxbdE/QMky/o37IG4gXLQ+M0ATK5LzM
vbuBE6oRG/k949DoOSlYSk6R2RfjewONpSBZSa6VigoDj0gm2k/JUOlt7ZPNCtwyT2LXk+pnJfA/
Ufrbfg7SyvO2ok7LDydNg33VzsllsJLgPAYVRI957Y5ZGCCLK7Awi836hpqni6sWZngvg7K/KGvR
2yHoEadrAyiNxucihUIvL3xOsmM1fKY6F+dSg7bM+JBCtKh3puGxSfvgbjXC5YfpDMVwQzGxXANz
S8/FpI2XLHO9NyB3PHoUAx723IakIG3SDfSVNaFB3gxqqM2Vc6Udu+KxBNpNBcViRTJxg72vEei4
JqYcaEtokAO2sjoGARO8K+zpOzN33knA1BcjrdznADEcm8/s3E06FDwGF/sB85wZU+FxuX2BJH8c
a7/qAZBNld/K4ewL9B95TG2YCl1W1Q91ajuvfqDH7ewbyMht7e4NTyJi4g7e4kW0iYvl/caonYYo
sNk/+lQrfdNZV2hqlJp1M0xj+Gy5mBKqtrd3Jn6mF7h1meCs2ogHlbSwiO1xDh+LlIopbKN1PJnO
XZB0E197KUycFEi0wptPobaDLX6z9geMJFvDh0GKTnTrHxh+NXFf9EtcJUv/0KxF86CWpj1Av7AP
M+1VMdxhI56mNVz3idX5n9kL2C+zE0qYMS4VE0FpDG8l7Yi7RDVf3Lbwt4YMHx0bbj/vz9TsO+Dh
wZaZ0FKkliB1ms44epXdE7BGsk1YtNv1W950JVhSWndO9jBv3JrlbUHC4tIUHKekch8S9qY7K2ex
HoB8SybbnS83Truy/8ANMVyddGg5dHefKFwt78nkiiZOGFftWe+q3QihEYWAY5mRW/7BhoN971v+
zKrg529s0DzUZomg3i7JYWhkwhRbUVjmW52ljm6RWjFXNsHAusGn0IlZuuSyaravY09ikaPek9d1
WTStznT0zIU8Ixxp7hOMylwcoY+sumaon8reK+rMLphv2EzP7FQrmhPM6Xk0i/TVVHXxKmz2gALD
gogZdbX3jdLheVUeu5XUTY4Uf+FjSQER4LWoWcGQq5MjyA+UIuKU8iQ1Fg/GeVY+sMUM6wPnzrT/
4UAM7ENymLjpsSpQWHKXjFTB4BLrTm7B9Ji4vHNBoF2uYYsIHKocIkfazqesmtZtysb/y4rCLoX3
knqwkgY7v5ItsHiX4lQq3/pKpaeNxkJNeJtgp4j8knTLOtrHxfCraJwyZ9MOgLwbZ33vMsrbfOMx
aBATQzDhm4JgPDI606FaV9PepNc4VuCwZo4I57ywym0h01e+FmdHpaeIOSUPG6dgc2MUOXD63Ln0
rnizeoai86jp41Kq2CgVoEOWBR9MOTGHKJEm8Gc1EY7B6sTU3GH+F+yytFpODD3us0XYn5yOyGoc
zHUZm17V7SyyVvFqzKTp1eBs1nrh/C9KQk9QatZcOm+LYc+InpgiSph7YeL697OXqbjxKvyWXH7v
Bm3z5PeTF1gE3qGBlndCPDcvWVnkmzGdRLwGHctcn+XHvPGJXvZ6jXHWu/Eihilqap1eK3L0u1DJ
5d41eXMyKLb5qkvOCU2nESJxefz7o+G/Hks9G9MHc0PYGbQ73w6OfzGDZQnSRT4E+VGWPcc6Y6Zl
sVsDntIu3SnPwqw4kbKXqliygab/+xf/LcbAqdSzPdO2b9ksB7Twby+Ok4wpzNrkR2umV3OVHez4
vMiAo4Xq6d+/1G8hhttL0QXD/2+n338NJ+Y4sTwgDbxUY1OnxT2ykAlf0vrHv3+df8FS3V4IM36I
4AAUxfu9B0nVy4ITxk+PQ4NmTYhIHL3hV8dlrh/aThHVGMOMqfwiyvfmRo3iqUI1gZFkt8M1c71q
++tX+p9Whv7fo7RzTvuP+lGNsf838ej2l/4Uj8I/wIuFgDluxBsu33+2SYfuH5SEgbXhSvrf0pEw
//DwE3BBQ73jmr79nD+lJO8Pcr42h3SLWl3iNOK/kZLAif1u4UQ/uoXgmOgS7AW09ve7trM8mLFt
ClnDNZlSQtbzRh0JoA0IuJ4Y38y09AFhuPVT3izV9ea6jNoAoERchYPcWn5uPkut1mXb2bO6z9jk
ANo2SPqHfrefw9w5wYm0sKrlTbtxA/JdXJuhYIgAwAQKr5udx2Kq78wUu2lU28UdtDf14NdOsC/N
MNsnfuLvhWInGaelQRcYj5P9mmfdEXupdxn6m1QPu9yInYH8BAUx1CfBiPU+54NdD7EPIzDmaZTG
TjZASTRu4yfqLJ/qVoCYy41pPg7mh1Jr/Y6/JLisyknYpM2BZh0mnjDhKd2pZPbup2QOCDZ4YWHG
t/Kp442xd1CdbXybWGF/+k0e3juyCo4Qjrsf6WwnbZyVjfWQZ80AYNXpnkQvppNUvkmSgcczddDS
/iHNGquDCwwD25rDQB7GyDU1q/TcN6vxjaMuoCvYiXjx17Y6Lnn7ZUQBoensxt3IgvE1a7R+DkNN
YQ310t3HDWjyBWlZcYZ3GVwiLMgBT1RIli6oSDuSWYlsM2fL7obKZ/xrde8tYY0B9WH6zOOW0cRQ
FR9FrvUhXHO9szgKfVvNobjLze7eWFP3pDrdnLpkXc8UHY9x5fr9zqfE2N50DK+BlC6D3fGlpuoL
9gmcWXxKAz+tNHr0LKc4L5afQHAuPd7oHDKpsZLhzspd4yBdM9sDGixeiCpnn5XOWSSR5xzmwPQu
b0tOeRaOEoJqmK8cBcGCCxDvoxgugwjXnroe0wErbYEaytZbujrF7RlPfZWxg3DYVYF3mX7mOM1Y
9+dbmq8qSEQ0Mvtf7J1Zc9xGloX/ysS8Q4FMILFMxLzUXmRxpyhSLwiKlLBviR2/fj6U7G5Ldtvd
8+x2RDtsmawqVCJx895zvlPcxoBZVjYz5VOoy3lDABRsS+3lVxVY55M0LMFhLh8QONFOYNhBKRo+
QYmWDkeT0P5Sj4Nd0X5RDI8zxukgp/PDXM2YJ5gcMszzCnENlsK/C4MpWg+esSVfE4XI1G8cra7j
zO/fCLRKj6ZGhzQkqD83fdNNiD6i8XKekQ1iOmiLj36ZBM/EFofGBRLPOtn6hSveEZQ13Soyh+6+
J2gl2PZTKl5aeqZMBou6uxNdUX/W+GzWfjWI1xTVEHPPqZ3uGzAX3oFotIFwc4+yMJZTQwykRUMg
aAmmWXWBsJ6s3owua2BHX5gam2QE4kkI166m51OFhfc5cU33KlXjZNJeS/3HGbkbIjBUy0ukUtZn
G850JXG+Rf6Kq8T/SPf3i2EO1captAUu2Zm+qkqjlW6EKItt4AXFcxIyp1pnmrRwvqxCv7QuOoEV
Aujq6AVlS9h0T9Hb0sQ+LcmzGwZIdzQhfXoZMfczo5wauKa2tx6WJ+ihNEPnvmvQHlXxxkZKuZ2H
loTDUrgXymwACllR4nEd6KCUXce2hqbGXRP4a+57YqfuZW+ofRmb6bgx/Dawoaxr80WmEVBlmx21
l2ZFsm+RxwmHzCo7hhOxyqiqsFb5pdXeay+2ubBunnyC7luTlyyQTLKjBd0xCAkpJapnqD7TqYVg
YeNhPIA5DQHomlNzYzfaeCuVi2q0EUnPIXRiGYQ+up7Ekj7IYtvudwZJ4J+Brg5f6ywaXia7EFcW
p6h82w6NN60sNelg7QdWTVHrB+mGxKAclcsQwIoxIJILs3oI06baUE8NKAZ1DMAorTdO4V7Y1UQe
fFHQ9iV6lPo0Do5JyrZZCrvej2b+yIm52zea8jtmrIEARoMrAYkzFahfe2cLh2B+n8HV5NtekCVc
Wh391jLqgVGZXnIzmoCSu0s7q52iRfE7VPGn2QgZkk9U5qn57E0px2XUPowHWiIzpya5CUb6hNJP
nBuRgAuaRabvHZLP7x3hhrdsiyM1eTofqaefGHYW9zXW1ftONIFcmXESPA2AGUg2RT2+KmiMXizp
tk8eLGc2qYHbyoO+f2uC274FyEaHJMyJSYpTG6cgqlyEGmjpEGqzbfPIW4/5FF930u9Qtbk1B9Im
z68T3+TtOqmxE03GJL/BBMitzhRpJXTjnKBROTfovOWVUkWAFGBugwfb084xidPhkYGgh2GsZ8Rq
zcZ0A7K7y/etUZf4/Kbg2idX9gHpsnsM+eBvKDwB2U5a7QHckecW1PNnTsgjQN7amA+hyCZmjhO6
HAwA27olNztFRNRvuljMl7Kd3WMU0xTJh+S2zjoIQrW0boISBwCbbEqk0Bws8ld5pccyLAkhsxeY
b1fehkCi9sv1fNTlKE4EZNGetg13n5DtdZOmfY8qQg54NPw5eg9aWFrxyIh/pesRrp4yWyKLaWze
yVQPe3/y/WMvuuZJByVxd0L1B+4nZ8JdUGpUTi6C1GYgIAo72mRucIFESCIsv74bLDNn0pFYhKsz
ryNSNybFq87sG+QKwdXs+uOx4cGIK0wO1+Q/vZll7L+JxpLlSjWqfo7RhX02hyAlft2o9piXDUKi
erYall/EQ9rOLLUmCd3dxX2S3iKpHT5Xrjts0lY4L7KMvRs5Fdx50bJpQjWR8X4eBojpWktZPhST
/wxCDIxTH3lRBa6n7sTaLDwZ0YMd/JfYCNIHnLxNfetoppoHywWAtpodJyU0OBG1eZIOoiBUiKIw
azhvUUxwFcBxcSrlPD3oOtyMvkUQnhU57q7yHXcdwZwK1kk43M1CIqZvddbkhIIZ0bOqLBW/Sodb
fA0tzFRbPWCRQN/pLLPsKyFGztD7MoSQ312wZKVGXtwXNAle62B+ofYdP6H/L96SfpRPPuaSR1GH
1QU8tse6cKdtbtX50a2bau12EI3dcrx3svmFDfAbIbqvSeu8uN3QfYHbQwVhk/i+alT34vpGcnBc
L7utRbYd7Nw48eXgaySVh8Z8W3+zZtXTNanqlE43sk4wS10MVpdD+Z2lhnRaowmN6lWlUbc+ek6n
t/ks57uIThYwKhCkubH6+whVtHE7/ZUhDsgNIIN/DQ69ofv4w/Hp+w/8enwyPyhhI2zi5MPaZtL+
jxOUZ38giUkI9c+kql9H8Lb44LsKkgWuGApWfuyf5yjvg7UkgdCtYI7GJP0/Gsn/DmgMNVks0E1X
WKhj6IH8eIwKBtISokKpY4+aO9jIZE6ZOMKdUjx/19akmk9EuzN6xhy+Y5IaQFFC6ga9fvyoCnL7
bCch+M4i+jQcodn/5kr+wdT+p0OezbuTJh+fNwh2wVmOk79tzfidp7EA+/Yx6W3iUJmZ31K4FYuz
hrK4jjNyRSsTuUxVMqz/89cG7PDjEXPxMCokQZx7CRNz7PMR9DeNIboR6G27uKaaCZ7zmhA8bubY
v1pA2g7FnnJPNEAKPHKT416SSopFjrjMz+NczO9uh1yWFNLJuggzFOgpOEm8CCQ2bHVdOndu5FFe
McJTx2DI25OoLDDAZoXUG5ky+MfcX5zsTX4TyQnOO8MsdlOvps4aUFhsuo641ZXXRUZNroIzAjpx
5Evo4ZsvmwQ9UeOVl25jsz2XwLfhlhUEKNsFw4rW8qCN1ujhKJ3IBSGTz/xkaG1gJ3AfO6YhGQGU
NZ5j16kKlLBjuDUiY+hXurT6w2TkwTo1ZmuVMCeYMEoMPb5AgkPXVcTUO5fj9FwwNVEro/HFCZRr
wNFgaj95aO447ZgZYeckKy9TT4weB89Kpx2ycIdTt4zX0Nsp4E1H1vd+ZyR3ZoMmc5NAZUWiaToY
/V1TY5Aa/e3QWTre9dZILUjX27kHfhASyVDXTkYeadQ+iq6MiCFxh+64DPdRXMmivScZzIvWwhqI
14mhae9yygBvVQRtStuUjHhhgNiYFymsNlGYhrGE8U+RvUr0jDC6Qlt4ULgaGR7R5F8xOXl2k8nj
uewUt2mhR8qqmgNkBwKVjZ8nOf1sUmtAkWqweoO65Zxv7Gfphe91JPsdVu0dNWW/4U71EZy7+f1M
vrXFZt4lF2SSJBtPte5rRCl+wKk2b/2sauFSccjboUsNUZQlkkln3dsjuTiAB/Z0NMRlYHgMSTwR
PHFcx281REvTngDGr/Zg9jcC0b5aMcXNvwKEW6S3M6SCWsUYC300FTg/+lmB2Hax22y49x6i0Eis
axSIWCcYQeXO8ICLJR6rVe0S7bIOrKAO18kYEAjpVW36XiRREBMFrJM9aubhnbKJZMk+5dQYrfD/
9+ZVU/s6fu3jjDwrDBK2vGkaJEBzNy94Iyvpn52RRv9pUqQiY0tkPBX43ai5K8gxeQP8vqQj+22N
waYt7XjbIiQ1tmXgTVf9JIoJI6rbCvJ/jTl+mCw6lAdCFhD/GEEBmqIsdB6CWohCQib9gS4wj/1l
TDcpQmnDITUPM70mHgVtcdIRMM5NbVrla1PCfxCMA1jqo1keJ3B298Jl0wxH5B3o7OLiJpk7xq8d
QJIlIIlX08tnI8VJPdCAIFi3Vk3QUA7bzac2dgjj1KCYGe+HhI3WS8YpaAAyVUmEfxl6iUDIVz2m
wGjgRt4S7jwaK/gH3RcTvamJaUMrdBvBgKioklX5qpvMJ4rAyObdeSsnyZPrZCekTLfJwhVOjba/
HmM5P2UNJNtynQ4WRuH9GKAYpYUAfX96VV2nzerCQxHO39IQ7hfrCMGPDRpTzEP/XIRYPhokEKp4
pZ9FvYq0uSFxYHau60bwjntwXMZu6Fo8wXAM8UV6MruZigjgNJpYdPacBce7Lg7ljQ3yUxN14mU3
WmU4U4vQKRX5H8R9Mt1sOez0eCBOYFNdJBa8A9ZuXpE6igasx4qq0bjOlgq6DcRq9zMjWjTfXBz6
SlmI44FOhkPuMEk3nl5FtTu8lMIogZ9OPhIEJylXAZxtRlt0rukolF8a0X60xsE59r6fqL1o/eGu
I+ss2xhU8f3eizwkT4L43h75uY/FUyXBTjAzuIqsPliyV6biFOFeeJRpN8KnjTr1RqGHRKRHRbkr
h5RMutIAayvUeLKzBMhj1EdIJwFwrRCcENpce5XaeqMWlwS9IHiRcnap8APjMeU5A8DF8gmi8DFa
IGHLXbnGo42Ztysl57+pXaJui8GicyN6J9Eb9vFwjT3R5ljFht/kVvPp78Lx3yocheuBgf/XheNV
WbSvxU8chfPP/FI7Itr8AOLHQcW+8CvPVeAv3Xd67B/MpayEKS+gkEkqo39yFEzTXCpOB6ygzUTr
H7WjbX+wwEQiKJE0zh0gn/9JD95eatffYpBMCiNHMLVa6qSFC/lT8VihbZcBXcAbF48I3S0jx0IA
eEqtVe2k08EFj10gVg+J/10Qz1ehJAEji8PovQlw8KIezCWJzmZUj8dortGpIztx3mYt8a8XsWdj
5qqmU4kzJfsUz3Z9KpvZfE+scPRXokvHbmWCA56W7llv7WPDKT/i8XblkSdK319gJtPDlWZCuY2g
3NBvw0uBf99JryrGZGvRBe0Kt8DJ7KYqXsEUD5FwF7PcoK/+3NMC5ngfoZqnOp5oARKyBIoMAfUE
mXvne5SIW5SXyPJtJ4qvMjhJR0Qe7sHQnT72ZZ4gf46L8a6vjb1kx92U0v80FKO1j7h7MV2F5fKu
cFd+GhXnSExyOD+BTUe+QAq3WByFwB5BHMSmK7MEkRO0L0VvpmBUxpBfNwxtA/TcK755rrI5d/Ts
ZawuyHdqbptqSJxLCkb1xhUh0J4cokA/zk41H0FDN4Z96epwZN/RYlXZgzNWe+1VUbZl2xuuSIbO
Yjtb/B5MdYodBt2cMnSwo6i1DgkKH4hj2KCrvnMvEV8Cwp3XgranRIAZpV1Cb8gPNSzeo8gxK/do
Xnwy72C3MIvwzjAk1602lWSq3VtS3DcNnHmsZcb4Tju4Sr75uAy/TYGJ4udaFo3KxQNpkGJHp2Ch
VsFLcp+rAYIwmi+/Pw1MxC8c7K5cKJ0GEZ6qLjnG+G6src7SOzqyemvGtB2DKB1umgm77ZIcybLE
eLSZqjTkKS3EhZek5TYMzXk3x3G6T8voRsTVeN86nR3jpsvkJvbRw6yzug0vPI9+7tq2uNprmXjB
AZUkjoWMA9QxH02942DevJayyt5kWwuLAXfj4BOqF3Glx0NuFbaJxuNPwXzRWFhUbSvMmOdjzTzY
Rfc5Suy+Xc+lrW4NrqCie1+Fn0Ntm5ek0OU7QCHGvrdsQBO83BXS1movZjHeFWUrFp8Z7UhbBO4q
r72BJCNpppeLxxubBvJc2qNOcewHk/49SV900trMPgHmmi9o3+GzSExERx0tDW3BrzAxLXdZeO1E
jLQ2ne2cQLVCxh/T4DPNJH8H/b5nHGHZ27ROi4tOuNVHgGHXqnDV3bKybxD5mhtGSUApanE1J0wi
6Pa0a8+qFHIyXFVcgcr8VorJvClVGj6HVQxqubahc/cE8DQZhogpdsJ9kvTpHlRrQN2/JPWRN7ev
HO0/hLaBpphsiBPnmqdZmjeFlYD8wMx7SudeMWmvGdckzfBJ1eUQrZJ0HLB2W/IlVxM6xw6OP7Np
KtB7R9rdVhSN9c1wPayXLVdjl85JeyQ/8A0cog8TBVnrxuim2l+lvWM/VNYwRriG+/LN9qbwEWNo
aCIe1+oLTsd4X4Dy4HdUxhFNKjBxEilWdddnx8HEBJ2S67n2iLzawocfd1YReodROcFqqAq8bh2R
r7tWhYKFTkF1Kfyoe0RjheuE6/PYjPUdyxqDsJxOPpHsa5UG/sEgC50oL6t2LzxtQOb27cx7H50i
uvUzLybXuCzemYz6m8ykZ7aqQC0526m0TdSS4hg4yX2ba+8IGWfcpKzuB2qmKkcFNUnkc1awHlp8
NiYDrmlU0DdctyaEDlTmCoGh9bnMQtImow7YziDsZAMrWb2QleRvLKID70vGrmvmEMMnDJfoL6yk
vOIQzoisd8c3YyxgAEir/RZi4kM4U8/bMosoVGnJPEtgFzezYI7Zj958OxWq3IksbG8lpi2OQYP5
gNZpTtdIqNJ6V5ZNuG3K2nwFJ6Y39tiV90QnkSk6IeIh7KAzVjaCoG84ucxD0Rfui0Ur2djMLK3t
zJazjoj0cVZeGA2bomTn9wbmZa7XO1eypqrijrRQOQn5kbN2dekNKroofV3R9cPM1UJs5cr60fQ1
nnT7oCAgJOtaBtGmMaeM9rjA2xqMxBsIgb5o1tPUrQGtfc1zCBXIRXxOz7K8AhmRrA2r1ifyGoa7
zDW2CCf9q7qXKl6B1oiCo0WK+VVkinojGLR9zppePiZNVl25lQd6ZRAN2lAn8u9tf2TG7KFWLccg
Ro0Y2MO6j2LzRvdV+ilHt/iJHoO+xeoXPFVpEF92I/j4CLX+R6HtaRuZZbKfsP5sg6mtOcYXoPdt
Pi2iRGRg7bHI5h6uhtt9tG0T8XdsN8XGQBRJpWqXzFQi87bGAWBtXQZjF8VgMD/P02G6VAydU/KE
hSR4w7a4ju3wbI949lQPVASIBso1uBjzhYiF8yb5/ca6DIr4FobzgBPK9D9Ns4JkYc886L2CifCq
CZt4h7DXObm4bB4Dt9fhylAaG1oYMOHaeMN46upS75DPA7H/uzj+t4pjy1xsRv+6OL7+2r++/1gb
f/+RX2tjQW1s2bYF4xbg728ZY6iO/lkMS1QnYPTpotoKOKigIv9VkKL4I+V4pulRPntLMNN/kr70
c7eQShgQkyNxOEHBReX2k5Irau2xL3RlXblB4z5Ng63YJYXBFGjOzM0UEWmM77C8QARWC47MNQyI
mcYg/Mts38mmPqnA7OQzHaP0umT2zpAazAYQp6oGuNRxczG6tvvnNiUisg2neRVVsJfXfu/15N60
Cb5GJyoIvx0mcd9ZTflS9EF/M4OtHJnFFstzf9YukC90tLsY/MLB1QnuQJ0Sn+syDt07Pm9xVUXJ
mK7DEJTghrzF8daeJtfZRSNenwOyr7nbkH9C8nOHupYmQJq+18hcb+JQ9Tl2h3y8CQL21xWhHnz2
vMpxxBBok7rHctI2JZXoKDQxkfKnVgOC4wJA+ISxRtXTkagYsCV5Po0YlXiDIFyDmbxq8FS5dSdx
it/5dhLez0na39QZssEEl+8GGC43ddCUKGUG7R5yPyvqdWKXc8hQrsWk5XUpO42tIS1dWan8SPBa
684V7h+zbOtDIFTc7fNA4knfI/9Lw52roYmbGwJedGGu08Ibry0yOQqxZus3jnYjSrKdq7CGupI4
tlcU6Tb2MiMbPzVVZpPo0ac0ZDVnKCSZKg768TqlQ+eTdZLF2kfxCJ9hV2GWCVedhSqIwziAq4D6
aDJ2PI0F6auqaS2qfUoDtz01ptFHG5qhZBofzGYQATHzGLM3td30y8KhaTQj3sWGMiZkBqc06LL+
om27rjKvxZQnrQVnrWn6YSYDfKDXKp5DDjJyfhlpqBf6vR3qNsf2SYJNFtz9veH9OxseJ2RO23+y
4X16RfVahG35QwLdLz/2j03P+QADcQG/YwvjcA+S/teGgLQ/uFgbJVOc3+jxEO+ZPOfAuKvvPs9/
bH+2+kDourAYMdHYXdyh/8n2x0v8phNge8QkLHGIbMOCxjwEcP78N6OSmUBLVM+dc5f3GclXRTx2
d0xiWwdUTt18/s2F+cup0PnFmFoxBDN9m5nQz07OUI125rLf3kXEzrycU42mtvef0rjVzspBt/IS
0jN59Zdcpf/HSzMEJ3Z1If//vMnHRiowwAv7bmajfCl8Tf5Tf05ScDtHPFreiAW9MfXC3mbTiv9i
JvWjh3X55K4Ecg1CzYOHiZP3x8ssrTgsfMJv7rIcwyR7+pLzZwLEqC7icnm5Mff+KubgJ970Ly/K
UsG4K3jI/Rw5UFS018PKl3eK9K3HgjD6o8wdyPW4ff2nqlXeCWE6L96JDr5tBBnx3amaeJ8ZDteh
prO7R+VLDkhjaOQB8zzbr0SIog4LVG+KSxK/sf/GS3j9qgGDFG3GDMrQ91Lrbfyf8CumkwyhcvFf
YBhvy7hom//9b+6Nn5YoElbQoYuKFY67/ROd3hvwIo1uJO9EZ7BWuoz4w4wW0s5r4Ptm8VReEjjf
vP/5gqG++P2rop9lnM+Nwd9//MYcw3STUWlCipjfPRaMH/aMSaJvBKzV4HLn8V7ZJPIp12dQNGFh
+Qtc+O9vTBfRt0U6gemzbn6+V2hVFxzBR4H1AYJ0vNwwE5OT27CvxfWff1TxYzvwvFAQl3NneajZ
8Yr/tAkEk9sWptmJO3vJOAC9Amq4jwWE5MCywFWntv3am85ydxKet67cgZvFSPCoJHiN/+Lr/qMP
buF6x/DuYtX5edVKjnJ+bQYmAJqam8R2A1DbsiVijGkXCvQ//+x/dJO4bHvcl/zF6P6nVqioEjM2
rF7e6ab1NsUUgce2MddedphoLnOd2EcLOMsl2hFWuY8R5DpHCBvSVCSNc7Wwhb5HP+KzY9x6Rn23
ae9vz8mMUdTDjC6gZsQr5RXgNNDPd9nuzz/ET3kf5y/QRadgmwIkAASYn26RJAuDzpt8cRcECcow
CHj6cF43Y5tXL1rndMk8RlEF58tTzqmdLEsc2GsckPWh4nAWrtCRkWwBEBQMtgjM5t3TRHr++fv8
g13QpfT34O7zZn8XS2Lg+e2dwBZ3Clo99IDlMotKVy/CDMRjvUTM/fkLLk/QH+5ix1Ssap65JkAG
T5g/XZi8DWViplNzNyyxjWemeuCP6hWDLHFVNDaoLi2ncVZBHADDNnuUuNTBk/8QMyjFilRMROaV
gMUTkx3AXMIYkBSycS5r4nyJGp4aHPXjyD81vVuiL7a805mXLl0+EDLev0o44hP8/LH4JHzPFitX
Yv/9uX8/I4qkPTOFdyXbK3LaadabBNvcDXTRqaXpEfXDOnF7ThZSGZmzJrYtiHZ+FDLAy/jd5noa
K5+Op+Qwk7furp9Do4Wv3iD9KgSKUbIZVUBGgTX7BAFGg/GxMvKw3ZhuieRtCJHRr23QSM0GBQ13
Bs04+mz5QjtJE2ZYtlcVd7g7o0uvydEv5155DbsMeolXarNbVUwUnsXkpkyyp+zNTBvC6qgD8A9O
0GF4f330Pqlyci7aiSS5uOX5fYHjIWfKbSU0Y8wIC9RIpg7JVSVNSVBWiBN71zWqJ2TkyUBSoOui
UK/xSNdJCM5Hyx5TWq5Cja/L8UGxOLgQvxCSq7013NQ2pQSfGVHWyLT0UdZTbADeEjYIxi6qYLYE
F8hegLcNyAHxCfahvjMGEt5XiWoLtcYVmSKkYBxd3TIjyeCbYTwINl4y+E+EzPPYTVkj0CW45ZyS
RI06j1CuUhoQvQhqgndXKvXa+DZlQuGx21ACshH3YP3uv6eCTS7SzQ38J2PtNQHsYWC2mbu0StOO
J7OIhLeo7zrTxYOOGW+6cqyyPhkjYoJdOJV5xMknHr0jeMjoGrxS++aBIS1XIX7wPUpUvSESM7zW
0kbyAIO0rMmUG0xzfkbXHF/I3huZs3ryC4GuJSGqdbPHcBLs5GyVn3O/Uc+lRQO3dqronYUyfg27
IGlXMz62jdnx9eBkaIu9xsq/yYXbr1lYuWnBtCpG3LcT41ag+e27zVmJZlwcVo+G8uL0si88YE5E
DWR+/uhyyDJ9FkA2le4md3N49qt2slEEkUChfBJ+0pWQg4QHmdrQuaIVSUOTw4yYgUb1bES9Y/F2
0wT4Dirm3NsZKFb22azG+zJN+YIKgxQqEx64xW5v2K904EkIbrKhgpjDCfnjSCRhDwKQLK58mpjb
967PvuKX7BXfo2dBG/EwtQuEq2vcJgiwdMM364iZL5U2r7E2TXIBBzq9MJrPUalpz5YN3fgO8M7M
6GByljyBATVLbJL81QJXvMUvqF5J7/SfBklKUzNHi1XLYeNBUX5y7ZwxnI5qOL/cod6a8ze/fqoV
b44TB8nu7pKeu+RrpSRLX3LWlY+1qZb/qMz8U0vEA6pV2LgBOhkfiYUQLf8mnEdGN/hqBHy7JT4O
uglROp7i4mjJkxq6H5pJ7MYiuUbuzxaD54zsC0Y8J3+RWUrl8FCPSby8Pe+R1HCYPRUPUcC4xKOW
XvO+EMa7ta9t8dg03aKGWN5tji0fTGeNlAyiGgVIp2I6D+daJM0AIN0UOVnsYdiL627mG+ltKsNJ
DuKxFzN41yU9pYs5blhZQhd1wb9ELbkhm2mpHidJTK3IJz4UtySvlEZ980722njPMKx57/XEaCpM
qD7NtFev50xCWkrNe5XxtK39sH5JUkKs1mPcTPfnQmFOa5ybY5I5r3Kkvl86ty+MjoielV7ybkOp
41q4JMeWtWFeI9IxyGQOzGvsjESbsIz47uTybouy5sED0e5wTsIlBYQivFyicpRIqxek/TzNp1QS
ZxVInyq9WRLa+tKZymPdaN55z8+QHFIOzChrQxPrdC5wuqVUWcYh798PPwxouWiJT6YIMShwxm0j
rRN6TEzP8JlPhBflCpoxw8xsz2OHN1jJERfR0qZKtsCrgi+ZEfHixfkWEoFiBtKPeimDePK0Gz3c
efbQvMND5zuqAo/ijn/0wyViu7Cx+yLH56iCzCjeC8aXLEzSgRy+6WvGOO6Rj1NeWvBO7mNAOdPK
ALSSb/rvmYI8cdtleaoiE9dmuCQKYcHmNycMIm5tL5m6q2oIjeiQRwFnQOGQ0ImWZPZwwPO/k0St
g2TDhji0agmIfxr72H1MUq/Otm1txntMDqyRjByQ1yhHibUaq5zPf94E0swa74kc5KrgpPdPzqSs
Y+1zh1XO8vL5QAhIstz1WSsIOhMlWdIh3yrlfn1AqMi3iprG22Q8yLkOAyWoX8TB0znFe8Si9ao9
EilTE4jm9nt0M4Rq/6R1wzs5r0QM4CT3EOK8rA1q9K3QGZuPHdZhc+sjDWLeUS5fUAL1EvxqGdSH
XAv/KW5nhvMtx9EGlDtG4JX0OmogOYT5AzE+6hV6pHiUxpLfDV+AR9PoicfB0lxkS+J6wqaT+HAY
Yh92RFhxo9diGInA5ROeE+KJqGUH0oAP9ucD7zwYkJeExS0ackSN2brBmXCkfexq/mXpkt8GR4Eq
bUaCmH2vGM+PzWk2WVHVEp5leRGffVaVfyJz2FglncyRhHWcZJbsc13BI9gkg0ARpZe3Ezl8ijQm
6azq8MetiwiBWpYW472J6DPYuNaMi7vJhIc8J2Q7ilNuLiS47I5Ro9HURSx5PBoY9AjtCmAnDL1b
I+lTBEwrv8vU/aiB1kL8scl4MbAAvdpwTmMmpWRNFbhLHjMG38cU4365JaRuyC7y3uGnsy6S9YNg
aM4SCVIu9Lw8XOLkvPeNJGQhexds8pQi4XIkB3YBETdnTZwvwPe9aDm494lkX1g2Vh0uqd7ntYu7
h8cabVTyZ9x4+kIOVHB3Xp+27IJ9QiNg3xe1nV65nccS8cwOB5BK+4sonLT3y4LIh9z7Vrk9uLtc
9/oA98LfgqlSryFS4MfzqnDOOduoTMS1YxOmKGrcZ4laug1ps0jVnKKAKd+qgp1omlNj7SK7bPZa
YVRfxcsHMgYoPStEcRlUg4E/myiEyOgRUlwLm4/AkhOPikygYbPMC721G9Q8YVxJVhrBNONtl5Ts
9lYsbgCczbiFZha1aQjkg+3Apn3eAW1ilPJNiR2K4XBgLI9vDKXhynIHbpvlAYTOI4Tys676lk2B
xi/2vtrwyCIvCAmcWXAtt5lVT7xuWE3jfY6NGlI7R7Unf5wo/EhRp8sy9R6rW9otSRY0s8VKUwvN
Dz3Ks/HQdn2BUgFOanks2EavtbkEQyoPYwVP/pLVbsIA04+t6ihC4G754JYrhtEYCfm8rj/c2p10
HzpvzG+kpd4iI2DW6ifNARmeiaqCnX0gFfxbyIRh5co6QHrCkXrdg0sFI8njMcHcj1sthrLc0vL0
qVAm5wnPKNc5rtjlSjXM497oEtLoyALtV2Fd4kPBSAUXoEquLDrrAlivwl5hyfFQiAoNZ1ZVBdQn
q/zmjxn1grPERhFBwwrTjWw9ktib1ryol83/IiGJY14Dhaam6mwMdjIrsqNRSrowdNkArmWI3x/C
RPL16Lzi/2uUCTND1Xm8pQM4MCYf2HD0svnXPTVOvpR0oBBJ4gpbKryxNtZdTfLs+aB8DpEfLJ9b
1cfBDkNT8/YCrDlPqSypD2x03mAbzg+TIGLfhj5Spl9LakyeLn7lb5PlGS4MPFx4BllB54NhaIZF
dZFlScWW17KnlQ6eYFQfoz64UemfYj+0j0Pli+twVP6TMFpEEDOhe46Vol9kOcF/wP1FzAPyx0OX
h+xWsxPLx55XXp/3TbhZbI54a6ztObER+CabehX43olxf5xvgor21YDZ8CXNAEKUGAZfdc0t1GYs
njgwUpJe1c4Jl50ZajlPIM520UGqKP5q9w4JVKrquOPAdkpGC7V/Qgy7VBjAIzuDJ3POeMU+Mr4w
3SMHNubQgN06FO6d3pdt04GUkhJPYdOqVzKvxKPnCVp2eIDjNX0eLombEHxPgJTkJJEjK7l2+sl5
jOhYg+REqFupkfthDpft4FwyKzP/RiICIRh+kZs7IGWut3WmVu545egx0t34cYyc+RRBs/pYdWG6
QfHrsztz2oHWl8kOhYOT40Wd7Mq41ejPgPHOfuFtLW2NBxkq462rLPVOysP8NaOq/FZmY0O5PWSg
DpxJ0rlY+MsUZfuM5sqzzdvVmy4IMjjndZHUWyTA9YWyxvg6Zly/CRMn/pRXbfjgNGk/rrs8Q5vT
KHM/eQqwiVUFYP3d9K2sJ36TKsy4oVIu/PB2LgxOrJkZDiTntSaMP+33zsu5WfI3a+Fxqr7+73+/
vucxbYKm1fFb+4PvxyIO8jd9pd8lZ11/Hf7r8JpXzHn01z/4yV+GPO6ZoQA3g2GKpBH1y4DHlR9w
6bDCGT1YqESXUK1fFZ/qAzGo4v/YO5Nlt400C79KvwAcABKJYQsQnO48S9ogri0J8zzn0/cHqlwl
qarl9r42jiiXeUmCGDLPf853AEei9V5onv+a8pi/EZ/hPxeIPJg0dfF3pjybiPl97SXMTv4QOtE2
NEfP/knghc27xKRAFX30WB6FQjIx7fj1u4Ny/+86/Y9aG03R25tQ5wmvk+/5b7XKQz1pDWsZdQTG
1fqL06td4kxOAIhuCH/9Vj+K89/eyuKwOBIhUZc/a8R1ib0mi4U6sjgf/LRAG+BpENHSg6WpoOX1
WEKUPyxKWj4tHvVfvP2/Hc5tVodmTAbMIBj2b9McOMByJuZyzKr52SydNxdq1q+/4Y9SKX98ewuJ
f5gJIFKK/ZNwSaZnHRFF26M05udFitfeM+pgNAFW6Kr98us3Q+T/+QRBwyLyhOsYfYSp4zYh+G4M
KOLWshdcbUdrFu2Z+6nRBJAKy3Muo/JcTNYLD8GWGH3cDjr2Lojrfkt2FvZF3uFq6MHzs6SIDUo+
M+yhlDJ4JQuLyYOHDeKj9nsMrJVvtkaz+cg8vyN0fAIWLn43s/kQT/0A920LNXSDbr6uvUfpJAOP
EqM7BLWkHXGaJbnYjfq6vK54Ya+xEM4s01BZ8SmxiH22gWG9patTgw6A4RjFtbxDlcsfbYm9ebIo
VBhjQEWstAw/Lr2IJMHY+pKE/n4alTrB9bqBPj7tRVl+tZzisU6tP7DOPgzwIjDPuuW50ZdPMbBD
3iKzQ+xG1HgRs9vljWoPOfGboCOhIPts/oKfsj05WXLXrHTUpR7+Vcssx3CuZ/t2oW4ERp4dnXEt
vDqaEZ0zQioIiM7WdzPRC6p5zwstpLvVyDJArW38PNhsyEc3D3RvindOTSZ/maPpCBk0CjN9SW7w
2QZjwhKGAM18JSG65iHmtmElC7PGHtTSjNaolGfhc+uwMkqw1wSmS2dnQ8KJWr3GwKJLeKqzX6zK
0d6SfEJYqelFI7uwmM+1keMF7tLxiI5EJKzrqGg1aYq8isq2u6kL0rpm1eb7ciYTTX89ye26XoNs
rgwGrqPJYKnQX606d+lPaZdAS1Jz/DimOp1fgb4a15py4uc0wSJYpbXhR1DjdknLI9OfU8M7Ka2L
rqMo6R4ahZ2t7PrrCL3oI7i14dmiUOQIt9u4MRZhH8uKc4HEcLofh2o5VKX4mGDixEieUvrAom05
Wn3qPeiQSg6aaLobVPD6fuS5bAK+uEELaVrk9ULfd3PWfqxtGTMpsVnQEb5KD51njVeg4XI/Uol9
n4IiiSJRl0ArHGNLYUF1zBMS6vJtmeKzVUabk2h+aNb8hU06drWJDZ1FW8kV2+3cTxGa/GmM5wct
mo0DU2P9CAihOK40QZxk07dXa62z6NRjWd+VK88NzmjiBIj1sf5Afmt976HbIT5o1fXEgvVqiG3z
IBYPkHpBvgd+P8tDOH3OrtVb3i3OBWBzD/xpUJvUv0dNgmKludFHNx+qgFSed4ijaL5aMLQSlB6x
48EMPvSTHnHtk1Y2LR3qZDQuQcnqii1FMZ+VmRjXC6vSfZTZ3mtNnQpOQB7PtpO8g7p58wzwPfEw
6I8puI6jOYlPFPpda24RP+W1ThrH4UjTS3EeLIA6U5R3Pp2Bwy6ap3zXugZ5MZXdaH3bPGAcLHb0
5H5OY5fATMK8x3ejeDpF0AlCQ9Mf6OPYDxACjhk7F78GP3JQOX+W6GP7QiWrQ3q/n7Vd03b1HoKP
eO+ngjhm0thhv+zbJhbPEn2ByUgO5rdypv5+1BpBRl13T2k5C/pbEmhwE7GCJAHE7zMcVrdRkTNL
EFGzvtSGW1xzQ1InY/FwPpnyY1eTljQ9FIsZvySbpAj+jZ5cY9M8JDwAABjpkJHimM1HURrVbV+6
p2IyX/KSgQY7a7gq8PGszsXbSpZgF+WaexNH+ZcIrg2IhT50RtN6H3WrwfElprvGAnfvy4Jrj1uC
fZeu2XLt2UZxskuTHRMaO5qTmj/UCzWwrIZ4Zx2mIjs4mwuITo9l8/VrxZsxtzqWS2U9UMxsQ7oj
RWIUZcb2WBYCAE0yhDYAQq4Te/mMJQzoQlvhEuirICf39SoTCUzDA58ZtF2x9XguFp4v7h4FStth
VI51XYh0bn3RqOmu7F3tCJycmGTr/OEYAsrFtgnateiLFBK4znOBG+BAjW8ZMrhYA2da6c3OLeob
bC85gnuur+pllEcJquXOTo38mGhx/MmVYRmn66FYEw7/lCwv5Jbpc7Zg8HKQCqwhEBalbkCH1Ybc
fLJaO7TpxX4bAHh/WiY7ubU7W731ldjV1DukftZ03e1oNAO9RBlnHqyYIzSpzqfnU9vx8Pxa5b2J
6b1jKxxH/Ynn43yaMsE9oyUiZ19RVoDFjp1vP35bV/x3kf+Xi3x7sz38wrdad0PyP8E7oer0p2yX
uLz0z1W+/M0i4M9M1t5W9WTM/7nShwtA0oXlP2N4PIPWljv/x0pf2L9hq2DyK7FYmLyMV/1pZxW/
8Z+iJJvC4zTyQAb8DTsrq9+flnKYuRC4oBDYWMp0DBQ/LuWcLX6Agys7LlD7wZx6G1VckWqed+bU
eQyQpkavkfachBIsc0WDIFrtudxQoW8F5kzxxF6opczDWtZxe9SK2qAYrpnYajMJZuJRpliH1oiZ
E+BH45ZL3joN1shMZjV5TBK+F6dv/pE5w1PpX5SHUqFJeEmEubUHP9DoClWeVkg29awN3Gsj4V4F
ER3Zx9tqO2tyo/YWf3Sbg4ltrAv7XNtecik2zzOGP2Y7eK+jILVEtmIbR9F+ujxexJQyNZbHLjPF
aVNRUbqaxaFu3KzyGgZ/V7tn23MYnLmbFsvgiCf6Nn0xKhpjgsZCN15pNBvpp9xEnsbbBD3TjLuj
vqnV2Ffku7OpWHWtjUcxJeJFzczlKrGNaITOCIG6DYQdk9kyWSfmV5m9zWiwkaAhMiWkDLYhWvQZ
7gBH4OKFS7fxEA9x1OxFbDMba0EoucyDVwLdNKbEfAA2BHzaeZsCMjPdBlnbHHwUNj4k21v41lbO
e7oE4j8Wmc539wrJlHKcdYEWS8tXlTjJrcihioFnRYWc0+Umi9LpJGpq7quUmBbw2+14UuiDKlQu
JdBkzmv+zbcfFCUip2FmU7PNcfuFWdkt9/ykff+BkRMjpvliDVsorS938J/z9EErTb5CfbHCQKrl
b7l9gXgti5HjMmcan/FbZfy8kv8h7ePEeK6GEthOsz3y3jq7p/ccm6JGrdWsvibRNkXXp8p7XYv5
cVC93JNJpumR0mM6hM0+e3Dw7FqAolH8MKgxSLM4AbcSBc7akhM9X5gO7alY4C+pyOSfDnMhlPpN
kbtMHhJu2uxthomzAYWaX9YTAwosEXNxwjvKXKxwHGYdwMU4+TRzG85PJpeeMzfDZ3CbzPf1gZlU
MrdchBB/+IHrhp5r3/WYiOCXQCQ9V3QNpei19COFE6conhIuy+saWo51pG5ZnLSMDA0pF8HnTtWI
5FluIwiBzsi4bUbA8CNjxK+1bAzBCsh27E/bebJ6eB7H7SdyBT0+pRybj67R88cuUwEwHpgPNpWe
jLYXNhYSJ3VJ0evlFE41hFDy8Tw+t4v9MsOM7Gl5JKfOIZlN/N9LzKUAyAbHd5JtQyXbQni/DMoG
lHgRNIXLCXPR2ws4PdCOtkti3CRIqH0cvIuD7jLoS420/XgRZlvZYClkrM1MAaDcq8YEExI/kIya
4VVcQmXbRs6XeRBABoTdRMK6uIy+HD21aDvaxh0tZCquB/wLIDQ21wTqG8cn2ubLk4kevOogiHz2
x+J00WXnbQSuWjr3/CFd+Qs1XbTIb0DcaVZz+kTcZ+0EV0/rCD2GIBy8nV40ztGWnb6nD9m7lu2i
7QTprQ6Qcs73FUsXz3vVI0+GHhcFAkxH1o7UN3es0iTE9rj2C0HbbPTCdG2ZMxJke8w3iRh3BpPK
0ij4O7T4MDfK2bplQ20+65txakCg5QjSrfzYcKIDWaSI4GOuM9jz2GUcQOiZz47gnLdzkMQA8IBh
PPWeJ63jMnKLFIovvOQ5Z5TmQbzagbgwniMdH845rh0KukVVIs2XUUZP12aEGi0TuXzahijFNknr
U5NbsxGtnFMR/i9MEbbiZwVhgOgLc4p+NfL9z+3IKCGTVAns0A2YrJS0GEDP7gcvrCvO0hkKu01p
CCJwSlnEcwngA29T2Wx4Km87cxxqulZCsh1/3mT19DnOGXelieTs9ngL4rTeK9WHRnZlNYyvyDBi
ibuc85ipeBG2Wz4lWjP/HB0bt8BmCpDYEfmeF1fDNBvtQPRXYjJFhOX+djEHFonYzkdv3YbeLaNh
OiP4Ib/d0rLeQG3/Zo2UkduNp8ztoWQRGpi7EC6JcW/ZXF1FwUgGHg2HVxTL/nLFlZNrvc7VsNDd
0cou2V/urHWdGDYMdbd9NVLa3l7nOF7zNzkL7hOFtd2ljGlOD9BS5LtHPjfMxrZ8MJLRDNy4+gy1
0Tt1DfwI32317eFMRwys983COKttyl2wfhgDt3Ybw18SuBcJpLBkPXL7ESVDtXhkCeFj360NfAnK
uyqrfsCg5UQLIw12zsWDyoovOCgLh4n3oMWvFw9GNciSn6jSuWoAJnCv5Zqk4YpbTO1D95Oga9rO
/lxX5SvjzO5MzmVkbrMS2WIdIuAsWC5dIduDiD7l4hmrW0Pt7ujeGzBkIq7dSey7lpbzFmPKrQTp
cdUTbA0mQn0vqdNKptBV9KkdzFAzMT/1GMeCbnACXL1cA/5YGqU2H4dhPfXJ2DCB8Njs3MOWrAOQ
pm/wKvcN++29ZjvefWNNflY6j5GJqfFttYtG4zkBQjQ6EUsuuasS4BaWzbhC6KO5a3RghqZtKgq0
mXrg9GqtLIClWh4NQGQYkayGkmgrF/u8MiePDna1BwcyU0Ga5LTEOjOjNbNiL75fbcoljx5PY3gm
FIctHP7EuxqEpe7cZXDOPWaNBydd2o1g19DQPhsvljHRG0CE7y5VuXt2zAhLgWGxKElcwtFu1gBK
bRaT4KwzXtHPqd84DOiF32tyeS+sOntZnfLFyigZvS7a3npocyrBGVDNLoShztu7k5i+9mvn/Z64
NEP0M0R6xUkGE8VJd263drQfZ95Rn4AprdhQw9JtCNVaFrBeIk7ZjdslWNM4XvbnbHCrvRrniOd4
quNNnV8gdTT7PAXo60Tzp4kclEwz53eQ7+tjIteKiW9r7kUOQsQcZPfQU0LF8qeyQ7mUyx94AJ4x
KKMIz31/46aJeqB9SAa1M5bQlCgYjLwJ0ctLrTBu++d2Axb5nc3KKOzLtr4ZVMQtig7SQOLMCmPW
DecRm8TZhH95lF7dn3JvtK5rQQcDB60KJ9S/J0qQawrXWjfU6O2lPtDWEKXL/N6CwOiw6tRUbtzx
EAAdaNG+F7uafSoAfD7EVIKKSlRHU+u7g7s9IcQKemWJvfEoc34w3H8aMBlaiNhgekSvJcAVauIp
GNIf8y5zrzFSDi/k/7XrtWxIomquw+tm1q6/D1OBBhQRFjoPS9WCgx/qD9nGbaegBVIy57eZP5td
5B6dWWi3OoTVgCevQ2WFtQd2BamxzksSzo7zruXlh0Vrc/pSqFIOpq7r95rDaQMWFULUqobxoEcY
IaWbo5/BjdgptNlDFCfDaark5yaJrdCk4CkwGr3Y7lbGaSWi/h6Bqml3RNCWD1ZthqyuO1aCqV5h
0tJzDDgA/hnyYz+Lo64MEQhTX0tNh0AVaAaazdddb6JXyJky62viyuhwjRgZ4nEjcTuO3SD1R+qk
C4PGgqIDM+u0pK4e08jA0mFk5QZNUP0Uf+bmH++TzGx3yjUawAET5bpxwggeC4CIDoOdaNyYutQ+
unT+vGrs6TEv2vgOgf4Zya5rQK1mSRs6dlffpD3XRSqG+ZUq4OKkqMzyvW7N94B1VUiND/8zc0i0
Eq17mePF5RQXZW1p5xT1GjBpPpaAIUmXxJud7jaZhv5Ng2yFR929sfOKnnZWA0/laOofvLm3YVix
dxnOeYuL9a23m1FnVGt7w1lrDbURpUTm7YkZMQkPM2OjhMVs3EiwwcdhNYt47yNy1u7HqC0w1kVZ
NuN71OaVtiJfkshG58HLpCQWNYtOx7jX9DmmDl0fxUei9jx1zRH/QOCmriCSN0eyvGr1jn+PxKfo
jZMlpo0JZkgXypE1KAgCVlvV3LMQsSeLZ1PaNsV61re4xcXJx1q0CMp2c/GgQjZ/kdIR2974+zmZ
Z7CfxxsK+h4Wurz47L8bgziT3jDNaJNjY8c8MJFlQLDRoUYsceEmLfrqCcSGa51wSfIFFryO+Rnq
1fQ4WhN8J2zXuDL0lcU7gxQe08bAqlpLWdPFlmI1kcY9S4BoC8x029az8nQsLXDZ2LzlODRoJEWn
+PxtjYywuDyOatuUVGuD1yhK8SVOGTaH7bHyfolDVHgEgU3SK86C7DsB5D8M9C6Uvh8Ph6TyTzoC
mJ9O5wismu+nQpMXE41Akz1W0QR4w1uXsQ8SO98MDdKTbYBRBQ7E0rfvZFLXx3Zg090mbErTeuke
S2Kcf/GJ/tMPRASIvJzFyJTnyY+fSJNwYzG5JJTVYh+F+o4r+uLS69EqaMHWtn3cxRJLKArjwOb+
qOYar6IB7IvAAzElNhOs0H/9wX405Et6Ma0taEDGi3kTAsxPA1ZGLgUQjDTDwEqj7K6sa7G8KUuN
/QcLO3tLZ7rHOrauEF9tf85Ztv36A/yH3wrsIcBKgwGe4FNsM8vvTt05sY1agZM7Snzem5W6j9Pd
6BmReWvQ2xGzTYmaQyrSJL4amkhVYWP30W1cDRgyyP7cMpJhP/LrT/UfDstmPZE6Gz4miz+fQJUY
oxoASnz8lp9aWDeGS1qzm7k4WAZ4N+VuLBXLam2Km2+Ghv8zOPZTLObyq/D2wDhdsoMcnJ+GqBXp
AlqXiBHLFYPwEVLtiorbUyaQ8YMkqwRiK4iXPedOpJ2MbeNWWTSXUWDXNpDM7HXKla/nQ5wch017
adq4yr5eLLhztdmXfn24zJ/HsNx/HEKdNpBQJETv5zRmYmikOiZHO4hEcg80a1UlZ3fctjoX1yA3
flh6pjtpT5WpEE+WMuE+sNJZ+bR4NrenWODRD6TS6FInx8zt1cJPShkBMbzwIg8JE1SOP3cZKs04
j3F6rAFbl/iQsRSGxMu6o1pL3l2aOeINOChkfDpQys+XL/tfJfovlWhwBt+dF//RbnL+0vVf1h+9
JpeX/alCi988LioHmDoML4905D9VaId8MP+GliasEWSE+X/+tJsYUMSAHbjEGU1nS2L9S4R2f/P4
c3AVuNXjVPp7TAU8Kj8/SHXaqWCwQjDnfGYw8+PdyGwxmItRdkdv0ug3qzoxhORAu/wqodnpCtJR
Oz3F0O/OtZ4mI2pxNTwkjTaVhzwzqI/rOvLIPkVXtHFFo/CjEdOT2ZC7w/ZqpQ/IBDp125XwYw/8
igLefRvnBi1OxhpFz4tZyQ8MoN4LWhNi/tTzxKToachr9dB33jPdCTSRV1hT8HIVUc96xiG2wCT/
ZsR/XPmMlIzH3qY6bWgGFlQ5YHQ4gKn5WFVzfu47IFF16ZLkaHjhbANv4Qmx3JYEJHZs9o3HSJla
WPaa97U3u1qHGACD0J9KKuviCS4B6m5O8+tkDBQA9F6grD6jepkDlSsaKjsn+Z3fH6qq1vPq2Zi6
k6Spyz3gHPHqICvHk6L7PHAEvYJ+L2cqMNgy0iRuI6B7b6wTwHlWhat/cEo6bO1m8gKUPjo0od8f
8dwDOtNG3t1wCZdUGQ1kfTp4wZyCw/eTweukT/8GMKG5x2rDBgM3htnE2sdxFPIJSCmsARv5/bpz
e08/zNIoEAqRAnZTPBofOhI5uH0XNAbml8ly52LX/qqSmdCOaKNznizJZ42x3W3D7ORw+Xz99qk4
szuIj/zzZFKdXvkVSlng2DDx93o3VocRK22AaqFwMnCQe5eKv4pSBVpteaQwQDVGO/HHIc/naxsw
T3KMCiNXRxtzmNgnEj/0AZM3W7WMrDcxnzo/K6s+TZ3FvHbIJoZ2oCw/NBoMk73RrK5+4FTB2UQM
9YPnNvk5G/t+x7unVH31MqWDQcon6FnFa6eJ4ilpuvVD2yT9tVsJ7zlTEzVewuzsHZYIcaaeIL6K
WkpGsrURPi3K8grzFMFw+g8RhAd8JFPNl8yU1EKJkl0dJKF6H3QSiDEW8eTzswZiOWzMg2v1Hh5E
U3ydbTHTLdeVJRBJZjjwJkzA/Xsv04fkNi9q/hb+9GZv1zbJqMASVJOl/tTVTsYCIe8fo9Jbb1I1
54FgmLlTgx7dlDaU2IDaAvcAO9PAPpmI1wIfyqF0F7T4HABRsVuGtHQPuaH3T5BcP8ihGK9L5BLY
G2sW4PXYOF2j0hQ75eKG+BTZpp4Sqn3qKpCbDjxBiJvUnqEfmuyg3O4OjEV939uqfOg1QdXxutKV
mlrGeSRNjzzexmFJ9flROfYQYkpVZzol2ZXmMOeCuZDiZWGZ7yNGUZ8XMT7wZ9pmfKuHFcfMK+Wk
gqu/r4ZpCc16sDBWRJlCnOu1Q9uI/mYUHmUQYI6vKg30L1KOCSR/QvDQHfitmIiKKGPV6TGs9tp0
3M2L7nyYlJbeRIYR/7F2WfaFUvsTegjiULMVPNvCnn2SHwlUz0zYVaDzmnfVelz0WtYt1TGuy/ap
9fQmI1hgJGwOJ5QuLa/UyyJXPVRZS24Pu8pZ6U39SvnoejBbB4g3jafYsQnW6ZQprwp2yVQM1s4E
Ih2KsZIGl7KcDX8E5LybbHu9miOoLMmioIXz/cUJYsuSnZqydvqdreLuTKQjwYllj2xQZjwhfsmM
ne9PQjJQiYMy6FRNF2CpTZ5tarJZkxSwzFC3WUZhpF/Z4KWoTZlpo5GBFwiwri6HhKFFMK/le02Q
I+zS1aTAqHVu63UEiJozBPFHMwF8Oy+Z4C1gl9NBp7r7jt3O2QGkhlOBmzktAdyVenuMPl7uLG0+
RF89hpfnouYKNUHpUXO0XUXsbdFnaOV47cgv7GyNAiR/MmtYxpiGaV+q7eqwxNyem6owLS6H2Xyk
6YE3gs62wJ+mxSEoWBHezPoMCYtMrFfdMn1cyWvRnbarazWEzFDVTeca8uq/y6X/D3/FFMZm7/zF
4B537s2XJf3jR5j/t5f9Y7mEjg1PxbIlcoYOPnXz4P7JX9FBrUhorJTeQem4zPP/HNo7vIi1jedi
q/xpvcRSymS1zpYLnMmFm/I3hvZy25x9t9HWPY+3l9gvmTLgn/15o9JC61QzW4vrzhzT9d2CFtkj
EDqDFeoIHdzsSDTM2XpMURxK7VQzXpQd2UqnOqKt6weqL9bPHUWjZaDpjQwIc0zqaqls5wv2GmeX
AkXpVHus8IMBsGQiz5D1iX2hckeGhKNpAmAsKCTnyl5jfLcsQlSWeHfAEQbnYarHyRBcQkPXrE+i
6iIKHedpAOwuZggcmzeLZEaX1HpVnlNXm4PFdfCGTfAY0UFjhZqWXNPo0TbuU2I6qp4zoPiCe5ZR
WgOaGjW0Zf/c0/JohG5GNFJ/S1tnUCMBl8k1y6DXy0q/YjqY05ikt8Rb+m7vtM16L0mIUJu0zhkv
tVdNfWoq3Ulv/nsB/v8uQHsTE35xAV6cM7v3vB7ef9yxXF74j0vQwwGzFTJwggukEnMDuv3zEgQJ
Z0FL1k0s3T865DcOkm5zeVBNuO0pUBj+4ZuBgwRJB4MLL0PxYKvzd3wzNFT8cA1ubm5LQAYyHZMr
EfzIT9ISfq+mJ6BjXitdUiFwSPt4HbAIm7pfrv2NNliMxkuAZf7kyqz1MfWoj0z7bQy0qXHsp0a7
BmI2ksPRSnL2bY1dUvU3dVwd6Ykaz247Ozur8Oyreqy0J0D/eKyrGI9m6m4M39J+mpiRvGQuJWsY
X7CGGk1b+2UP+9SGr8vISRl7EwsJgPspEpQZASvnc4NxlPExTxOS/mV3ZiXE06mNHmbV3i19vduk
tA3IbBzbnuUm2f08cAr7bFiYBsfc2yVx+3nEWLIbMx7Q5dRlQQf64ibqYsoIB0Bqk84FxxO8LXot
RAo29kzN1UFuleNVbB426v4bgPos7Jtt3VhYYbF0d12+WiGi3EA8fMC74ZSMTiXZPVHavH8JBJUj
ZTHDcL3j2o/poxMnNVQAQ2H6MNmM1OsGTm2mI5zdu271dCzSuQrLNmUZQ9OPb+mNAF4pBX4UqANz
OVKpQUXUmenRTWKgVaOjP3p6OYcDtY5eOR4ba7Ps0n/ur7iyWQXH+s6MdITaDKtfsr7KYWLdAko3
hGE67Ab4qLtiHeOgk5qNQ3H8vezxoy8LhvDKSK8oWVkD8m5hrZy9lrLAlpQm7sac8U+Kxuq30j56
kXce8O8Gbm7i8VaR9roKBqKMwCRAU/CucI6WvWlRpcZGeD2ZrBGf6ZlTp95wpx2VTpR+LYakx1Bj
zrHo1q4iXk9GMD4sow1Imdl36BnZp2ZprCsiiieGoGVgStHuxr6bfcEQJhFkn7yWMUtRaGGetc91
b7+6i7rOzNnxYwC4e61iDGfoKjk4TfmuZPYpawfrkNVRh1NnpuYcF+i5Nb0vFi6T3TDRU7Blg9nM
+fbMKeF28QM1gbhpY1aADGsKiuhpt3AN6Dp9oVMnLk+tmRmfVksZWEL7q0XLf1ertYQLBSthRvLw
KCtMHkpV+JsLzoWUUNXOiRvrmCigvhbp3gC3RbvLje6D1g9kBZyFxpKqp1imXtsDnlsrrIVn7W02
3PtIZC8duZebSk/KvXB/j71eP9PW0AaysbXnwjLoUWPraO2cIk0fyymHCtKzgwBztB5o2uye9Wpx
d4bj5Y+KIMWu79UNm8piD3V6Dtlq2nvFoGYnEWfCaqHxcTA1nW7HTgGNzMsQdS6hHpOq9WQQeJGd
zD4ZjN0CzMvTEYfZaZCTecUoZdxpPOVfRvyi+9GNxM5kHBvYsTfv5EwnuS5r9GyZ6S80gur+oBk2
V25LqUjSOAGpNZxdKq+eck2sdJSP+tlgfCvhnkA8D2YtT0K7cWf2baUdjAUARLFSZM5HHa8dMhf8
h9p1VafFoc7tW4bVv6d4XQOqRovT1DrQc5Ahd47ieDY4r4g0FhmseP3rEiUulOBanptJMWK2hyed
kmaUWPvs0svmW518tCMCcjjS6jDxltZXc2HvLItOM7P1/oDM/JhiwcPNdF/AkGH3kBoHWCxfSkut
+6KDJz041+nMf9871WG2wQBUVOrtnVjrCCXTG7hGyJZgClzfsNL3to7hZ7i4XnC5H4kux36Rs0CZ
3XEIwG+thOlrKkSrllMqtrub1XT2Y2m+ey29Mi4t2lSh9fIpMpM4KB0vHFcNa7SRgTBuv0wgQXxH
UYAnuwwveAGGHDR4vs8K+DpU1/cUOOTwKr3SPSYCLnZhfrLt/jqjhOPUy+XVnXsCifDVg2IVNuWw
afXsedNbAfBz1zTOF6oR4flGJETmuHg2jfHKsYbutnFNAHKEUCQkIHxotk/H/H2RRBWAmMQNKNT5
2nWjTvyE5nGpxvpgWSMYdLlmYTsPxTXOue5gLYS7pYAzXRDS6UXyyVtd73m11mNdVMaVsvExT+ba
7ge3YCbt8o6VUs+YW9L7HgRvZvAQWrRoYZOIFTw34mLfjVL6eimfNvfeDuxHerW2/SnuWralk9Ag
p4/0LSY8XmCs2h+LfPkwR+N4dFbncz2a2AHjItmP4CEOS7Voe2xuDIOhb90NxXSvxw5BS8vaPvh8
07R9FAwSEaGkZhcoF3jWdL+0KZIbqZmTkWhvo9dkfgugXqQNtvxiHE/upEBDpGkXohraR+6/6TnB
sXOINe5ys4sPcaSD1QfzTUuBEnIfMx7fg7aG8wH/7RA72ds8pZJcivu8Dv1Vn7d4ZbX4q9Aa50x0
OdpG43QJNbaxlzU5VcMq9bPbYP+j8KYC0V5H+44R8W52VyWq3wt0/OHFgudO5gWDQOtVxwUPotUA
Ym7den4dGMc5GzHZ7jMizpx9pXsXyc6jIQhQXr5dZCS0ZC+OLf1/E3v0Bh3sRYxMLciZrCvcjjiU
PawH7BgtUOw09yvQF4/CQlHpPkK8qlR17sTUO16Q1S5bAiTCIgW24bPfV1333+U1yk46rH81DrAA
D/9qeX2XF+84eH9cWn970Z9La+s3DOTQ8tgrE/Ok8/u7pfW28bVtB6/6ZZvK//X97nabo7Iq34YE
/7Kjk0ilnZvFOxMBIqh/Z1nN/vWHZTXARoYTHjxJxsgm1uif2YIdz9BqsY32DPZg2Qmr4Pk0DSTs
BvdB0jpWn6QHONgf2Iuy6+zsUXvB0JaxG7VNRroLdUP4qMrSSyPAAxrmMED9xRXBpDS7H+yKuo8u
dT5KZVfnhPvO1TBn5s7TGLeCa0nLM7Emcha5B7p9yqrrrGk1POhJU9MwNTbqUK5cxjMKc6wSs9mX
09x5H6d0Fe6RgpMtu08e+8M0L9jPVlM6+HjShMUSgmEo2NLSKRs3bvo+bd2V46XGsu5qIMTN1ht+
jeEkGeK9VpS6tSmcabLg0cISMd8WCbsiZ0/gRTW3yFV83WSh8wi9a82s6EgoTHRLWAK7J4pZIR/Q
NwFp3jMlpQ64425dk87KmbUsx7P107UcsW5E0tNZyk+TQygniQz9j3ku+lmFeZJK/Dl4RSQ77oob
Tx6UY0eTKzo+3iOfzk8NptrAw6LwE1e1FlnGrLFUkNsQWpoAadFMnJzxyFir7DMmqbWXeTCU8SpR
/clL+oBQp/hg5kvU3TJ40E46KJR7nW4NX3ma8GeCmNDikuqUaNp0iIFIs0axR9TBXlf+ZFTzg1HM
IAm8Zn2nSYQEIxZx6EZrguKOJ29yy/yaEgRxqHurPGFLHg95NbWD31a17VP0vN3YF7o9E3KIZVXv
MMfHd8w+KpD4xbKzLYAA1iApwrPj+tgrL3rooJq8RZU2wK+LCtdX2tTcFZn9ktdl/CAwid3PyeQ8
sCGYPiYI3zva46Nz1yTLA+dDjZOzTunhWqL7wqxXehAazQzmcaRYDf8d2JLUufW8PPpf9s5su21j
67qv8r8AMtAUulsQbCVSEtVY9g2GLFvo+x5P/82i4//Yio9zcp/cJCOJDBEEqnbtvdZcT1E1GTvo
BMqNwkCcCgYW7WawG+M6sIJsqyRKvFBicnR6QmVqemicrcfa0op71MYpufZBFCKHS2pjWsU5ypRV
icRgX1DaEgXetfma1OhuPxIHuB2zNHwyGD1duYst3SCVOT4gIuAw6VRNkHBEabI3bRTE7gHIRl2I
2rNYw72AaETD7Jb0SHvfjOZDgmWwTXpheMKY7GsNyXxIKteSFXTW++EGbwJIhGkqd0KgtuqSme8a
zHhzF2VW8dS0U7EdArv6POrRB60m+huQmXPgm87XzEDEam4r57jgurgLrDY6FNQkDyFDjOcelW0u
G8H6awI68EpZClR/dW3YhzGb3I1Iqq/4jIOdZtJKJsuETnVgJ/du6vTPqpVkH2bi3D4YYxfLfCMn
/VDTUSObhzfMUrpmi/RFX7v22G3iisydkigYJnvZFkEaEcduYR7GqcW0Bz2TWCB+ViHhmQ1zMWmR
efQ84tsiSCZskxXJdsTSGjzFKHUi05mAvHVK6wulntfl2BO2HDAH4b50JGxk0SpUVA7E7cgc1C18
cjn0J2Erxk2nNI/x0twnlWJ/mUzymig3BxWhz8gweKVXC0dD4KRXOer2a7XjxG8lLfCiONy7orWP
89jUvBp9e78QUuKjTC9frV51vGpcyltKveUzBJSm9jSg57iZxwoySSgew0iYK6umA85Rup5xFrrh
kXZO/7EzFeIyENniqFFX6Bg5y8EyOcCICl+oGeOv2UgTsB3qa2BC49q0xsmPhp6ED5RLO0Ox0cdN
4zhf6xM4DJFaI4gtzke8cSICcY5mftOQ5YYSTnXKuxSPDDq0TkMx1SP5G9oYnwPWDpXKkEhoKB3w
287lKGUOaTga90MXOJ/TMUdd1cdS5H2BtGEWns9CATRWoj18YSoNVMtiHERRLtGKFwpoqBUBBhsn
wpI5CuSwUko+o5w52QgwZy/sSUiHWYuLr42x9OYOmslqxrcETqg8kYrMlG00y1WnTq81e95Z41QC
Ej9oV/yhjK0TjH7oON0tIsbpWunk6NCpnFdRNuZbqYgvcVXr1xreUpJM6hw8v0uJjs6Jl5wQEBJp
nKNrpOk1QR0EzyXLa6TCWahVCducpsdSbe6JR6a9oDXRinM/CZmcZTcxDAOojot7V2tNuQbtTEqK
YNC6g4J2ytIh3HAiCDj7NBotV5NjPhK+De/7a8LR+1zrkOwjYukeQpuBkhY11WGEdLdumsDMjmaJ
b9tsi4HUNDXcKeM0o8vKrW4r0Ebf8eTmfqECJ4LT3HypJ062zPG1jLJHOE8hONgDvyGGa9JxVqVJ
c4iTmZnf5oFibjIdfp1WdPpKbdXJn1s1vgZFbXvQo8pt10+9L/qp+6g3MAAypyy8wU4/da32Oamr
lIGRvlwPYx72ntWOEfg3EAZFW6Y+uhnQL8bUvmnGkK57be7vEyJt1he1fhmSsyrQxfuwzYJ7Cuj2
ZJFDuR1dOilzSwwS5mpDWyeLS+gIrn7U3E2k7EfE1LFA91qMnxtVZJ9q5o0bBqfpl9wh/RtqGd+r
43yKnOxrk8bt3iAFEVF6iqnZ5J8CeNLeDAp7B9hC3atoeHycdPoGn4p2TeJQ8uomDrHvWaRsGY0T
dQMC9C4Bu4gyOYk3pEnU+56CZN3DZ9gZkFE39kTlpXAg36Z6NFzFeZnxHk10gDpNUXwVve6K9Ihh
bdht8dqZI1wegei+x/jaz5G1GwcDLp15XMRY7QqRp4jHXX1TauZrrVZ3fe9QOtCdIZty2bJEK8Ss
AXeNBdlQEcewOF2oMDLVWqdqebKr5s5W2y154vCGc5LgCImRCaVnB4PtAUVpuCGPw/EYgeoehCq8
OVF0aJcs3AQiOxq5opzddhq3mdW7OzEnyIuN/I4B6S1y3GjDkB4yZYmH0MpmlCK95qcw3LZtV5V+
t1SFL8KSY2PUYxgejIVF2DZulA49PGu7/dAJPd4tCZ5s19S+1oHFCH4GeBGjlPYwsZlsZGnEfmD0
dyON7tc4n1H5Kjx+ZavsLOJE7iyFqCdYQ5E3mD35v27V76e8cUGGhJx848U55N18l8XmJxHYj/+O
Kv63s5Rp/dbke9N8pX75aUghLj/yfU6oWX+guwPEqoPkYRjAuOH7kIKcBtMyQECiK3SYRzA/+K6r
sv7AzAEvmFHgd8nV9yEFeeAEqjI8JIcaYZ/q/pPTFEHhP5+mmDwQXcBBD0WlgZVYf6erStt+Scfe
jQGvQ7B2VzT26Z41sI1v3KAS4k5YNaQ8MBwF/c6AMAY64kNsrdKAiMPpRIeYNdyGLO+1XZx2xpmV
SKaemDTzUnVl4crycPqmO5JW1fG2gxz3JVcrJt4ei0PsrBotgmKn91qJ4aKk2eAM29IVKDGiOjnk
SaG9GSHHOo/X2/ms6IigJ8sJDzZ8cfCjIfqADrIK0WHBNiR+wjfcTL3Be0YCMc2JvueA07DCLFmF
/mgxhPJoq8pnh4QcP5ccF/Q0NgF2Q7yPGVFiWxPx3uYl+zRi+lgzDWAm0BRWdG5sJyWTq5zmW+gu
gUtY4Zg3a6PiE0MnW+DOtXVW+a4akdjDGTEc4nDF2N/6HDPbfGxpdyYnU8fJh0nZvolZ0fEokZ2I
/Qqy56qzoyjy4Im7g9eqWAXvbbPrCp9vYn4OZpYDhZqt9+YpCO+ZPgWuR1uaM9fMr7+PrSC6WsYJ
p0Mcs0VbYlL3YWEMa5cRLbIQzAjaxsZmgNcoNqoPc0N1GYZ1QkVhD/lBaQt83JCRq56m1+LcOOlo
9/S1BI9EssTExtpTBIUpMQllhv9hzx87zs6AShqerJWeDvnku1k0+bHawzVWKYkIAo3e7Ia+Oazw
dNfGot+MoWH5ppS3kMlt39ULueJegVTf1yFA36UWMyeS5mBF5LV2p5juuC6G3DoEwqZL2jSm9WWE
cucziupPdAkWplPfMNTh7MKkrguluiZhDzuQ+g1bDbdhBGLtmljFaZjhyqCvR9x9dSvSmpbBUsQg
t1UDX1jBOZWeNY6uVlyj5mEc4+Fkcxwg15owBPA/7t5d34Z8V4s22Pd5VcTYcOFhV09ZA7mT5in4
8DmSJPHmQhVnsiP1L3rYluxHQQPJtSL7NK/tuUJXa6c2u/icK9cDdOoWx+NECag48fUggedWUIwv
+jcUegsVfa4KpjnTBZlO/7loGGdYarSbaQ+XWLtEpnmdRjG6Gi8UdrXJ7U0RxvEtcBSK7KgeEAuV
TZDzZgcOriajmmNIuonEsVQQ/obrZYn72tcVAccl4tv0q0EGfqoXcFzCmSW8tS5AuYZNzD5OS077
oYU91+AAY/5nhDNPnFCQnNkU55lixyeFnvJAlpEk2tHogUmXS9CdLpF3HV17iDZqe16mLoGt2Suv
yoWf115YeoxIZ/PUlUbLQKIGULoJ+7l8nmB2C8+RkL6F6oxudFA1xZZ/iVcZoUPX7ViJ5nt4TlO5
17/BopG2WdtMjSDXXnzQRlk1b6TLPZqSeG3EZgtEM9WHajemkYbYKpgBlFcKScttqx4XcjHvBC4A
TqrCTfJ1ErKamb1aEChbJ9tlMpxDojhzSmScMk3XkwYa0sbssfhcKd06TtCuMy0Ep0mmqlYC+VwS
X1+EcadUswouqo8y33IT/QoNkbs2HHiGayWW7mURTdpDtZA8it1T53tORZh8bmo7eUGTpzyCUR4+
UtsOzbopheBdE9OADmwxMPxyOt0zgcXPjoWpXZPaGTZX/A8Cp5IifZ2AKqoZe6GDgv4gMO+hk5iR
IlaMrOaMvHvGggRZMsKCJGo1ITmlA6NUpW4YvARdPoJRKU0wmxTvVU++JDDkBw3a6RP++g9I5Al8
/WaidgtV31nwz+8sM9b8sMMe1+kRgCsXRybqS5yWAIaCcAU7ZjoXQStOWU7eg0eHIteOY1OWR5xO
VrJ16tJ4rrvpGdM43sfOirHSaDFNl9UwqF3r9cRm9kfCx2R6gtae86RMOFezf4V32jQEDUMlkc3L
vMsNu7Nxk3K6C4MDPsXROQnw7pt/66n/qZ6iM/zb3vTt16KQSbsvRfxzf/rbD/5ZVdkCliEwEptm
phSEO9Rof1ZVjvqHSfyUhvhcR/iEXP0/VZVOVUU6lUqp862t/Z8etfsHtiS605qjkdkHauWfVFX6
Bab3g/wKcqGU0duaSpiGhqhLyrN+8M5kOatUXqkMnO0inX1qGx5xM5PBxQFxndKwrxm0oAEibcbO
ql1Pb5tmzwlRUzdLjTJrFWWq4iJN6DLTjxjKKx4i095v3NeKrsTNKLWWNJpVX8T0MrwlB7zGZtu2
WO9m4S9WhiZAMVpNWTNIxMZLz4SuFP7BZSs7DDTQZnZZqfzEPKJy2liWx0BXEIYK4Cjr5iIXZY5Q
34PmQESqXgSl2kVbepGZphfJaXmRn1IkpT5CicDvo2IX20v8Fcl6+DpK5erEzzybc5n0dNFRtkYX
kSv6eASvWMVaOiZSB1tKRSxWo+xqkCrZuIy64yCVs5rU0AYqRzVosyhrqfSYhJIjNdAnQHk7SQ2u
ItW4QMxdek9VgBBTqnWdhtsMjgsJL+JP9VBYALwKG4WvLrW+usudF1L/Oy5ufttJTXAn1cGq1Akn
UjEcXcTD9MmKA/MI9mqpLU7HyN7oGB+6FbO8Y2FrobomF5FGXAO3L1kVyJRRAHbXPcLl1gy7ew1Q
FUr7JkDYrMPRqHDJoncumt54mrJU38DTcrZQCRKE0UsQHHFPQeozVBrqJQJQ0xzas22VTrK2rMA8
GKTYvrEzFmuRa2d7uJUhh347inpL4QO4GT4VmgXdkGat/qPsrj7CR5huhjYxV24OarB1upWZpwTV
Rl2+NYopO2A1C64ZahZ3Jh3AI7CrDzGtXB97Zeoj2Z03BUGO93Nv1mtLMfPdqOYrtdS6VZomyTno
a/WG9DfbDyCG7EOrxHxhOOtcMGuOerX0g6XMY7RGZbBL3MDc9FaevmGHfNUCV9mwXwUlRoFMO/OQ
h147TfW+XbSc4t0l6RZIJlHDukCRYd6VPG0rhBNXAOwiL3dqy1ei9nmBJeQtk61sIt3SPAIG+C1b
smXCHrqh1msx9MlIeeaIFe6rLKrPJjTp44yJ82ADWPATJZrXDdsCSIQGrM1Q89zw2I7eBKR3W83Q
EPsiiv1EFZTelYXYBnUuftKxM70hjEUZUnvnc6g9OkE2xRtImyNDf1NbhNX7yRiFkXMerSmzSKVR
XKe/1/XUHO9NtlX4oibWeO1JI9U7WatmEl9ZjWrfAU4Iog+TWPLO68lngeTsltghMnAnXH+IT3BJ
9Q9Af1EhZ4lGP7xhYg8iUisV8xl2XpHsR6nz9DImLXwauBuC0BQc0cP9EMdixM0S97TLwlBJjFNq
EF70MU27Zin8hfRK4kIjs6XLVVnu4g+tPrGy9XEYfsy1OMQeFmmUwalS5jyeyKzU9YRinEOdFk9S
8zDOdugjB6AAr3OjS8Pd3DniY18WY/dqp66WWh+5Ry5bfNYTzRN3hcH8oAg4VfI3K0j3sMxNRnvU
o13wUKS9RY1Zc+hd6V3DSATIyLT+d6f+n3ZqG1Xz5VZ9c0f+xVR2jsovX//fvs1eii8/9T++/eD3
nVr7gxBeGGYGO6/+TYn5505ta384uM3QtNhsytJv9r37QVKvrhGhJj3TKKt/mCUL/jiIGJJpJn1o
/0AhjVX9584HQFzwyapArIVUE9XnO3lm3YR9k7tuuVPoQ1DdRiUDHrqi0Czgese6+Tzmw3DMlAqW
QV89ZxC8GT3aJ73sM1blJUr9inEh/cC8QFWkPpHaG9LDz+qElWx0/IXh8r6BaLASs2Jv8EdCkm/t
U4Xm39Mn7TaZxuYFav3RGulCKiNgnSrwO6zQWEZy08sGSmiG0W+92scnVELQCu0KKSfpLZ6qOAt+
en30YnW5Kl311tJaRFbN+CIrZsjqaFAEcbtNF7+1WcL+zJlsDTPiZBvTdsSeCWGqeHPT4ogZ7BxM
ZsRm2G8g8RzJu78VyXyFJoYZbaJAc4lfqCJKv6yXV5OuajZor5AFn+u53dD+JVIhj4wPWJB2cePg
SFbxpZckX2KGcmC9G8/pkL3YuPQ3QMfPapMe5R3o2AUZ3GRvSSU5SkgyNwSOMV/NEVT2UpAzjMND
aIxnOfRfOYjt9k3mvlIBuFstEqTzzFcphM39ImFoythyY1R1JUxipSS3ZkqnB4txzViJ58hID+GU
QatPcImYJzsyaFBYol0LPtAo4reym28FR9XNbHSb2q0gXgjp5Orh4nYRrX6dKZxecqP0qAk8FDKd
RxkQrWMw8Ktepjt1FetxqMh7GeUvzAFGBPAo1jtWxJW8ViX4H5R6uR1b9bbTxy1ZMVeagzBRGVRy
lEplNaTRm4EKfm1q8TFNpyuqRnPnlDSikphPWIr5iRgPeu6dlaHEMhSw71xoiJ2EYlEs16ReHBji
PjWCUAZIRg+5avrTXIyEkzRAT8v4pQAtsM706dUpl6tBD2MW8CY+pbX9HE/qZ6c2blwAucjykebq
3W4xYR/V0/Cw1OYOxBwq1sbYheiG6Eo5yDE72KJ9v1yBz4rW48j3idzaOEDFI55o6Rim67nhVa36
VITaq8v4FBBcg1AjzA5MqR7qpn8QU/aW07dZqRZBDX0+PRjkj4HX7SpmN1TOi6VEK02LmXXJ+64V
FjNw8VzCx98AYsD5J2z69fwcnxPxAwK20bCe4b7M9NF5HNkiThUjwk8JaT0raMqzz0hmuDPAzPnZ
FAbMyhhYzm437OjODIe6NId9m1vOfhoUqKPRnK0ROOU3NJnmjRoRqUynsl3pSma8dlr7aR4a61pz
gBrw1JQxYuSG2X3iuxj1fDtdxpfALqGxonzIrG0i6uIpLYijmtAs+AvWu9iDbEcOWXASRfqJmfGw
SqcMGSvb3WLEftXNzZqZX6T5jWUxuothgR0IOMOpadcn0pJui1IgWFPEU6kwTWsRzq2HnoCvYm5e
i0Ina4a23DqzUJ3bGDyrxbU2OeMIGnBlcIuWFkxsweO/JPprqZUVHvecJttAQ3fStY1h0/vgt6AS
WngMayQh/gRi6Uaodr+dZBLInNrPtmKder0e98HQvCljcyWs9PDDpvMLpMS7/rWMYtQ5A3Jku2iL
Lo79H05acWKJnnBrRAK0m9E7151snp1is6ZNo1ne76/GpvSjreZyNZcNzcBRIzTnPUSdIrAvrBmP
TMir7gPvPeiZASaIkd/fXOk96EBGTNKQRyjAcVUGHPOb/PC5RtuejAQr3U7v0hdXEqHlcpxoI7Lw
lq7vnn9Sv3Ul/ive4GfDgkTEc03s1Qwl8Fnz95+vGRqFGxEACEa3MyPEfMNDOfFiK4bYjQqhOfLz
Ali8alpWt9/fWOM9h+NybdfCkMFBXIN88fO1IQiMSzI7xa7NG8NPGIffzgGeW5aLK7o16U51p9ex
nYZNOg7DIRla3lsXUXETza8RfdawWK76EHMdmsqd6+bKKumbte6MVyNePiwKHN4QaHh1mRwLq4Hf
NpynPHwiow4mwSROPV381VSW7tY0iScMmZmuiGia/d9/0l88QgZ+eB3biqaa+vuBi57FpHfpAguH
3m5Eqd6q7gLpEN3E31znV3cU14ksrXCOYHj++Y66o8aIw5HPqgtNlaPU7cwAdU3QF007eos+mJdj
F2r5XTbMt3an5nfIY2NoXOFbPbAuy1IFu6XMPJyuQqWF+zn2D4prnYxm2EYOy71ZxTkThMja1pNO
/83U520e6hVMjjm+6tWmPRfp9DQ1bPu9HosDzpQcIS1hTKDb3oIYs0FBxpnXTE65nZTkLSiXJyfs
N0vHSWOqjB1QjR0kuXhFiM+FunqFzDpb6f1ya8+14QGg0jYwrz81JsYAW6PG+v2N/MUKg6ZRZjOo
IBCYkf18HxfGsLUA87hbRmh6lBMTKxsaM9z7o7H7/bVkX+invhFvoKmyTyF/tV3zPXOl0ecY6tVc
wOcazpDkDzlG8r+5xC9WFhiEukCnia9ff9+bAoSfduTm4fNzhwqD/oRrO1he5UqPHnnedg1Oel3s
XEU/jYEbrfHKHhCWfWiT5LODPNHT8fMgYE6M3ZCwiUcuq1M150caPm+LNRprO2DSkxkWSVZIqdHD
LO11Fltr3EiPDg0WxBNOuCdJBw446EZP0wyCCty62uiNHnmGW+vbfqJnperxm4lKyiMy7ThMKekR
jBXwtFOgahxhTVIlCs7iK9q857LQozUeqm8+2f+6KopfvLF8F7BTSHVRhTD1nx+AQq9Avc95sdMy
DgpDlMeruOup4KGWHbWIO0CkWIKdxznlJkf6oG1UBkP5DWOMJ4cBEhKZgqFXsIz0prWSFpn6PCaV
4TsqZ+p0sE5Bb2OZCMxTRGcQaRUrUYUb2beT+UnVx9elVb3Yju/hQ1FV1XzgRpm2aaQ+zRRiXhVE
1dbIxi0g+nNoWr2XoN1DIc7C11oD2RKKSPw8yNytbi5PbtUM38TW//Um/eIlYc+Qf9E/5fT27h6N
YY2PbRyK3QhmjBIHuNXIryPo8AVV+DffCKEof31PZIINyxooZucv72QtjJk2UF/sGkAGa83CkkZM
1iFgp3I1vh/coAx8Zw5Ig84ylSRUgGEG1IwCsC8DyysL4kBi3C3MRheEGFI+V8zO5zbVrhFa3JAH
C5jKpdqfitLwjap9JZPxPGU0XW25GfOYhUb6EoyySgV8kCzqse6JQ5hKfUW5usaq7mw6vtLL8ZIJ
p+GjldVXbpMeGMPwE9U4kKvVd162dNF+Aqt7OQSRWYtyH7DIoejHh7jjIOnQ+QW/z1HPXMaHpgtB
4gkXbPDwoKfaLYTWg2FQrWlM3mB4zYg9Mfvk/JtgkA9k1Q8bTTTtWr5G7WSeSnt8sBi5eJlJUJ5j
VYQD1lRL0AqOE2IzH0lNu27oG9UJabdFF9TXrjm9Nl3nj2DjGFnGx9jgzOJOlOIgjp6TaADgKyww
D+YOsveBKIrDktdSTMAL3HXZgUPxNg/YWeJw4MHk7bDG7php5qeoHYtDqplI8gYfqsW8kgcj9Kbx
diRC4cqhsoc78Kxji/ub/dj6xetNrQPhRkWNIQz13T6JPSapdUEvs7XnV5xe51Zl3xs4ZgUmr7Ws
vy5H7VKSKjqXSu/yzhdRt5nHdvTqhB+joeUTb5GsXcyPztAYtp91ITxZ3SnW7tTPu0xrFQ5oKUar
UMRrsgvCV1De7hH0YuQvIfsi4h54UewXq8VmUqCwxiTd/DQYlFtqY1QrhKH9agq7lGExlXXIwbCa
riID31YSUmbbSf/QQYomlro7N7g+cW1lx6Hvz8LsY0Qc1rSOGzJv6nG5IiYa1DfgglxTYDOV8ysZ
r9WmATJoczrA/WmReMv5Kev6B8OabmU139nf99d/sU1/49MAH6bxrP13G/R92RMg8Fcb9J8/+N2r
gcBI0CgzZelgIu/nz/yuMFKxQXMyMuhdgzv5kUQgvc4C4IAD2J/qUHbfvguM9D+EI0dhlgGOQNVM
65+02XTjXZtNJfoJb6LKFIyZHGZtCXb64SDjqniPgqBWrogdH+7QQuVkjDbmPs+WdG1XPXHvy6Cf
jcwatk4plrU2zO7e0RxQM2k5PsyoQRi7M4cGoezwVKqD6eEXLlZAhAmQsYpoDU/tHFIrkrw5MJJv
aLgJ6MZ9eivDMXGQhcgpkSp6GlEE7M9y7cxleIhImWPXItPvu6LmsFHp2P5Z1k5iHNoHhEFAUm14
JzMujC+qgvLGMR45jrwZFe4IOFJ3szt354RAnm09mqLwjKTPz3Gy9Af8t6Tr2HhTvKnO0y26QGYG
WTFdz9Cd9nk4IRxIlo68lcDddG1vrBJoUhaEHVU9NZZCGuEo5sAfJgKBUd7UnDRntZh3C8jLtVqJ
AKF3bV6rjbND0XCuVLK8DFapY55qV0Uw5exGKOdDh1F6GhFiA0Y22HRqla94YMq1U2iNV4cpHURM
HqjMmxVfVn61EFa8sU3FRn2FdD0oA9gpwq42kx4yCJwKEsyYvIHeS7PlvjaL2h/n6MlF3/9I29La
T8IePhZaqRNvW4Myn40yOFXNrKvrrIzihrkmkUoq8euBsdyDqEpBMMRj6SivJDtoFEVQMpWF6VCb
IMQpynZZ4U4FmqzA2+483DywIY3CObkhIGNsdVgXvEYigbY5k9Qd6/20tfOiYK+Bb3gz5UV3Vjjj
dMitlDzqPGdpjYHWU2xe22kD0UWb4nStpIvMfB/cPKPnK9KTMiOUUthLJ0AuW8Qb0qdW/mlbS7+5
2PiDpKet+uZws4Ois/C7Se9bs1x8cG5bxtIW13Rlk4x3AfGw26IuHTu8wSIxDOPGDRhpLFuxVE2H
EnXWZ+txVPtWvVcIrsRZp7hJlrv4npmx6huV88MEMye1SlOdjmMMzbPeYFgsyL3JVO0DKKvpbkS8
nYMEIip+A1AgKVepEiLN0ogZXSngpiQXflCeotQkpkdfbCTinZVPR5BLyPoLt/5iLmGNZgWH0LlA
IFytWEnqCvdyFT0FZpHmJyWZdW2Vo1q5WYbRGjZ0T8eAMNSIDhGw0oIRsxbtygJrOM4PI1zhkJ3v
myDC8ItWefqQxpmLC6G2jE91JHQ/C/Pwpo7m+saqY2dNuAgbX4SJZ8svgPhGbWXATs10qciWXTyj
4bLapnhCPwRw1641gTdyJlXAQycA8CtJgn3kQNZ2Kluhgmo7GxdkN5k+VLUOGiMEcL5yvNTytNLN
MNBl6JLadud+sIvb2qnCrV0LL9IG88ZNhvAhyNh2q6zSTdyf4fLxssr/uyH+3YYokGz8bkN87F6i
H0dNVJPyB75LbS/cHdIoCW1iy7nACL9vhJrcCOmjISq7aG3ZhH4YNuF01C4DqD+3QENiegD1yN0K
u+I/nDRdDtQ/HOpVh+Bhg8OKSnmJqNeQZ6cfdsCylm6u2ZmPLgkaS7pyxmqeN7kF2TfPBbn0Ew4j
aGgQ6VtTtF+0eY63U0zFdQngbXDVUOeVHA/gL68vOTTRPJu34Dda1WCpnOIAcaLBgjHA4sstkhVZ
7Gao3KveHRjCPUYEeOXVDv85LeJwHNjr1CxQbtxcoPtkVWrgBTKTKx12Nhv6526kVTcN+9BmYB7s
AxT/CZ18B8hiNXCT75WitHVmGRFgqzAZMdBzL4WBZBSyusplwfxXqgXQTA9lxbuwTTa5IFcGvM8p
yPNoWxOhDVWNwe5DkQP7WhD37fhQtOGZnH0eOWg/AO5psOzkUXI3lcj/JjxIhCXD0S6D/sXV0OU3
LSkSXpw2oBNVbPVuOQC452Cy2HpxSNDgmiw1qJwnnakE+PgraEF5oUnwwHSKwnRQ9sAFZIAE6+N8
r8xav6g+gTSJtAdUpm5vdTS6BJkHatnVO00NA43VN0+HOp3O2BDi5lihRS34FnJafvmw/3dF+F+G
0JLzSyfhv5fIT18b1C/dT4vCt5/5z/xZEJXNW6dq3/Rg/786tg1MzgKBvSW+1blc6fuiYP4hq1ad
cyFj6PflMVJ+2uOQtRwauML+J+Xxu34fCxJiNRcxPwdPJGOq/O8/LA3INvoFIDqzPcKsSTGNHI+D
nOH9cE9+MSORJ9gfFiAG6RotZ1JKHHoz3An533+4StAPtW6Q7bnrk4Kg0kF1EWYinP0kOYW3uQXX
OltqSZNeur9DJsvv6y8Xx7FI84zbZnOzf754REgVyaTAeELhlpSVTTtS0Wpc11TTc4IS7SVkbULJ
XsSG3y5z/HVSqBvWVmMZftZo+EZ7UmK6gVGEUSv1oU/L6KZ1EgaMSQbAgTlUtW7DENJqawfnnLxI
//c38JcfAsQUnnO6BDxI7+6g2ogKP/Ti7kD76+tJlMsmV8jNie1xfqwRyqwCLSXCScmZ1eGgkLEz
DLZJO5Oq/tid0ErrZHshPvfUgbgb1wVFODhptkfrn26cYdQe8rinpYDwNfGUHMr77z/DX9ocPASO
bbkI1R1O7e/nDi3w+362RxfiGwn0DQo3D43wvLU5zfz+SnI/e/+4sQkzI6MzZ6LP/PkbNzG3sYpz
pQEMErMkooc6y6kPTWfUd6pJ0+j313v3El0ebxeQF3QBwUP2nrOla21R4NDkemHc3LGitN7Sh38H
ZP/F/RPo1UGNOczI2M1//lRuw3KRjYpDyxHWusNdqww33qWt8/D7j3NBu7+7f6ZOiQ1/lnXhL4tC
EtK2H3kGd0w2yHWwW6pRl2dmnvni5hyBNx0oxI7Y1NPzPJCcV2UW9vNEC84RsMir3DTru2a2JM9+
gPtXadLhOmB93oWEgh4gsMzbmGfzkcypgoHiogrG0cmIh1+EXGSqBBg9B9Naq1vth9Fa4t3vP6Rx
GZv89CnR4dLXRzQpo71d811fINCDDOFDM+1GfI9eTjLCngSvdo+UPN2UKXGWFrmWoD8JuJRRlzy8
yY5AULAxmgzCrIjEBAw2ktFHTmaNF+GDhjfoZLqz+GSPxGlypEDHN+r3GpN34hFI8Fg1GOIfdDV1
N9FCemwn4zmjsNB93BHzFsSCRn3/ieUs3VkdsZ5hr9PNlFGf7C4R1UkAEzW04h0GiBl3KeGgVEDa
tjVK5wH7arJPFBjnhVZzxkQq+RrRYFnlqFT35LcSmEqKSO0NMowUxWJGSYFFtBp0gTQE143VW+SX
dhoMgRTiw1OHbSeTMaf4PZQb063mLzOABIYvxKECQTO2ZiDISE0s3KdLWiGBlBGqJkigB1or+Qfg
Z+lbpUUlHB3VnWfazxGe57GUhSN5Ts82WWC+LcNaCZXP9slMgOtSu9aNJUNdOyeWqMg8Hm8IPK4/
A2whfYscWLwuSJRJhlVkRKzC6Q4LZMw51W4OVKD81hA6cP27UjRRnMqgIp9sQujnhTKIVoGxBI32
Wt5Pv8wSDpYytrYtMXBrhCqbEUhbBA74lwhbvMbTMT8ql+xbLVeXk9Yr2KxneU5T2V9AVxOYizrE
2fd4KF4a/P63hMy2xb6jFEUz1RoPqdiA6OCJkEG8fW0YL6UM500jnVy1agLJI400jwXMuFWZ4gUl
IggKtgz5HUn7jSLjTg8I22ZtG/YdiWHerBCIyfxZ/2I0fOcNRri7ucmOcWACuJWxwkOYYXGSUcP4
VaBZquqh0vGlqKEQRPlM4X2RhMcg/D/2zmQ5bmPd1q9y4s7hQKLH4E6q70ixE0VygqBFCX2XiS7x
9PdDeTuOJe9tH9/xmezwtiUWC4VKZK5/rW95b8lSWpx0nfkQCYqMM+l9AfD0biFhbEapsrWReeFz
Rw/YzpZSXPypH+F3UI9cDzNFyRQ3rvqMdrBuqVH2qTJhiSLLI8priLaezgZ8k30ONAHLKWXMxlLL
3CwFzSTunDVF6MCraVIZuLkGsII8hkB3xYHHSGNMKX6IqX2WShlnd67rS7eUQkvgwe8ZNiZqg5SP
YnDtjzatrPk0Y8plmVICCUwL55jgLj6IpX7ar/m6eAbYuhxonAXcbGtBcICslWA36ZJoPZlZ9VUO
TvySwev68HylX+xBjqcyCIZjPoQAE2G2XaRpNNQ55tEa491w7AXfL0PnhO4LTeIExpevBO2ToT+3
G9F6NEaZcQn/ZZ4+O4NZ7YCFJkczJ9rsFDVlwZpxWWgjlAuvrS4p4HXgV9htYRJCeal6gFucytpT
2OCG9upe7w0vUOCSzJxa6kF/Hzo51rfwTotN1LApmAdtggG2MAqS6N6kMU8OMUfByjL7ZmsOo7Xl
HcuT76HQjZK8ECZ1jf5mqi9zODqfLL6ot5oq836TRwT3iEnXwzeRwfAi5DgT+Mrk18SnV8irU/+Z
vvfqUrm+eDJM9hdF3SQEIUd2JwNbPvIuJqc/lKQNtmQGMz02he1Eo/tDETvtS5bZ+SY353GTGuwL
DbfR+yIX9nGEgb1roBY8150qji35qI/ZSEzYXjSAZZI3SaM1QPiijk4z9rOD1nZzaydzdPIVMxwa
JiHHgPHMcXZUzTaUA+8ccM2nhaK4cXubmq9uJmwJKPPT7DeRguAw83essFBfYs9bqFk2vwntqeZ+
GDrekuEtMDwENCKWeeZuEWvdT4KFYT1XKt03nTUfTDpS16HfRyf2Ki7JNi8EtlnI0+Bxvwo70d/Z
Aw/PKZ1BW7u22hMppwFyietYe0H6cA/AxT13mKQfNC9AqwgwLXo9fXo3XZ24b3QQEdjHqdI9mD41
NhGjugdpUvIk/US8mIELwAuqmz+09V5lFjNg9ov22Z1MuA0sCoIEAOzt1tk1STtRqISbeSiyZFfb
UUKFYf8kooX70nUpls7R3VJedSejiohonsTDXjaDTvZcfj//KuERJBcOxC2pO42Hi2YuUBNdKc2N
ZKyGtz8qMXg7k6YrHjaPk9xOozWV8/8eWP9H7C0b7jPb0784sKYyTn/KNv3rL/1+YnV/sRautGct
hiyiTRyofs822b94vk/qmy7mZWf9xzrokBJpF18RspXnsXvE2/W7mgUnl+Q5XgLuacuC2fNPTqy+
+JOviJe3ObJ6aL0uQvCyHf/DaTIYaKSrCTdwZtUVmMKhJsO9tCHOlW5BKNoIs9GbrgIqE/ulPZG1
Ll47kBnPVAX1t3YN9ZUVwN65fiSircS/dJcsfYxyaWasKxCjIBaDYxt1TxFP4WCt+/bdtBskno3k
An9W0qierQ6FrClHnjODZcgPN6polE3Y+Dt6ct8rEwjWerKU+2437PpWy+nhufNq41s++dNnHnjl
9C30OZ5np5Sg321S+1vJ2D+Ip+xsonFTITFE1RNTbXzJq9joMYl1qGSs0rXxZDgu1os5qYZtE/BQ
99m4rlS5+D19y55uhZyKxfkZvBV5EUDg5ATLZakt64BJKQYbJvo1PK9Fi+N4vo2CEUaVaImzwun7
1Snn6swDg9xIMDt4Qpz8RWa4HVwROWzzWBKLyB6fLYtZCJXOgh0muFtmFGVzB4zH9PdwM50jKp7x
yrLNIxwP2Gd07QR4BRgQKH1D6z83Kh06xmgTCdNZzsRDpiyiUS0KFzMYu8nO+tSmNo1TBuCDJ9kG
znuP7oeJpxibVyd2ggunTvE0jfZylVns4lVS07Qa5kg1q2vLWkw5IOmsxuXHd5C4B56KVP8q24bv
43cKnqUNJL/cBpweaTFOQvqDDNnS5DpWfX0WtAEsUiH/WJB9IQ3WIA+sMFzw53RS8ndcG8fppVkq
X6kkKRlxdSUd2YQ30/U11tsNzhKXSWLCofHkhs9BnVMIx3QyfGZDSdxIBgMVdaF0BDxMl7dR9gMG
BL9mNAPCjFrbpRi1meiv3DtdINEeJzWfw4rB10qXVGtbMa0g64w5zlLJzUWht4b2py6fKbslEMwv
MEIlireE17i65RBRqc1ZBftiNMC1cTWNMZuAciVnE/i1Z91Gw1KwqzqiBceuGWhRiuus+6Amj+ww
FCpmHdPyYxN2s8W+yLKuXQMqwUex8q6N205Q8eMnb3nzAdrCvKL/jSsox4l/M7eIP9cK4IndNu3B
CgWIkJxBApa6UlpyLPMugNN6ub6i5/d0zg0Gdeycprg322HhMWQj3cujzCnfYxZNj7EzWsO8Z6Pq
vJvsw6n4jKf67JmyeW2J6w/giyd5iNPMde6vBcW5vaTwKRPDdhJ5PQXPrYXHfBXbBW9Ls/O70Ijm
fXE6MGDP198yQCWOD4UGeblmIMkvC3OXu8wg/XkbSvizcH8UDDqFJY3edcw+82OHVZjjZbF8pIxZ
l2uSaVPddnCbYTjRSa2p1lG3oV6a8X5r0zZqDt95vZRfc5BM9/5YsEL5Gb1WTmkKvUvpFPw+zy53
ZOYZyz0lLBhKsWsE5b7uhyX8LcqpXydNPtGclXfjpgvZnijccg/mUvM+UNvyiquaIbBZ9yLgPq1K
sQqdsLl0ASeSxg006WyjhQxhMbnryyqmulvi0QQkFJ2zUIfPfJhALZZg6gO+dmZbBeDa187pVbTz
M2uCZxUC+R6DcjcTsFmbQ+yyd+/U18zAqo+rhK9FERbTY+AZ5dq3JDe2JYlar5jFGxc6DwzeXZnT
YjTXsBTW3SgLe+OGFWAtLhnzh4mj/mGk5OBr22RIYqKqA3vLSIJ0uaVy5xjHmXO0q+X6ajzuz5J+
qYvXt+A6fKscP43CdbYQ/yxOkx3uQczkIiT07TRHe1oQfUWQJDQD6Pi+Ek31UAxk5FdUwGQ1HJLE
+hzWCzOb7fQ3xy/tU0T+5ZABiv4oXP9qLp38HdTE7NJKL/1mt9P4hD9e01FSQY5DUlwzrv1M6EU+
c7ZXmwrDZA08iz5w+F3kPyajuAgOs/y7qdqZQam3FT0l34BHwHemv0CdSSr6S7Oir50VvlX7FdKb
OncjG0eCC77goEoChmGBu3Epg2TfOHVs/NJo9i9u3DL+l+U3PEuJs50DjqyrSbc0undTcIsI9UDX
MGxwpEpG9vBSlLgUdO2195x+kyP6LmqpN+1mKnU3qs2bG2zrtOoYfXRXDZLVRPvglYymfxBV9WLH
IxmBLlRzvB/61L40Odn8z1Fj189jUsjHYnTuEndoH/TSHDnGii4qZmqPlU93MyS1LvjU4p4k9ltw
qolxN8bWOJ2dKHiaY8v70jPQ3tcw5+TeHas65PvB8PQwyCnc5vZ4mJqQuVBj3SkV1yuvbBJ3C53B
vNDHAqYxajvzXiV1vZ0syABFJgXmMVsCqR9AU2+pnqkg/kbJ+BY1U1mshdO72c4s+748QPYs+rUh
nGLLJrteB5PZPVlVHrymFt4UHoXQk/sMAELJcfI4eDZ39WhnbxOP9zOcyP62s8y3UQbtTYM63a3E
ODUeQM2ou9AklG0GRMlHjcPyrKdM3OfC674PsAbfdBjX7fvUmcVwD1AkoiYRfvYxLvJq3bTyxdJz
dJ8kItrkGBNXbAWny9ARWC6YXQ9Ac0+9so1PUnbelmrxGMXBL79hs5wu7ZxmW5DL1j21u8MrvJJo
EwNXuAub0P2ENgDRLK+AIAP19ptb34jyG9rbrWpDCte4d/La3fhOP265XP5qcLzp1KiyekOBdta4
3z9HfWOeclM+dzwSt5TWurAazVcBTjwbM3UxtOu8jGNsY0zJtVyLSIltZMC9UTFHOBvx4ab35SHo
kXxy38IlbAqO137dTFBVks7hHQac7xKKOTZxY/UdDz/j1nO4VShwu5RjQPahEF+izIEhX3glpjYO
6UhInL2notgIBpGshQ1gmYljXWyH0bzhHIuj3OMRvsP/ZNJtbTX2fRA73l0Qyu6xlg71JLIivaGy
hNjyPEFT7mDNydxdNX382TNbzDPAQIHzTfTzImrswq4sH9MM2t8qY/uxs2DCkHcpQGg05mRQDOa5
7UqrJLkj0UQHt23qJ5PGubNWtvmFgC0LFGDQG1aggVZt4H6brgzv7c4c9k3VJ/xfy2nOdjm3D4lb
FsNaV2rcEo2l6SgZa3Hqnay/T1OPg1zkHalKAz6Yo+CaqsDOCnHjOekTBJMSNcQVoFHjaYg/D02I
TUlN2KJaZZ+8ppwOkxnDPyPpsUNt5HPo8KSA6SnJIYAB6olG6Dxx+SaUHenmyaVqlLpZNl7YYVet
Xxb7ZgS014S88QE+5WOU1f5OTW2UIbCI8RBkKt3AigPqGoHwmaSgaBaG/gr2AGACHaszATYHgSbR
/XmSTr2jYHWyd/yd6cYv4RKufdabj6ztve9InSPxOs+dD0nYFV8b328PoQyjbbFsreh4keQkNdoR
sP16jULsbVOjBfhfDdSf9UF/MzbC2kRUWS+lYQNMf98600Q53M4qaOzPPN8IQlQEeYY1+IDyLuto
GFS5Wz8QQIu9hwLKLLXdRihXuHrZFlSj82tOcifehXAD+QKZ7AVzT+SfYh6ytANOlyqHxKCpwpjW
mQqie8U24AbKd8PKq+2YBr0BjOxsI97CkHmNQUQ8zBGucKTwZNfmvb64ynVv2yoB/x22rQErye1P
dl1050m0lLRV6XQn3E49JWN5asf23ATztGlDq/1UQv796rFa7oeulSeMK9FexsEzG7VxhySzGXzp
3CNZFSBfhjwHp0AWpjiBTCbtl4YzeL3RkU22ZlZQZ+TRvPmht83m1ykvCwCFoVUMKyhESCVVzwWx
o/mS99Iov+phUndGqOdPBvI+adomdftfg65BkNZV7q9k2juRtQdVYRvHaCI6ktj+Qy2KL41dTMm5
Klo/utiV+d6NYXMzYTNakWts+yMlt9ESSdP5NsizxH8I8e3S6lPyT3IEvVBFd3UDz3fpE5OERNxm
/DInTr12bBnE/h3JlPaOp9+xK3mCjn8z0/h5DsUMyvXwYi5AN2JMP0eYcjZLCM9mfXARADl0pBnb
xB4/VvybuvIfzfbLAO2Po5PrC0Ep4YmAudP6eRoZSDbzbcELFQlyPOfUEu9w1bJX42Nw3lUacMyK
KUz2VjML7usfBIu7317nv6q+vKupyFT/9//8+dWZ7QVhCNUEFHeIP/SH83+DP8I3NVhemTXWkzfi
T08pmWUrUchDDV2bSG3nsx80xpId/F+/uPjZ+R8ySXYsk9SfWFqkf37vY+Ya+BEljGXR8NOHMYY1
BH7OeqoyxQmKOThvfnA0Sdx46aU1ZdVzBqhiv2AEPYm/mdb9POwkOe4yVgdEjo3AwX7749WgPKPX
uCLlwZfSOY428oObJtbTrH31EUrxt2Pcn+eQ0LuAnhMNsgmjsD9c5u1/kF+KBEOga6r6UAF/vHQJ
5zXKW7gNjA46FNn0r5BjHOeWKFxP+pwheqTXUGCS8iZzs4LH3VIejsDtyE+lHMRtaXhzc5JgJ5+H
pKNIOa+5k5y5itirl576MGPTDlFxaNV6tDwjIns6Ud+e9j1niyZz3wnIjt2jIrWvyG0JMap15WGG
eqPEC2gqeUxO6XHk2hzwYg6g0H6Zdvs2U/JCqw/Wiep7MA/Vow1mFIJvq/jzTLCbV7MEREv9JjiP
5YFpcqpG4b2fQZqoXZhxWtwHcS0Pmj8oPzl1I7y9TAQ2dyWC+vUqgJReK26vd+H/OvT+zqHHRecG
/8/y5pdvqvuv53+ncf72N3/XOP1ffHRIerRBBTNLX4TM3zVO6xcPbnrgYBcX/4I//O7KMX/BvCKY
9AM6sAOKrf9b4/R/wZLjLTNzvh8LOfOfaJxe8POXLLAXFBT9utCbcO/9nCqOtcMZP4sTct9+f66D
CrI7OTB1tnXpbApnUbPy3hYPfLFQfmJK7tIp3WC9HQ95Ig0250S6dpLK20eAhAZjpSJ8ToOu2NO+
h/H1uqPiSNTuIOCwz5qWLRe0BF/u+qyPlt2Gw64sRESlMzd3vc0QMh5ylw1cC+EYq1mPiKZjicMu
iD+LStFLNbj0/oRe9gJR51lcd4ZOpPTnGXvrmreEVDEY5qZb9pLxsqvsrhvMadlrdpHBtnM2IoA4
uk0v/BXR4BPx2aHWxn0aNZnaJFM2HiTnqJt51NVqWna3OKKHc7bseJnS2jskieTOChXR8nBe3jlC
jNpapZfiPGbv7Pkuu+GEps7HOHGpnlp22ZniP/vLzjsU6eea48niWh9uAkfjjWHjZrTAg2LOIkCB
Uqd7zNEW7qJa2PfRdZtfX7f8dH2SeisCY96EPXBMqJbO1lrOCR7nwA2/c76xFUccpw4B7xq+z7nb
/tLneXMQHDr85fQh+uQTxT5Dt7E0JMWNz5h57bijsyKyMzuMPuWSXqo8TOTe3K2isjuE41KwohjH
rRrgc1tjsGgByzTHI6kojgbk3V/AEx46DlHpcprql3MVM73nqNLmKRzlZ+oInHWIwf9tKWY8iYSt
Ij2zCfYHgBKic2HnxPGDcuhVYP9GO0+QlaT9r8e8kD5kf0XLqodlQXl3uW1E4JCw4Ucysu7pjsu2
buyRPZibb931MEmdq7eN2jS+mznRnaaQPVPm2WvC4dMFQwnhMMGxkma56F7Y3QvoygpR1c+PyfUw
O14PttP1kAtTUL2ZY9t/T7NB3HOEd8+Lke0x9wgeGm7Vs5tVrbfuqKvuVmNTyhuUxbcR8uCtAY6B
GbD5zalKnBtjTWEcmYLjsJzKi+V8jp9TqE0pdfDKQKF/mo2evuohKniOYSNZz9ejvnk99kceXnOa
uMfxDam3NjeQuFP8YUZLlVi+aAczn/LW9TsgL8S9TLooURnyRW9oWkYf64nC7/sBOWJ0xeuswldT
9ozG7ZBRhYmLNvTSJlw7zKvlnhg659VF5GA0/xRHzTcTVD1d04sUwjjOPLjFQJ4wKeDpV0hIQDY8
i0g2awc/gamBrZJbRZMRJpnxOImqxNjjAXlc97EarRt1lWWCCMIDI9DmtbzKNnJRcKSpdtmi6QyL
uiMXnUdfFZ9F++kRgThjJcf8KgxZswUHq48EIQL899mZIyo9GKlCdV9NUJVuFG1NW9+uk2NSRmLb
Nh210D40b9F4wRdHltpddfOZHkzjENOtss8DDgKRZxk7N9LI5qYed5WTpZw8i/xlQo/flFk7noPU
3znESkip4qwlVe7kq1xm7j1suXzbeDlKNV7fdTDgQ8hosz5luU3ogO3FfiADvR5EGd+MgztyBbKl
I6ow3aOL/n6DlmM8jzGiRkHYHHxsWaiGgoS4DraTYZe7rDl7enoBn+Jtaqms4zRH89blT50L16xv
RGG3jFUdYyIIQ8zBZBbt2v6RchKOx75s7+1Q2k/43JK1R7nZJnEJ/0HAmvU+YiOKzbjI89c5I2bj
TP54ZkSHe08OzHwC+hpoEAfE44dyB3lUrKZ5uC3mWH/H+UTlwOD7dIfHYO38tAGbEamvTuS1G89P
ODwnXiWWssj+GJW6gFYZyUta9G9LVhhoYDEcqrkd+ZZGNfm9rhlHjEZl2n21Kp42W9/x1cUpiRYN
sXiMQSlSmFDSd8qYei2rINsXvlGuOKMdVAOAGaRiABqv1mtRGRTHyco8mpoRfBTmydEb6dFjvmie
vQ4XAU/sYKca07r0vgiphfVTxLniIfJmMvgq9vdjE6qAIo/0e5/qvka6ClBCG9beUQzFBhdfe2zJ
6hIRj/N2Y072nRT12qgnS69dvqI3SROnt6nJ+C8vyKfC0Ak3LjmWE47CaDf27Xkqy5YSvEl9IC1O
AAKacZsVBYq5jR1m7p3kKOfw1wD55hi7dAWE0P/6fPwV232/NYUWFJvwuKHe4BhIFR/wptvEpIPb
ASsd3iv71i7pdAz6wb0HD1TuJPUNsc4eelMZ92OS3U1c1xNwHotvY3Eb++W8m2gG4tGY0nmA/U55
NDdy4HbyELKwO9AOJ5nYfHZyGubGnuv60MJQ805z1un+RiszrrcMsEhmYToHm9aZtoah5oAPMrde
FczmNonCZn4sUzM0Xka1YNhSNPSZfDHMBPM3Uhu9LgXMZZ/tuD60In7Mc6oB4bjNbGUUVQm3AyWH
3FZoyCsyMojnpkBz1rWYKFnrKfq0astINk0m5y92009fytqcTn6XiXNP1ei+1cZIAWPpw2USOh9O
GElGlv6i4hpwkjhorFqU8bJiBrnhvesMOBEz6+yEQN3bDDP88iGYeyAHZqmYWmBt8MNxp60g/mit
3gCvDxBS6aDdEfACOiM7uuTKiuU1b20uEGyKaUfvd/xMTK4hLI9XRzY5OduwJAmeyhlgrQm3CL9b
Dy6Apxv2ixov71k2fZlsO0uSoVhZuscew5PL3LmKZxs44STI1sqnQmjOmdxpJSoqAQI19MeraFUk
uYFTsaXkxoxMcrrEP8JPgi7Pbl13c5vucreFfxWEs9wkdg9BkcTSK+WKMHsA72X3QSLbhyzEPUUt
ok7XNaenvUqjaSfJtxxmkUxodvk0mOCjpM/BR+ruS0EAfxOpUFzKLFgAYXz4LyCB6KNU7t7uADDS
AwqTe9GobP5+GgGBtAdGbRjSVgYVtFt7Msg3ao9xFjugtliXgNuOUDDNLxSbZGtiGxE1MuAoMf1o
p2LglHfmOpVd98LiPW9tLhK8MfGrQ8sEX2zXLFd8okgzRY4wwACVJsix6zO9kr1rrTuID83a8RKQ
Sa1C9PXypN+CmLmhO6ih5KTsLmPvu0ePnk4Nsz1w71Uh+3yr3KrYO8i525AP7RT0CvmuqBz9MUUB
lYLsuT8TlfPPkZNUTE/04F8UgVNvE8UiDm+AXtlrS/svHUDWL4DSIRvHrkNGDdOQNbnmUSLCk3ok
5vhqN84wrlEEOdraPusADaE3BTbCbxYw4DU2ZvHOepqe0tGgeKN1vJdhALtF12jp08nXprRUdiYF
lTGGG4zcsPBR9eyt6430OGg/30KWD/cojP3WnYbhPPvDeIsTZ3xQZBAprB4RC12KeWryde+6JcAH
bKx2diKtO2/ViIajNzwDiKAT5VZR10KWoCDUGkz/w8JgfmGYP98G0Kkem5E8zpr1PANqJtQTuOXi
JRZmEaOzZyFwMPjGDGzMk9lE7c7nfj2bbezd23M3rkd8Zkdrpv3ImF0DroDTbDWYU/b+dG64bsRE
kuFPztJcVrvRo8EiK4zqOJlI7k1YjE81c8GdYcpt17SwXGOZQGFAcs0W8ZVFYgCbgP5e+4O1UdSm
3dhLgCdZhNt8kXD1Vc3NF2G3XiTe/Cr2puxRqD1r2UAhBSdXVZjSIwTiRSoeunr8IMCIftwsUvJw
VZXHRWD+3/P//yiP411Rxn9x/k/V1xp33Q+NGBiSFpPQv87+gfcLCxj4I7Sr37u5/3X2D61fApLs
dPuhCJBRWKTF38/+RPKQOgm6818s3Ef8wH/5mxwC6yFiGErkVRjktf4BF/JHPQ8SJONpF+Ong5Hr
iq38UV7DWZXkPfbjM+caeZAlQRVXVPIwazq/1p3ETvQHgeTfyKn/7gURQ8zQoU0s8MSiKv9Bz8t5
143VlO7Zdi2KgAcsonPYExgpAm5znjy/aVf/UTz+Udr47Q36jsf1CjGQQVH58fXCzONIY/nO2a8T
7z0LeQF7aVpWLl6Xv35rPyrF15fio+azdgkAoVb+9NZkMuL3yoVzzsvRfU/9DJN5N6Pa0oMgbjuK
wJ79PBO3+Oanh79+6X/zLn9jIhBEwWvws4AztqwcpiGds7JwG1QBE6AVx1BgF7QO/l0A5SdR+vpG
uQMFLYkeUDjyNT9e04lycLZBqUPVm8cLAU/BSjNmJlOAofN50FZ21iQnQuRYYbRMBvUClbdINhP9
p2uTDfvln759tLDAI6cAI91nUPDjL0TiOuqLOHLOwcihGtwzthXTyPmf/7/XYtoPkZVbmBvnpxuK
2iqzII/qAGkYxW3vGOqDs/X00GfW340eluv434OP5ToDpCCQ57q+CfTnZ+077RpJF0TvnIco+f6b
DcYC9PbPrx2LELk8XoxV6qcPE+ix43dW4ZznHDtQFgzME66EHDHn+IX++sXEj3iM396SjeHDQg/n
Ev4clqKGWwyzIexzZsGG2YASwO0WGQrsyuLdCdrcfXc8zZeUFNmDTjr7CDzH/puJ0r+5g/HusOyZ
y1fVIcr04w0TQXSirjh3zhOwiJNN6YkB1TEkWmQo7tA2ZMSU5xazHT2D3qL0ii8vnqt0zwoiD399
Uf785eV3WMC84fJJ+z+zD/Mi9KYyp3Be4f58wPI6rq7WPwdUzvafvxSjCNj4uA3sP01TqA2UtfRb
+5y6XN7w6nmkvYilPljMYH/9Yj8u9SzfhLmY3QEcZnj159u3Sbq6aNvGOEXaZAxiUET7WtlF8zpf
LWBET4K/uZcXoMwfvjHLSxJXo0IKrX35gP80rMtnUnMAmE8mR/E9XkBcWEoqUssUkzykiiA2+/l5
uuPAYz1RPUPAfILOR187OTB8Je1hbnn8XVcQsCCMZ/Rs4TqMEgMfZSpIRv31RcKb/OPvzIPfZzXl
RmS2hg36Z8gmqezMmTjAnVRhljtzJslQpx5t3ULl/ao2Sz3F6wIbUI1TK2u0txX8sHvJxPfq3+J3
xAbB2hsB3v+gyK37mKycW5fMJd8rC+pSsjFlJoaVK0bOBBwVnPc2CaYHgKiS0AB/TRKkPfoYniRG
EQu7o5W1rx2y6xkziX2SGRcQxmmm7+K0MOTWA7bzDMDJIBYVRq04CGpsEav9hKxGGSZevi5kGtn0
PqY25TNVy2sEXGmqSfVd25KWWzmDQxAGtRJnbELl+KpxRPOq2WlT2RCBaD2NeLIwEsel3GgpquTE
6bT7yLOifYULbTUnSOxMYlFw7wyrM/BzMgJN34QO+cj8marunIb6MXqmfZF7r8u99zyl3hut2nLf
tQjVx29zVW8Y3PdS59bXZo6sA0bh9kF61ATga2vXdILCYrFUCIpnpFMJNo/G7GowGDg7E15NwPjG
2p4crmiURs+a/rt9ZNvqQ6ou2Bi1JZ6Ie3B9QhxxD9i+5mdrIFXShA6f0xWNICapPnJgkksQkLHk
rCKsUYGW4XPfaP6UEWn7GEYVP6XMtAAfwHVzUGba356oFU/qXaM86JK6TGS2TH87UmO+z53tJJ6j
0RL07J+SZWNiZP50F7dleDExSj7ktWaISAWHQVFVVYjbNm25a1BN3Xffy7maaP0N8keNCX5N5sr3
Ts2yXhrUP6m9cgbCfRbu83ZNBHLptux4Lnp1wvevNmNNu9kciNvEKAs+SpfuajA7AaESDIOLRzqn
I2klKpt7eaD751nh3mLW2REqRtjE9y4CnkUdavy00wXPZVKQTNrWjU0OZ6YePl6LtHTfh7p1372k
Dy0mFpLuCVcL+Rjbs3WYZ1xiGyv2nLdqGKqnYE71TdEizqGU12KVGYUIOHqa8pQWNSiIYrE5q2Ka
MGLPdb8xVeQ9wYNNIVx7xAhXFOfo24AB/rl0EpjBZR6GtDwqJHXGWViaZv2UE7DG15Q0DfYyij2X
+nhqtDi033eNovYxi/ryW+3K7nvgzHR5W35/Cze2J7eGMR1ZPGdlWs80fWw5peK76QzdvJBWlGqn
XO19hfsgNooE+YUSLhnvMDP4EBD7BkcX6aP9UPf1bciYAhb2rJK32DaoRK471HMO0/u20tGZ7iy/
3Qdq9F4hnC6p7GZ+A5xRn6izx4g3jc78hlEl5yxszYzXBz7GIHIBNedj9ZYxneo21YCvCw+dv182
oyg4U6usjZSlQQtrQiC3t8pdGeCNY2GK0FTN6KFHvTpWedscM5monXZ7/S0iG7tNjNQANlWXL2k+
0N+EvID/JoUQ16oUD558h1PF9yOdjU1EVdi6H6TYlRzjMxkYt0uWkuXfjkj55dJGhfL8wq4xwC0j
D3cl0Xbjevnkm/HCTpfwsS1o4K5S6JFOBM+TuVoYbXDPoZVislkXzAA2c60Z3ZR1/7khyNCsh0rt
+oXDWiXm18JX9UtYpNYqDcW0U0Zkb/qC3yOkKOqepxJU9Jnl/eI57bhqYpNP1I+t7FJTAXVndn1z
B5aRm9rw2JG964jEgEG4EPyx4sSwrYl4ZWeg3ouSZU8Y31ltu49YmixI9UwCQYObp+a4G0Jcxj22
+6BH9NkujengqylBp0yKMux5bbk0uEfCme4IxhlrX2Nl6Ri9BAxL3IjUgOWQLZHF8tPE1Kg9hEeW
IFZjNmYLmsWYOEcpRYvtxmNw+jQ0Dl/9PnHbgzM5NAu7Im9em4bbdtE8lvFxURWvVt3G7OeSHgYq
8bN6SXarpnxDJwya77oZnJUa/A7Rg5DEtsqc8VsZjC39uLnhfqFeLjzKJFQH4qhoxNUUp0zMRJb8
qobuPWtcxCeHgo51hIlWvRTMzYzHdKa9+xBYCTK3zICmFICvknFsDxlOkB0M5uYzFc2lvwp9Z/zM
TLl88OLmu1XMLxNZ5095Bw2edZVeAyuU/dbBuvsRd0n8Mafp+Bj3Pp8c33jKhoc8pmAn9kdAnEm6
EMgK5Z8o/ALYOY0FIDKFoQQJrUcFO1ABZ56dttY31B7ZD948pbT9lXnP/JZPgVYuML3PhBumajuJ
rriZ8Nx8IgNRfGrx/D6UadCu6XtmjDIYxRYh1v4VZv5w7rwGWc6NrNRbqcBO18zoE9T3ecRY3hYs
F3TRbLIycE56HH6NGmN8HLs4vxd9b95IpPy3fPRoGpKYIHlWLpWALS6+2xCG7Q0xWPtkhCN0/mSI
1buVjg2UUOaFFda3M/ARI1o51KhLIoU6xZpe9RSpCcuiUJmuVjTs4v9xd37daTJBGP8qOb3Xo4gi
F+05b8zftiZN37R9e+WhSmQjgrIg6KfvbzGkrhqbE7jwvNwZzbAMs7OzszPPE7TuO5MZNdEBgGgz
4cHAvUxWdzHUzLDljNOfiR/PObOQ0hQfM5Fl7V43bNQ6lFjCBXzTyRrp7NL2EnnFLrf2+dFahd+A
pTFscO9oFVCZ3sYE/J9uepOywj80F3PZT2azxSWdIctP1E5N/bOZ7Q04fWyyvfBwbpfAZTdFb0Zk
UeuNF9bibmwsyCoHjwN6CCUu7+cki8FuXvrtz5kwcKNUAQA6OYfvMz0zplEy4CA2NPqxtVy1T5f2
vNk97/qWiUNspm5oAMx9YUOFAP/d2Lw2zTlNmH6HvojEEl/ltDn/ljSX8nuXJo/zRQZ00uqRxOcE
kJFTE45NdaD2aNG9nVqCCuSVN6Jbl3UoboDCMagthA85FrjXixX7FMDCrIja5oG4NRr0fzWitNZv
i5iTItGaty66tVZEbeYsaF/MpdVOe6EhbHmZYLsP8BVmP2bdVjxM2wNrlHagmLtowPwjexL4UhrQ
Q9+KTgddEAugpJvTpuatlsmVFc8e2l42/iIfp4D3rYSMP7bg3Q7pxQU0z8vEfHlqUjnWg58zuq35
6eO50egM4jN7TMw+Xi2zjCrZEIqFNuVXXZguoHuumdbiPw+6AlqnxqvHW9o/rAYwu4F/G9i+D5At
HQp3Xq3FW6O+qmkCWwCvffI9o8F0YK53sP+bWqinB1H8Ned5jvMucaPlV1cyY2SRKFTf5vWO9+Hb
fnRY0Mlm8+gwTIJYjWAstpmDSTVoudV8SPl4D0nwnVjEych9/65l19vUI8L8yqZZXfRu+iHQFeuv
a7YNrhG1TWprnV/rG26o6CUlHH6+tTYP/0Z7Amc0BV0Dc4/EMKaMa62f69H7d3SwcrjSBQ3kNZrY
lrOhCqNucVxIPRhZo/zaUkWnThWZAXy0uVYVSQjueGyqgA8B9ZRUBeSGZM2pqlM5X3XpqgCurU7B
HQ3wneNUgkUyqLQSmvUWpk+NICkSbU606ZwmOU3R7Fo5fH+EhtABXr2sDsxGnTQtVN/UcuQXs2xT
FdBqMvtoFG8AyKOutdaPbU5YwFKUVQWeUoFBko2nhV1dSNRU0a4DqUw2v/Aex2kVvMrynpK3Dtad
8hDrt741QZrNLogEIFFZ1PWri5L8Y5wgJA7KWgUTBFof3rtp50+qHnXTKrpmnQJoZTX0BqvrOP0l
MQA51ZKLBiXa5BwtulnWVrG9aBgcuxqgJNL88Hp7eIUreY7Jep7wR3k0Jly5L2h76QdFHLL7/Uac
Af/J8zFx/kNV+r6+959g7YMWX+TBwcaXRbCw+e9PD7h7672DKv54JdzIAaiHPmFCueXTMG+cKTHd
P77zy5lyqLy+cxEjFZ/3Vuw/v/q/CJaTLbnq8O7PE75/pz3/hkkdlBuJVRjogjnIqULwxAmkIwtJ
uSrw4sXnt6ui5/hw+0VbuCy0V2PaZdVBh1wYOaOwkKRGDbY+E7S85CBwh7EYJnEhLBcOHVrx+e0q
OXN9J3Uit5CkJMOXWYGyi7D/JHw4QTnJ9JdO9U0vVQVWCLhVJEa6FTYbChuyrNov3RAMH10yywFb
qbKSr9C4EIWc3LxbeRFMWcHXI8fTDBDMe4XrU1ounJpBKPQZSVF7BfZ3HYygoNS1rPCQKhh0mG6J
tdV2s6wuPu36JuKEZgWCGVkynCwLSblddNBy8Ye3T/LPYSLkjppto1uBbfQdEWjeg0ODKpaXvkM+
cZtzuGFW8Qr7jpTOkCSpG8eaTVMWoXagZU2kL4aeGDtacRwZCLuCtaAvWAtkGGuWbcAwU8GE6QsJ
IIEUs5nmm4BAUrum8kqRFPJF26IrGTjQ4Fs+RBVe2OUHfeP+ipyt6ImiGdoOS+vjxl04+roFp06r
gvDpxk1PrpzpTEKwok1M5NsVOEAl/6MbSXdZKEF5Ko4J1Ra1rJUo4X03E0NtGUN4FSu6Ev4TgI9i
mE/j7lTgvG/CCA6nnhOFrJT65Gx1mpXdYJckyqBypoKQ5NYTusZNrKXQ09sXntuJT0Si72oM+nYr
cLK3kTvezquTyCk/5i9uEEjQP52tbQJFn0YF4/7qhSP35FrurG1WR0FKlp1A/+ZkYvsMUdGJVfBK
1zfYNUQlvoJ48B7tu1K6mudqUbFYgWe8dzN9V9li0BXIfYmv5uVS+1dt3A+QXpSVvK9zfw1pWtb+
fjisO8GYhvLClpWXBTvDrGBq/hV2oKRefhxqaygrexlyFjbWtNKhAL/4w0tOdl+m6fn8ajf/VBzR
7fs3PbmmfjH0XSf68BsAAP//</cx:binary>
              </cx:geoCache>
            </cx:geography>
          </cx:layoutPr>
        </cx:series>
      </cx:plotAreaRegion>
    </cx:plotArea>
    <cx:legend pos="r" align="min" overlay="0">
      <cx:spPr>
        <a:ln>
          <a:solidFill>
            <a:schemeClr val="tx1"/>
          </a:solidFill>
        </a:ln>
        <a:effectLst>
          <a:outerShdw blurRad="38100" dist="50800" dir="5400000" algn="ctr" rotWithShape="0">
            <a:srgbClr val="000000">
              <a:alpha val="52000"/>
            </a:srgbClr>
          </a:outerShdw>
        </a:effectLst>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24</xdr:col>
      <xdr:colOff>295275</xdr:colOff>
      <xdr:row>0</xdr:row>
      <xdr:rowOff>380999</xdr:rowOff>
    </xdr:to>
    <xdr:sp macro="" textlink="">
      <xdr:nvSpPr>
        <xdr:cNvPr id="2" name="Rectangle 1">
          <a:extLst>
            <a:ext uri="{FF2B5EF4-FFF2-40B4-BE49-F238E27FC236}">
              <a16:creationId xmlns:a16="http://schemas.microsoft.com/office/drawing/2014/main" id="{B419EA2F-E775-BD94-C47D-FEA1FF92DD39}"/>
            </a:ext>
          </a:extLst>
        </xdr:cNvPr>
        <xdr:cNvSpPr/>
      </xdr:nvSpPr>
      <xdr:spPr>
        <a:xfrm>
          <a:off x="0" y="19050"/>
          <a:ext cx="14925675" cy="36194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PRODUCT SALES</a:t>
          </a:r>
          <a:r>
            <a:rPr lang="en-GB" sz="1800" b="1" baseline="0"/>
            <a:t>  DASHBOARD</a:t>
          </a:r>
          <a:endParaRPr lang="en-GB" sz="1800" b="1"/>
        </a:p>
      </xdr:txBody>
    </xdr:sp>
    <xdr:clientData/>
  </xdr:twoCellAnchor>
  <xdr:twoCellAnchor>
    <xdr:from>
      <xdr:col>0</xdr:col>
      <xdr:colOff>9525</xdr:colOff>
      <xdr:row>1</xdr:row>
      <xdr:rowOff>9525</xdr:rowOff>
    </xdr:from>
    <xdr:to>
      <xdr:col>4</xdr:col>
      <xdr:colOff>66675</xdr:colOff>
      <xdr:row>2</xdr:row>
      <xdr:rowOff>95250</xdr:rowOff>
    </xdr:to>
    <xdr:sp macro="" textlink="Calculations!B3">
      <xdr:nvSpPr>
        <xdr:cNvPr id="4" name="Rectangle 3">
          <a:extLst>
            <a:ext uri="{FF2B5EF4-FFF2-40B4-BE49-F238E27FC236}">
              <a16:creationId xmlns:a16="http://schemas.microsoft.com/office/drawing/2014/main" id="{E4D62333-8C76-FA8C-DEAC-4684290AD6DC}"/>
            </a:ext>
          </a:extLst>
        </xdr:cNvPr>
        <xdr:cNvSpPr/>
      </xdr:nvSpPr>
      <xdr:spPr>
        <a:xfrm>
          <a:off x="9525" y="390525"/>
          <a:ext cx="2495550" cy="27622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CE693200-1A22-49D6-B0F9-324B22727A60}" type="TxLink">
            <a:rPr lang="en-US" sz="1600" b="1" i="0" u="none" strike="noStrike">
              <a:solidFill>
                <a:srgbClr val="000000"/>
              </a:solidFill>
              <a:latin typeface="Aptos Narrow"/>
            </a:rPr>
            <a:pPr algn="ctr"/>
            <a:t>Total Sales</a:t>
          </a:fld>
          <a:endParaRPr lang="en-GB" sz="1600"/>
        </a:p>
      </xdr:txBody>
    </xdr:sp>
    <xdr:clientData/>
  </xdr:twoCellAnchor>
  <xdr:twoCellAnchor>
    <xdr:from>
      <xdr:col>6</xdr:col>
      <xdr:colOff>403225</xdr:colOff>
      <xdr:row>1</xdr:row>
      <xdr:rowOff>9525</xdr:rowOff>
    </xdr:from>
    <xdr:to>
      <xdr:col>10</xdr:col>
      <xdr:colOff>460375</xdr:colOff>
      <xdr:row>2</xdr:row>
      <xdr:rowOff>95250</xdr:rowOff>
    </xdr:to>
    <xdr:sp macro="" textlink="Calculations!B6">
      <xdr:nvSpPr>
        <xdr:cNvPr id="5" name="Rectangle 4">
          <a:extLst>
            <a:ext uri="{FF2B5EF4-FFF2-40B4-BE49-F238E27FC236}">
              <a16:creationId xmlns:a16="http://schemas.microsoft.com/office/drawing/2014/main" id="{126092ED-902E-06F8-BFFA-5E27EE5984DE}"/>
            </a:ext>
          </a:extLst>
        </xdr:cNvPr>
        <xdr:cNvSpPr/>
      </xdr:nvSpPr>
      <xdr:spPr>
        <a:xfrm>
          <a:off x="4060825" y="390525"/>
          <a:ext cx="2495550" cy="27622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6461CC6D-A9ED-474C-8919-6D218FC6B0FF}" type="TxLink">
            <a:rPr lang="en-US" sz="1800" b="1" i="0" u="none" strike="noStrike">
              <a:solidFill>
                <a:srgbClr val="000000"/>
              </a:solidFill>
              <a:latin typeface="Aptos Narrow"/>
            </a:rPr>
            <a:pPr algn="ctr"/>
            <a:t>In-Store total Sales</a:t>
          </a:fld>
          <a:endParaRPr lang="en-GB" sz="1800"/>
        </a:p>
      </xdr:txBody>
    </xdr:sp>
    <xdr:clientData/>
  </xdr:twoCellAnchor>
  <xdr:twoCellAnchor>
    <xdr:from>
      <xdr:col>13</xdr:col>
      <xdr:colOff>158750</xdr:colOff>
      <xdr:row>1</xdr:row>
      <xdr:rowOff>9525</xdr:rowOff>
    </xdr:from>
    <xdr:to>
      <xdr:col>17</xdr:col>
      <xdr:colOff>215900</xdr:colOff>
      <xdr:row>2</xdr:row>
      <xdr:rowOff>95250</xdr:rowOff>
    </xdr:to>
    <xdr:sp macro="" textlink="Calculations!B7">
      <xdr:nvSpPr>
        <xdr:cNvPr id="6" name="Rectangle 5">
          <a:extLst>
            <a:ext uri="{FF2B5EF4-FFF2-40B4-BE49-F238E27FC236}">
              <a16:creationId xmlns:a16="http://schemas.microsoft.com/office/drawing/2014/main" id="{C07F8143-322C-4EE5-AB97-C5B160C098B2}"/>
            </a:ext>
          </a:extLst>
        </xdr:cNvPr>
        <xdr:cNvSpPr/>
      </xdr:nvSpPr>
      <xdr:spPr>
        <a:xfrm>
          <a:off x="8083550" y="390525"/>
          <a:ext cx="2495550" cy="27622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863F57FC-F56A-48B2-ACD2-6C8ECED7A877}" type="TxLink">
            <a:rPr lang="en-US" sz="1800" b="1" i="0" u="none" strike="noStrike">
              <a:solidFill>
                <a:srgbClr val="000000"/>
              </a:solidFill>
              <a:latin typeface="Aptos Narrow"/>
            </a:rPr>
            <a:pPr algn="ctr"/>
            <a:t>Online Total Sales</a:t>
          </a:fld>
          <a:endParaRPr lang="en-GB" sz="1800"/>
        </a:p>
      </xdr:txBody>
    </xdr:sp>
    <xdr:clientData/>
  </xdr:twoCellAnchor>
  <xdr:twoCellAnchor>
    <xdr:from>
      <xdr:col>19</xdr:col>
      <xdr:colOff>523875</xdr:colOff>
      <xdr:row>1</xdr:row>
      <xdr:rowOff>9525</xdr:rowOff>
    </xdr:from>
    <xdr:to>
      <xdr:col>23</xdr:col>
      <xdr:colOff>581025</xdr:colOff>
      <xdr:row>2</xdr:row>
      <xdr:rowOff>95250</xdr:rowOff>
    </xdr:to>
    <xdr:sp macro="" textlink="Calculations!E3">
      <xdr:nvSpPr>
        <xdr:cNvPr id="7" name="Rectangle 6">
          <a:extLst>
            <a:ext uri="{FF2B5EF4-FFF2-40B4-BE49-F238E27FC236}">
              <a16:creationId xmlns:a16="http://schemas.microsoft.com/office/drawing/2014/main" id="{D2488B74-BFB0-6E72-1578-C480FF4FA7D8}"/>
            </a:ext>
          </a:extLst>
        </xdr:cNvPr>
        <xdr:cNvSpPr/>
      </xdr:nvSpPr>
      <xdr:spPr>
        <a:xfrm>
          <a:off x="12106275" y="390525"/>
          <a:ext cx="2495550" cy="27622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5B5D8FF5-FCC6-4B88-A183-B013666B7F88}" type="TxLink">
            <a:rPr lang="en-US" sz="1600" b="1" i="0" u="none" strike="noStrike">
              <a:solidFill>
                <a:srgbClr val="000000"/>
              </a:solidFill>
              <a:latin typeface="Aptos Narrow"/>
            </a:rPr>
            <a:pPr algn="ctr"/>
            <a:t>Best Selling Product</a:t>
          </a:fld>
          <a:endParaRPr lang="en-GB" sz="1600"/>
        </a:p>
      </xdr:txBody>
    </xdr:sp>
    <xdr:clientData/>
  </xdr:twoCellAnchor>
  <xdr:twoCellAnchor>
    <xdr:from>
      <xdr:col>0</xdr:col>
      <xdr:colOff>9525</xdr:colOff>
      <xdr:row>2</xdr:row>
      <xdr:rowOff>114300</xdr:rowOff>
    </xdr:from>
    <xdr:to>
      <xdr:col>4</xdr:col>
      <xdr:colOff>66675</xdr:colOff>
      <xdr:row>3</xdr:row>
      <xdr:rowOff>104775</xdr:rowOff>
    </xdr:to>
    <xdr:sp macro="" textlink="Calculations!C3">
      <xdr:nvSpPr>
        <xdr:cNvPr id="8" name="Rectangle 7">
          <a:extLst>
            <a:ext uri="{FF2B5EF4-FFF2-40B4-BE49-F238E27FC236}">
              <a16:creationId xmlns:a16="http://schemas.microsoft.com/office/drawing/2014/main" id="{788195A6-6D85-3B09-D070-7E78AD70EBEF}"/>
            </a:ext>
          </a:extLst>
        </xdr:cNvPr>
        <xdr:cNvSpPr/>
      </xdr:nvSpPr>
      <xdr:spPr>
        <a:xfrm>
          <a:off x="9525" y="685800"/>
          <a:ext cx="2495550" cy="1809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A1F42A73-EC07-48DC-A987-5F3342CA4EA7}" type="TxLink">
            <a:rPr lang="en-US" sz="1600" b="0" i="0" u="none" strike="noStrike">
              <a:solidFill>
                <a:schemeClr val="bg1"/>
              </a:solidFill>
              <a:latin typeface="Aptos Narrow"/>
            </a:rPr>
            <a:pPr algn="ctr"/>
            <a:t>£10,190</a:t>
          </a:fld>
          <a:endParaRPr lang="en-US" sz="1600">
            <a:solidFill>
              <a:schemeClr val="bg1"/>
            </a:solidFill>
          </a:endParaRPr>
        </a:p>
      </xdr:txBody>
    </xdr:sp>
    <xdr:clientData/>
  </xdr:twoCellAnchor>
  <xdr:twoCellAnchor>
    <xdr:from>
      <xdr:col>6</xdr:col>
      <xdr:colOff>403225</xdr:colOff>
      <xdr:row>2</xdr:row>
      <xdr:rowOff>114300</xdr:rowOff>
    </xdr:from>
    <xdr:to>
      <xdr:col>10</xdr:col>
      <xdr:colOff>460375</xdr:colOff>
      <xdr:row>3</xdr:row>
      <xdr:rowOff>104775</xdr:rowOff>
    </xdr:to>
    <xdr:sp macro="" textlink="Calculations!C6">
      <xdr:nvSpPr>
        <xdr:cNvPr id="9" name="Rectangle 8">
          <a:extLst>
            <a:ext uri="{FF2B5EF4-FFF2-40B4-BE49-F238E27FC236}">
              <a16:creationId xmlns:a16="http://schemas.microsoft.com/office/drawing/2014/main" id="{1F644B3E-F6A8-276D-08DF-CDD5A88E7AEE}"/>
            </a:ext>
          </a:extLst>
        </xdr:cNvPr>
        <xdr:cNvSpPr/>
      </xdr:nvSpPr>
      <xdr:spPr>
        <a:xfrm>
          <a:off x="4060825" y="685800"/>
          <a:ext cx="2495550" cy="1809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59ED5CEE-E1CB-48EB-970E-6D828E612E9A}" type="TxLink">
            <a:rPr lang="en-US" sz="1600" b="0" i="0" u="none" strike="noStrike">
              <a:solidFill>
                <a:schemeClr val="bg1"/>
              </a:solidFill>
              <a:latin typeface="Aptos Narrow"/>
            </a:rPr>
            <a:pPr algn="ctr"/>
            <a:t>£3,314</a:t>
          </a:fld>
          <a:endParaRPr lang="en-GB" sz="1600">
            <a:solidFill>
              <a:schemeClr val="bg1"/>
            </a:solidFill>
          </a:endParaRPr>
        </a:p>
      </xdr:txBody>
    </xdr:sp>
    <xdr:clientData/>
  </xdr:twoCellAnchor>
  <xdr:twoCellAnchor>
    <xdr:from>
      <xdr:col>13</xdr:col>
      <xdr:colOff>158750</xdr:colOff>
      <xdr:row>2</xdr:row>
      <xdr:rowOff>114300</xdr:rowOff>
    </xdr:from>
    <xdr:to>
      <xdr:col>17</xdr:col>
      <xdr:colOff>215900</xdr:colOff>
      <xdr:row>3</xdr:row>
      <xdr:rowOff>104775</xdr:rowOff>
    </xdr:to>
    <xdr:sp macro="" textlink="Calculations!C7">
      <xdr:nvSpPr>
        <xdr:cNvPr id="10" name="Rectangle 9">
          <a:extLst>
            <a:ext uri="{FF2B5EF4-FFF2-40B4-BE49-F238E27FC236}">
              <a16:creationId xmlns:a16="http://schemas.microsoft.com/office/drawing/2014/main" id="{EF4E06C1-A9DC-F662-E0D8-8DFF561DB711}"/>
            </a:ext>
          </a:extLst>
        </xdr:cNvPr>
        <xdr:cNvSpPr/>
      </xdr:nvSpPr>
      <xdr:spPr>
        <a:xfrm>
          <a:off x="8083550" y="685800"/>
          <a:ext cx="2495550" cy="1809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E85B23BA-794E-4E03-A961-55BEF44B5630}" type="TxLink">
            <a:rPr lang="en-US" sz="1600" b="0" i="0" u="none" strike="noStrike">
              <a:solidFill>
                <a:schemeClr val="bg1"/>
              </a:solidFill>
              <a:latin typeface="Aptos Narrow"/>
            </a:rPr>
            <a:pPr algn="ctr"/>
            <a:t>£6,876</a:t>
          </a:fld>
          <a:endParaRPr lang="en-GB" sz="1600">
            <a:solidFill>
              <a:schemeClr val="bg1"/>
            </a:solidFill>
          </a:endParaRPr>
        </a:p>
      </xdr:txBody>
    </xdr:sp>
    <xdr:clientData/>
  </xdr:twoCellAnchor>
  <xdr:twoCellAnchor>
    <xdr:from>
      <xdr:col>19</xdr:col>
      <xdr:colOff>523875</xdr:colOff>
      <xdr:row>2</xdr:row>
      <xdr:rowOff>114300</xdr:rowOff>
    </xdr:from>
    <xdr:to>
      <xdr:col>23</xdr:col>
      <xdr:colOff>581025</xdr:colOff>
      <xdr:row>3</xdr:row>
      <xdr:rowOff>104775</xdr:rowOff>
    </xdr:to>
    <xdr:sp macro="" textlink="Calculations!G3">
      <xdr:nvSpPr>
        <xdr:cNvPr id="11" name="Rectangle 10">
          <a:extLst>
            <a:ext uri="{FF2B5EF4-FFF2-40B4-BE49-F238E27FC236}">
              <a16:creationId xmlns:a16="http://schemas.microsoft.com/office/drawing/2014/main" id="{4BE50A57-2D34-F72F-71CC-4DDBE5CD4B79}"/>
            </a:ext>
          </a:extLst>
        </xdr:cNvPr>
        <xdr:cNvSpPr/>
      </xdr:nvSpPr>
      <xdr:spPr>
        <a:xfrm>
          <a:off x="12106275" y="685800"/>
          <a:ext cx="2495550" cy="1809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fld id="{95EA98D8-9E54-412E-9A69-86AD0C620BB7}" type="TxLink">
            <a:rPr lang="en-US" sz="1600" b="0" i="0" u="none" strike="noStrike">
              <a:solidFill>
                <a:schemeClr val="bg1"/>
              </a:solidFill>
              <a:latin typeface="Aptos Narrow"/>
            </a:rPr>
            <a:pPr algn="ctr"/>
            <a:t>Pen</a:t>
          </a:fld>
          <a:endParaRPr lang="en-GB" sz="1600">
            <a:solidFill>
              <a:schemeClr val="bg1"/>
            </a:solidFill>
          </a:endParaRPr>
        </a:p>
      </xdr:txBody>
    </xdr:sp>
    <xdr:clientData/>
  </xdr:twoCellAnchor>
  <xdr:twoCellAnchor>
    <xdr:from>
      <xdr:col>0</xdr:col>
      <xdr:colOff>28575</xdr:colOff>
      <xdr:row>4</xdr:row>
      <xdr:rowOff>19051</xdr:rowOff>
    </xdr:from>
    <xdr:to>
      <xdr:col>7</xdr:col>
      <xdr:colOff>504825</xdr:colOff>
      <xdr:row>15</xdr:row>
      <xdr:rowOff>47625</xdr:rowOff>
    </xdr:to>
    <xdr:graphicFrame macro="">
      <xdr:nvGraphicFramePr>
        <xdr:cNvPr id="12" name="Chart 11">
          <a:extLst>
            <a:ext uri="{FF2B5EF4-FFF2-40B4-BE49-F238E27FC236}">
              <a16:creationId xmlns:a16="http://schemas.microsoft.com/office/drawing/2014/main" id="{4D6854D5-A6D5-495D-B80E-6EF78A4710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228600</xdr:colOff>
      <xdr:row>4</xdr:row>
      <xdr:rowOff>9525</xdr:rowOff>
    </xdr:from>
    <xdr:to>
      <xdr:col>15</xdr:col>
      <xdr:colOff>533400</xdr:colOff>
      <xdr:row>17</xdr:row>
      <xdr:rowOff>28575</xdr:rowOff>
    </xdr:to>
    <xdr:graphicFrame macro="">
      <xdr:nvGraphicFramePr>
        <xdr:cNvPr id="14" name="Chart 13">
          <a:extLst>
            <a:ext uri="{FF2B5EF4-FFF2-40B4-BE49-F238E27FC236}">
              <a16:creationId xmlns:a16="http://schemas.microsoft.com/office/drawing/2014/main" id="{5D7ED47F-4998-49CA-9811-8D74658EAA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266700</xdr:colOff>
      <xdr:row>4</xdr:row>
      <xdr:rowOff>28575</xdr:rowOff>
    </xdr:from>
    <xdr:to>
      <xdr:col>23</xdr:col>
      <xdr:colOff>571500</xdr:colOff>
      <xdr:row>18</xdr:row>
      <xdr:rowOff>104775</xdr:rowOff>
    </xdr:to>
    <mc:AlternateContent xmlns:mc="http://schemas.openxmlformats.org/markup-compatibility/2006">
      <mc:Choice xmlns:cx4="http://schemas.microsoft.com/office/drawing/2016/5/10/chartex" Requires="cx4">
        <xdr:graphicFrame macro="">
          <xdr:nvGraphicFramePr>
            <xdr:cNvPr id="15" name="Chart 14">
              <a:extLst>
                <a:ext uri="{FF2B5EF4-FFF2-40B4-BE49-F238E27FC236}">
                  <a16:creationId xmlns:a16="http://schemas.microsoft.com/office/drawing/2014/main" id="{8530D6A2-43D3-49EC-9F10-4ABCE6A5A0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020300" y="981075"/>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57150</xdr:colOff>
      <xdr:row>15</xdr:row>
      <xdr:rowOff>95249</xdr:rowOff>
    </xdr:from>
    <xdr:to>
      <xdr:col>10</xdr:col>
      <xdr:colOff>504825</xdr:colOff>
      <xdr:row>26</xdr:row>
      <xdr:rowOff>161924</xdr:rowOff>
    </xdr:to>
    <xdr:graphicFrame macro="">
      <xdr:nvGraphicFramePr>
        <xdr:cNvPr id="16" name="Chart 15">
          <a:extLst>
            <a:ext uri="{FF2B5EF4-FFF2-40B4-BE49-F238E27FC236}">
              <a16:creationId xmlns:a16="http://schemas.microsoft.com/office/drawing/2014/main" id="{BDA06A5D-3B93-48E3-A0EC-2AB314EC77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523875</xdr:colOff>
      <xdr:row>4</xdr:row>
      <xdr:rowOff>85725</xdr:rowOff>
    </xdr:from>
    <xdr:to>
      <xdr:col>13</xdr:col>
      <xdr:colOff>581025</xdr:colOff>
      <xdr:row>5</xdr:row>
      <xdr:rowOff>95250</xdr:rowOff>
    </xdr:to>
    <xdr:sp macro="" textlink="Calculations!B3">
      <xdr:nvSpPr>
        <xdr:cNvPr id="23" name="Rectangle 22">
          <a:extLst>
            <a:ext uri="{FF2B5EF4-FFF2-40B4-BE49-F238E27FC236}">
              <a16:creationId xmlns:a16="http://schemas.microsoft.com/office/drawing/2014/main" id="{2D575FE1-9EC7-CF20-FE54-FFE3CBDC90FB}"/>
            </a:ext>
          </a:extLst>
        </xdr:cNvPr>
        <xdr:cNvSpPr/>
      </xdr:nvSpPr>
      <xdr:spPr>
        <a:xfrm>
          <a:off x="6010275" y="1038225"/>
          <a:ext cx="2495550" cy="200025"/>
        </a:xfrm>
        <a:prstGeom prst="rect">
          <a:avLst/>
        </a:prstGeom>
        <a:solidFill>
          <a:schemeClr val="tx2">
            <a:lumMod val="75000"/>
            <a:lumOff val="2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rtl="0"/>
          <a:r>
            <a:rPr lang="en-US" sz="1100" b="0" i="0" baseline="0">
              <a:solidFill>
                <a:schemeClr val="lt1"/>
              </a:solidFill>
              <a:effectLst/>
              <a:latin typeface="+mn-lt"/>
              <a:ea typeface="+mn-ea"/>
              <a:cs typeface="+mn-cs"/>
            </a:rPr>
            <a:t>QUANTITY SOLD BY PRODUCT</a:t>
          </a:r>
          <a:endParaRPr lang="en-GB" sz="1600">
            <a:effectLst/>
          </a:endParaRPr>
        </a:p>
      </xdr:txBody>
    </xdr:sp>
    <xdr:clientData/>
  </xdr:twoCellAnchor>
  <xdr:twoCellAnchor>
    <xdr:from>
      <xdr:col>17</xdr:col>
      <xdr:colOff>600075</xdr:colOff>
      <xdr:row>4</xdr:row>
      <xdr:rowOff>85725</xdr:rowOff>
    </xdr:from>
    <xdr:to>
      <xdr:col>22</xdr:col>
      <xdr:colOff>47625</xdr:colOff>
      <xdr:row>5</xdr:row>
      <xdr:rowOff>95250</xdr:rowOff>
    </xdr:to>
    <xdr:sp macro="" textlink="Calculations!B3">
      <xdr:nvSpPr>
        <xdr:cNvPr id="24" name="Rectangle 23">
          <a:extLst>
            <a:ext uri="{FF2B5EF4-FFF2-40B4-BE49-F238E27FC236}">
              <a16:creationId xmlns:a16="http://schemas.microsoft.com/office/drawing/2014/main" id="{082ACA12-C73D-8198-AE15-EF15A877A016}"/>
            </a:ext>
          </a:extLst>
        </xdr:cNvPr>
        <xdr:cNvSpPr/>
      </xdr:nvSpPr>
      <xdr:spPr>
        <a:xfrm>
          <a:off x="10963275" y="1038225"/>
          <a:ext cx="2495550" cy="200025"/>
        </a:xfrm>
        <a:prstGeom prst="rect">
          <a:avLst/>
        </a:prstGeom>
        <a:solidFill>
          <a:schemeClr val="tx2">
            <a:lumMod val="75000"/>
            <a:lumOff val="2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rtl="0"/>
          <a:r>
            <a:rPr lang="en-US" sz="1100" b="0" i="0" baseline="0">
              <a:solidFill>
                <a:schemeClr val="lt1"/>
              </a:solidFill>
              <a:effectLst/>
              <a:latin typeface="+mn-lt"/>
              <a:ea typeface="+mn-ea"/>
              <a:cs typeface="+mn-cs"/>
            </a:rPr>
            <a:t>QUANTITY SOLD BY CITY</a:t>
          </a:r>
          <a:endParaRPr lang="en-GB" sz="1600">
            <a:effectLst/>
          </a:endParaRPr>
        </a:p>
      </xdr:txBody>
    </xdr:sp>
    <xdr:clientData/>
  </xdr:twoCellAnchor>
  <xdr:twoCellAnchor>
    <xdr:from>
      <xdr:col>3</xdr:col>
      <xdr:colOff>466725</xdr:colOff>
      <xdr:row>15</xdr:row>
      <xdr:rowOff>171450</xdr:rowOff>
    </xdr:from>
    <xdr:to>
      <xdr:col>7</xdr:col>
      <xdr:colOff>523875</xdr:colOff>
      <xdr:row>16</xdr:row>
      <xdr:rowOff>180975</xdr:rowOff>
    </xdr:to>
    <xdr:sp macro="" textlink="Calculations!B3">
      <xdr:nvSpPr>
        <xdr:cNvPr id="25" name="Rectangle 24">
          <a:extLst>
            <a:ext uri="{FF2B5EF4-FFF2-40B4-BE49-F238E27FC236}">
              <a16:creationId xmlns:a16="http://schemas.microsoft.com/office/drawing/2014/main" id="{6782ACBE-FE9C-C3EE-BA74-A0295AE959DA}"/>
            </a:ext>
          </a:extLst>
        </xdr:cNvPr>
        <xdr:cNvSpPr/>
      </xdr:nvSpPr>
      <xdr:spPr>
        <a:xfrm>
          <a:off x="2295525" y="3219450"/>
          <a:ext cx="2495550" cy="200025"/>
        </a:xfrm>
        <a:prstGeom prst="rect">
          <a:avLst/>
        </a:prstGeom>
        <a:solidFill>
          <a:schemeClr val="tx2">
            <a:lumMod val="75000"/>
            <a:lumOff val="2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rtl="0"/>
          <a:r>
            <a:rPr lang="en-US" sz="1100" b="0" i="0" baseline="0">
              <a:solidFill>
                <a:schemeClr val="lt1"/>
              </a:solidFill>
              <a:effectLst/>
              <a:latin typeface="+mn-lt"/>
              <a:ea typeface="+mn-ea"/>
              <a:cs typeface="+mn-cs"/>
            </a:rPr>
            <a:t>AMONT SPENT BY CUSTOMER</a:t>
          </a:r>
          <a:endParaRPr lang="en-GB" sz="1600">
            <a:effectLst/>
          </a:endParaRPr>
        </a:p>
      </xdr:txBody>
    </xdr:sp>
    <xdr:clientData/>
  </xdr:twoCellAnchor>
  <xdr:twoCellAnchor>
    <xdr:from>
      <xdr:col>1</xdr:col>
      <xdr:colOff>447675</xdr:colOff>
      <xdr:row>4</xdr:row>
      <xdr:rowOff>85725</xdr:rowOff>
    </xdr:from>
    <xdr:to>
      <xdr:col>5</xdr:col>
      <xdr:colOff>504825</xdr:colOff>
      <xdr:row>5</xdr:row>
      <xdr:rowOff>95250</xdr:rowOff>
    </xdr:to>
    <xdr:sp macro="" textlink="Calculations!B3">
      <xdr:nvSpPr>
        <xdr:cNvPr id="26" name="Rectangle 25">
          <a:extLst>
            <a:ext uri="{FF2B5EF4-FFF2-40B4-BE49-F238E27FC236}">
              <a16:creationId xmlns:a16="http://schemas.microsoft.com/office/drawing/2014/main" id="{A1B3205A-AE66-0907-5B01-FBD14380BEB3}"/>
            </a:ext>
          </a:extLst>
        </xdr:cNvPr>
        <xdr:cNvSpPr/>
      </xdr:nvSpPr>
      <xdr:spPr>
        <a:xfrm>
          <a:off x="1057275" y="1038225"/>
          <a:ext cx="2495550" cy="200025"/>
        </a:xfrm>
        <a:prstGeom prst="rect">
          <a:avLst/>
        </a:prstGeom>
        <a:solidFill>
          <a:schemeClr val="tx2">
            <a:lumMod val="75000"/>
            <a:lumOff val="25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rtl="0"/>
          <a:r>
            <a:rPr lang="en-US" sz="1100" b="0" i="0" baseline="0">
              <a:solidFill>
                <a:schemeClr val="lt1"/>
              </a:solidFill>
              <a:effectLst/>
              <a:latin typeface="+mn-lt"/>
              <a:ea typeface="+mn-ea"/>
              <a:cs typeface="+mn-cs"/>
            </a:rPr>
            <a:t>AVERAGE SALES BY CATEGORY</a:t>
          </a:r>
          <a:endParaRPr lang="en-GB" sz="1600">
            <a:effectLst/>
          </a:endParaRPr>
        </a:p>
      </xdr:txBody>
    </xdr:sp>
    <xdr:clientData/>
  </xdr:twoCellAnchor>
  <xdr:twoCellAnchor editAs="oneCell">
    <xdr:from>
      <xdr:col>17</xdr:col>
      <xdr:colOff>152400</xdr:colOff>
      <xdr:row>18</xdr:row>
      <xdr:rowOff>38100</xdr:rowOff>
    </xdr:from>
    <xdr:to>
      <xdr:col>24</xdr:col>
      <xdr:colOff>123825</xdr:colOff>
      <xdr:row>26</xdr:row>
      <xdr:rowOff>95250</xdr:rowOff>
    </xdr:to>
    <mc:AlternateContent xmlns:mc="http://schemas.openxmlformats.org/markup-compatibility/2006">
      <mc:Choice xmlns:a14="http://schemas.microsoft.com/office/drawing/2010/main" Requires="a14">
        <xdr:graphicFrame macro="">
          <xdr:nvGraphicFramePr>
            <xdr:cNvPr id="29" name="City">
              <a:extLst>
                <a:ext uri="{FF2B5EF4-FFF2-40B4-BE49-F238E27FC236}">
                  <a16:creationId xmlns:a16="http://schemas.microsoft.com/office/drawing/2014/main" id="{CD570985-3EAA-1379-6902-CB28BFCD5348}"/>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0515600" y="3657600"/>
              <a:ext cx="4238625" cy="1581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57150</xdr:colOff>
      <xdr:row>18</xdr:row>
      <xdr:rowOff>38099</xdr:rowOff>
    </xdr:from>
    <xdr:to>
      <xdr:col>17</xdr:col>
      <xdr:colOff>133349</xdr:colOff>
      <xdr:row>25</xdr:row>
      <xdr:rowOff>180975</xdr:rowOff>
    </xdr:to>
    <mc:AlternateContent xmlns:mc="http://schemas.openxmlformats.org/markup-compatibility/2006">
      <mc:Choice xmlns:tsle="http://schemas.microsoft.com/office/drawing/2012/timeslicer" Requires="tsle">
        <xdr:graphicFrame macro="">
          <xdr:nvGraphicFramePr>
            <xdr:cNvPr id="28" name="Order Date">
              <a:extLst>
                <a:ext uri="{FF2B5EF4-FFF2-40B4-BE49-F238E27FC236}">
                  <a16:creationId xmlns:a16="http://schemas.microsoft.com/office/drawing/2014/main" id="{0049C281-837F-22BE-0E17-3880FD5BFC4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762750" y="3657599"/>
              <a:ext cx="3733799" cy="147637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11</xdr:col>
      <xdr:colOff>57150</xdr:colOff>
      <xdr:row>18</xdr:row>
      <xdr:rowOff>180973</xdr:rowOff>
    </xdr:from>
    <xdr:to>
      <xdr:col>17</xdr:col>
      <xdr:colOff>142875</xdr:colOff>
      <xdr:row>20</xdr:row>
      <xdr:rowOff>142874</xdr:rowOff>
    </xdr:to>
    <mc:AlternateContent xmlns:mc="http://schemas.openxmlformats.org/markup-compatibility/2006">
      <mc:Choice xmlns:a14="http://schemas.microsoft.com/office/drawing/2010/main" Requires="a14">
        <xdr:graphicFrame macro="">
          <xdr:nvGraphicFramePr>
            <xdr:cNvPr id="27" name="Sales Channel">
              <a:extLst>
                <a:ext uri="{FF2B5EF4-FFF2-40B4-BE49-F238E27FC236}">
                  <a16:creationId xmlns:a16="http://schemas.microsoft.com/office/drawing/2014/main" id="{DA0C4BE2-9EDD-D116-D466-FBCE214DA6A2}"/>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dr:sp macro="" textlink="">
          <xdr:nvSpPr>
            <xdr:cNvPr id="0" name=""/>
            <xdr:cNvSpPr>
              <a:spLocks noTextEdit="1"/>
            </xdr:cNvSpPr>
          </xdr:nvSpPr>
          <xdr:spPr>
            <a:xfrm>
              <a:off x="6762750" y="3800473"/>
              <a:ext cx="3743325" cy="342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357187</xdr:colOff>
      <xdr:row>6</xdr:row>
      <xdr:rowOff>185737</xdr:rowOff>
    </xdr:from>
    <xdr:to>
      <xdr:col>13</xdr:col>
      <xdr:colOff>52387</xdr:colOff>
      <xdr:row>21</xdr:row>
      <xdr:rowOff>71437</xdr:rowOff>
    </xdr:to>
    <xdr:graphicFrame macro="">
      <xdr:nvGraphicFramePr>
        <xdr:cNvPr id="4" name="Chart 3">
          <a:extLst>
            <a:ext uri="{FF2B5EF4-FFF2-40B4-BE49-F238E27FC236}">
              <a16:creationId xmlns:a16="http://schemas.microsoft.com/office/drawing/2014/main" id="{C7D4ED2F-2FAD-7B8E-5D76-276D66E589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290512</xdr:colOff>
      <xdr:row>2</xdr:row>
      <xdr:rowOff>80962</xdr:rowOff>
    </xdr:from>
    <xdr:to>
      <xdr:col>11</xdr:col>
      <xdr:colOff>595312</xdr:colOff>
      <xdr:row>16</xdr:row>
      <xdr:rowOff>157162</xdr:rowOff>
    </xdr:to>
    <xdr:graphicFrame macro="">
      <xdr:nvGraphicFramePr>
        <xdr:cNvPr id="3" name="Chart 2">
          <a:extLst>
            <a:ext uri="{FF2B5EF4-FFF2-40B4-BE49-F238E27FC236}">
              <a16:creationId xmlns:a16="http://schemas.microsoft.com/office/drawing/2014/main" id="{DFFF8742-437C-E9B8-6370-69A692797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252412</xdr:colOff>
      <xdr:row>2</xdr:row>
      <xdr:rowOff>128587</xdr:rowOff>
    </xdr:from>
    <xdr:to>
      <xdr:col>16</xdr:col>
      <xdr:colOff>557212</xdr:colOff>
      <xdr:row>17</xdr:row>
      <xdr:rowOff>14287</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393A7B3B-7D21-22EC-27F0-7FC34CD696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24587" y="50958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52385</xdr:rowOff>
    </xdr:from>
    <xdr:to>
      <xdr:col>14</xdr:col>
      <xdr:colOff>447675</xdr:colOff>
      <xdr:row>15</xdr:row>
      <xdr:rowOff>123824</xdr:rowOff>
    </xdr:to>
    <xdr:graphicFrame macro="">
      <xdr:nvGraphicFramePr>
        <xdr:cNvPr id="2" name="Chart 1">
          <a:extLst>
            <a:ext uri="{FF2B5EF4-FFF2-40B4-BE49-F238E27FC236}">
              <a16:creationId xmlns:a16="http://schemas.microsoft.com/office/drawing/2014/main" id="{3A31AD98-A481-8744-446D-93E477DA14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430 G1" refreshedDate="45602.763934259259" createdVersion="8" refreshedVersion="8" minRefreshableVersion="3" recordCount="33" xr:uid="{121167FF-039F-4C22-90E9-8B2972B2FB53}">
  <cacheSource type="worksheet">
    <worksheetSource name="tbl_Sale_Data"/>
  </cacheSource>
  <cacheFields count="12">
    <cacheField name="Order ID" numFmtId="0">
      <sharedItems containsSemiMixedTypes="0" containsString="0" containsNumber="1" containsInteger="1" minValue="101" maxValue="133"/>
    </cacheField>
    <cacheField name="Order Date" numFmtId="14">
      <sharedItems containsSemiMixedTypes="0" containsNonDate="0" containsDate="1" containsString="0" minDate="2022-01-01T00:00:00" maxDate="2022-02-06T00:00:00" count="33">
        <d v="2022-01-01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4T00:00:00"/>
        <d v="2022-01-25T00:00:00"/>
        <d v="2022-01-26T00:00:00"/>
        <d v="2022-01-27T00:00:00"/>
        <d v="2022-01-28T00:00:00"/>
        <d v="2022-01-29T00:00:00"/>
        <d v="2022-01-30T00:00:00"/>
        <d v="2022-01-31T00:00:00"/>
        <d v="2022-02-01T00:00:00"/>
        <d v="2022-02-02T00:00:00"/>
        <d v="2022-02-04T00:00:00"/>
        <d v="2022-02-05T00:00:00"/>
      </sharedItems>
    </cacheField>
    <cacheField name="Customer ID" numFmtId="0">
      <sharedItems/>
    </cacheField>
    <cacheField name="Customer Name" numFmtId="0">
      <sharedItems count="10">
        <s v="Alice Johnson"/>
        <s v="Bob Smith"/>
        <s v="Charlie Brown"/>
        <s v="David Lee"/>
        <s v="Emily Chen"/>
        <s v="Frank Miller"/>
        <s v="Grace Kelly"/>
        <s v="Henry Ford"/>
        <s v="Isabella Swan"/>
        <s v="Jack Sparrow"/>
      </sharedItems>
    </cacheField>
    <cacheField name="City" numFmtId="0">
      <sharedItems count="10">
        <s v="New York"/>
        <s v="Los Angeles"/>
        <s v="Chicago"/>
        <s v="Dallas"/>
        <s v="San Francisco"/>
        <s v="Miami"/>
        <s v="Houston"/>
        <s v="Philadelphia"/>
        <s v="Atlanta"/>
        <s v="Denver"/>
      </sharedItems>
    </cacheField>
    <cacheField name="Product ID" numFmtId="0">
      <sharedItems/>
    </cacheField>
    <cacheField name="Product Name" numFmtId="0">
      <sharedItems count="20">
        <s v="Laptop"/>
        <s v="Smartphone"/>
        <s v="Headphones"/>
        <s v="T-Shirt"/>
        <s v="Jeans"/>
        <s v="Shoes"/>
        <s v="Book"/>
        <s v="Pen"/>
        <s v="Notebook"/>
        <s v="Laptop Bag"/>
        <s v="Tablet"/>
        <s v="Watch"/>
        <s v="Sunglasses"/>
        <s v="Jacket"/>
        <s v="Sneakers"/>
        <s v="E-book Reader"/>
        <s v="Coffee Mug"/>
        <s v="Planner"/>
        <s v="Backpack"/>
        <s v="Wireless Earbuds"/>
      </sharedItems>
    </cacheField>
    <cacheField name="Category" numFmtId="0">
      <sharedItems count="5">
        <s v="Electronics"/>
        <s v="Clothing"/>
        <s v="Books"/>
        <s v="Stationery"/>
        <s v="Accessories"/>
      </sharedItems>
    </cacheField>
    <cacheField name="Quantity" numFmtId="0">
      <sharedItems containsString="0" containsBlank="1" containsNumber="1" containsInteger="1" minValue="1" maxValue="6"/>
    </cacheField>
    <cacheField name="Price" numFmtId="0">
      <sharedItems containsSemiMixedTypes="0" containsString="0" containsNumber="1" containsInteger="1" minValue="5" maxValue="799"/>
    </cacheField>
    <cacheField name="Total Price" numFmtId="0">
      <sharedItems containsSemiMixedTypes="0" containsString="0" containsNumber="1" containsInteger="1" minValue="15" maxValue="2247"/>
    </cacheField>
    <cacheField name="Sales Channel" numFmtId="0">
      <sharedItems count="2">
        <s v="Online"/>
        <s v="In-Store"/>
      </sharedItems>
    </cacheField>
  </cacheFields>
  <extLst>
    <ext xmlns:x14="http://schemas.microsoft.com/office/spreadsheetml/2009/9/main" uri="{725AE2AE-9491-48be-B2B4-4EB974FC3084}">
      <x14:pivotCacheDefinition pivotCacheId="17469902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n v="101"/>
    <x v="0"/>
    <s v="C101"/>
    <x v="0"/>
    <x v="0"/>
    <s v="P101"/>
    <x v="0"/>
    <x v="0"/>
    <n v="2"/>
    <n v="799"/>
    <n v="1598"/>
    <x v="0"/>
  </r>
  <r>
    <n v="102"/>
    <x v="1"/>
    <s v="C102"/>
    <x v="1"/>
    <x v="1"/>
    <s v="P102"/>
    <x v="1"/>
    <x v="0"/>
    <n v="1"/>
    <n v="599"/>
    <n v="599"/>
    <x v="1"/>
  </r>
  <r>
    <n v="103"/>
    <x v="2"/>
    <s v="C101"/>
    <x v="0"/>
    <x v="2"/>
    <s v="P103"/>
    <x v="2"/>
    <x v="0"/>
    <n v="1"/>
    <n v="199"/>
    <n v="199"/>
    <x v="0"/>
  </r>
  <r>
    <n v="104"/>
    <x v="3"/>
    <s v="C103"/>
    <x v="2"/>
    <x v="3"/>
    <s v="P104"/>
    <x v="3"/>
    <x v="1"/>
    <n v="3"/>
    <n v="29"/>
    <n v="87"/>
    <x v="1"/>
  </r>
  <r>
    <n v="105"/>
    <x v="4"/>
    <s v="C102"/>
    <x v="1"/>
    <x v="4"/>
    <s v="P105"/>
    <x v="4"/>
    <x v="1"/>
    <n v="2"/>
    <n v="49"/>
    <n v="98"/>
    <x v="0"/>
  </r>
  <r>
    <n v="106"/>
    <x v="5"/>
    <s v="C101"/>
    <x v="0"/>
    <x v="5"/>
    <s v="P106"/>
    <x v="5"/>
    <x v="1"/>
    <n v="1"/>
    <n v="79"/>
    <n v="79"/>
    <x v="1"/>
  </r>
  <r>
    <n v="107"/>
    <x v="6"/>
    <s v="C103"/>
    <x v="2"/>
    <x v="6"/>
    <s v="P107"/>
    <x v="6"/>
    <x v="2"/>
    <n v="2"/>
    <n v="19"/>
    <n v="38"/>
    <x v="0"/>
  </r>
  <r>
    <n v="108"/>
    <x v="7"/>
    <s v="C102"/>
    <x v="1"/>
    <x v="7"/>
    <s v="P108"/>
    <x v="7"/>
    <x v="3"/>
    <n v="5"/>
    <n v="5"/>
    <n v="25"/>
    <x v="1"/>
  </r>
  <r>
    <n v="109"/>
    <x v="8"/>
    <s v="C101"/>
    <x v="0"/>
    <x v="8"/>
    <s v="P109"/>
    <x v="8"/>
    <x v="3"/>
    <n v="2"/>
    <n v="10"/>
    <n v="20"/>
    <x v="0"/>
  </r>
  <r>
    <n v="110"/>
    <x v="9"/>
    <s v="C103"/>
    <x v="2"/>
    <x v="9"/>
    <s v="P110"/>
    <x v="9"/>
    <x v="4"/>
    <n v="1"/>
    <n v="49"/>
    <n v="49"/>
    <x v="1"/>
  </r>
  <r>
    <n v="111"/>
    <x v="10"/>
    <s v="C104"/>
    <x v="3"/>
    <x v="0"/>
    <s v="P111"/>
    <x v="10"/>
    <x v="0"/>
    <n v="1"/>
    <n v="399"/>
    <n v="399"/>
    <x v="0"/>
  </r>
  <r>
    <n v="112"/>
    <x v="11"/>
    <s v="C105"/>
    <x v="4"/>
    <x v="1"/>
    <s v="P112"/>
    <x v="11"/>
    <x v="4"/>
    <n v="1"/>
    <n v="99"/>
    <n v="99"/>
    <x v="1"/>
  </r>
  <r>
    <n v="113"/>
    <x v="12"/>
    <s v="C101"/>
    <x v="0"/>
    <x v="2"/>
    <s v="P113"/>
    <x v="12"/>
    <x v="4"/>
    <n v="2"/>
    <n v="49"/>
    <n v="98"/>
    <x v="0"/>
  </r>
  <r>
    <n v="114"/>
    <x v="13"/>
    <s v="C103"/>
    <x v="2"/>
    <x v="3"/>
    <s v="P114"/>
    <x v="13"/>
    <x v="1"/>
    <n v="1"/>
    <n v="99"/>
    <n v="99"/>
    <x v="1"/>
  </r>
  <r>
    <n v="115"/>
    <x v="14"/>
    <s v="C102"/>
    <x v="1"/>
    <x v="4"/>
    <s v="P115"/>
    <x v="14"/>
    <x v="1"/>
    <n v="2"/>
    <n v="59"/>
    <n v="118"/>
    <x v="0"/>
  </r>
  <r>
    <n v="116"/>
    <x v="15"/>
    <s v="C104"/>
    <x v="3"/>
    <x v="5"/>
    <s v="P116"/>
    <x v="15"/>
    <x v="0"/>
    <n v="1"/>
    <n v="199"/>
    <n v="199"/>
    <x v="1"/>
  </r>
  <r>
    <n v="117"/>
    <x v="16"/>
    <s v="C105"/>
    <x v="4"/>
    <x v="6"/>
    <s v="P117"/>
    <x v="16"/>
    <x v="3"/>
    <n v="2"/>
    <n v="9"/>
    <n v="18"/>
    <x v="0"/>
  </r>
  <r>
    <n v="118"/>
    <x v="17"/>
    <s v="C101"/>
    <x v="0"/>
    <x v="7"/>
    <s v="P118"/>
    <x v="17"/>
    <x v="3"/>
    <n v="1"/>
    <n v="15"/>
    <n v="15"/>
    <x v="1"/>
  </r>
  <r>
    <n v="119"/>
    <x v="18"/>
    <s v="C103"/>
    <x v="2"/>
    <x v="8"/>
    <s v="P119"/>
    <x v="18"/>
    <x v="4"/>
    <n v="1"/>
    <n v="39"/>
    <n v="39"/>
    <x v="0"/>
  </r>
  <r>
    <n v="120"/>
    <x v="19"/>
    <s v="C102"/>
    <x v="1"/>
    <x v="9"/>
    <s v="P120"/>
    <x v="19"/>
    <x v="0"/>
    <n v="1"/>
    <n v="149"/>
    <n v="149"/>
    <x v="1"/>
  </r>
  <r>
    <n v="121"/>
    <x v="20"/>
    <s v="C106"/>
    <x v="5"/>
    <x v="0"/>
    <s v="P101"/>
    <x v="0"/>
    <x v="0"/>
    <n v="3"/>
    <n v="749"/>
    <n v="2247"/>
    <x v="0"/>
  </r>
  <r>
    <n v="122"/>
    <x v="21"/>
    <s v="C107"/>
    <x v="6"/>
    <x v="1"/>
    <s v="P102"/>
    <x v="1"/>
    <x v="0"/>
    <n v="2"/>
    <n v="629"/>
    <n v="1258"/>
    <x v="1"/>
  </r>
  <r>
    <n v="123"/>
    <x v="22"/>
    <s v="C106"/>
    <x v="5"/>
    <x v="2"/>
    <s v="P103"/>
    <x v="2"/>
    <x v="0"/>
    <n v="2"/>
    <n v="219"/>
    <n v="438"/>
    <x v="0"/>
  </r>
  <r>
    <n v="124"/>
    <x v="23"/>
    <s v="C108"/>
    <x v="7"/>
    <x v="3"/>
    <s v="P104"/>
    <x v="3"/>
    <x v="1"/>
    <n v="4"/>
    <n v="32"/>
    <n v="128"/>
    <x v="1"/>
  </r>
  <r>
    <n v="125"/>
    <x v="24"/>
    <s v="C107"/>
    <x v="6"/>
    <x v="4"/>
    <s v="P105"/>
    <x v="4"/>
    <x v="1"/>
    <n v="3"/>
    <n v="52"/>
    <n v="156"/>
    <x v="0"/>
  </r>
  <r>
    <n v="126"/>
    <x v="25"/>
    <s v="C106"/>
    <x v="5"/>
    <x v="5"/>
    <s v="P106"/>
    <x v="5"/>
    <x v="1"/>
    <n v="2"/>
    <n v="85"/>
    <n v="170"/>
    <x v="1"/>
  </r>
  <r>
    <n v="127"/>
    <x v="26"/>
    <s v="C108"/>
    <x v="7"/>
    <x v="6"/>
    <s v="P107"/>
    <x v="6"/>
    <x v="2"/>
    <n v="3"/>
    <n v="22"/>
    <n v="66"/>
    <x v="0"/>
  </r>
  <r>
    <n v="128"/>
    <x v="27"/>
    <s v="C107"/>
    <x v="6"/>
    <x v="7"/>
    <s v="P108"/>
    <x v="7"/>
    <x v="3"/>
    <n v="6"/>
    <n v="6"/>
    <n v="36"/>
    <x v="1"/>
  </r>
  <r>
    <n v="129"/>
    <x v="28"/>
    <s v="C106"/>
    <x v="5"/>
    <x v="8"/>
    <s v="P109"/>
    <x v="8"/>
    <x v="3"/>
    <n v="3"/>
    <n v="12"/>
    <n v="36"/>
    <x v="0"/>
  </r>
  <r>
    <n v="130"/>
    <x v="29"/>
    <s v="C108"/>
    <x v="7"/>
    <x v="9"/>
    <s v="P110"/>
    <x v="9"/>
    <x v="4"/>
    <n v="2"/>
    <n v="52"/>
    <n v="104"/>
    <x v="1"/>
  </r>
  <r>
    <n v="131"/>
    <x v="30"/>
    <s v="C109"/>
    <x v="8"/>
    <x v="0"/>
    <s v="P111"/>
    <x v="10"/>
    <x v="0"/>
    <n v="2"/>
    <n v="429"/>
    <n v="858"/>
    <x v="0"/>
  </r>
  <r>
    <n v="132"/>
    <x v="31"/>
    <s v="C110"/>
    <x v="9"/>
    <x v="1"/>
    <s v="P112"/>
    <x v="11"/>
    <x v="4"/>
    <n v="2"/>
    <n v="109"/>
    <n v="218"/>
    <x v="1"/>
  </r>
  <r>
    <n v="133"/>
    <x v="32"/>
    <s v="C109"/>
    <x v="8"/>
    <x v="2"/>
    <s v="P113"/>
    <x v="12"/>
    <x v="4"/>
    <m/>
    <n v="150"/>
    <n v="45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2136A1-25A2-4342-B61B-046AD8394063}" name="Pvt_pie_cht" cacheId="0"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outline="1" outlineData="1" multipleFieldFilters="0" chartFormat="12" rowHeaderCaption="Category">
  <location ref="A3:B8" firstHeaderRow="1" firstDataRow="1" firstDataCol="1"/>
  <pivotFields count="12">
    <pivotField showAll="0"/>
    <pivotField numFmtId="14"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showAll="0"/>
    <pivotField showAll="0"/>
    <pivotField showAll="0">
      <items count="11">
        <item x="8"/>
        <item x="2"/>
        <item x="3"/>
        <item x="9"/>
        <item x="6"/>
        <item x="1"/>
        <item x="5"/>
        <item x="0"/>
        <item x="7"/>
        <item x="4"/>
        <item t="default"/>
      </items>
    </pivotField>
    <pivotField showAll="0"/>
    <pivotField showAll="0"/>
    <pivotField axis="axisRow" showAll="0">
      <items count="6">
        <item x="4"/>
        <item x="2"/>
        <item x="1"/>
        <item x="0"/>
        <item x="3"/>
        <item t="default"/>
      </items>
    </pivotField>
    <pivotField showAll="0"/>
    <pivotField showAll="0"/>
    <pivotField dataField="1" showAll="0"/>
    <pivotField showAll="0">
      <items count="3">
        <item x="1"/>
        <item x="0"/>
        <item t="default"/>
      </items>
    </pivotField>
  </pivotFields>
  <rowFields count="1">
    <field x="7"/>
  </rowFields>
  <rowItems count="5">
    <i>
      <x/>
    </i>
    <i>
      <x v="1"/>
    </i>
    <i>
      <x v="2"/>
    </i>
    <i>
      <x v="3"/>
    </i>
    <i>
      <x v="4"/>
    </i>
  </rowItems>
  <colItems count="1">
    <i/>
  </colItems>
  <dataFields count="1">
    <dataField name="Average Price" fld="10" subtotal="average" baseField="7" baseItem="3"/>
  </dataFields>
  <chartFormats count="9">
    <chartFormat chart="4" format="0"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7" count="1" selected="0">
            <x v="0"/>
          </reference>
        </references>
      </pivotArea>
    </chartFormat>
    <chartFormat chart="11" format="9">
      <pivotArea type="data" outline="0" fieldPosition="0">
        <references count="2">
          <reference field="4294967294" count="1" selected="0">
            <x v="0"/>
          </reference>
          <reference field="7" count="1" selected="0">
            <x v="1"/>
          </reference>
        </references>
      </pivotArea>
    </chartFormat>
    <chartFormat chart="11" format="10">
      <pivotArea type="data" outline="0" fieldPosition="0">
        <references count="2">
          <reference field="4294967294" count="1" selected="0">
            <x v="0"/>
          </reference>
          <reference field="7" count="1" selected="0">
            <x v="2"/>
          </reference>
        </references>
      </pivotArea>
    </chartFormat>
    <chartFormat chart="11" format="11">
      <pivotArea type="data" outline="0" fieldPosition="0">
        <references count="2">
          <reference field="4294967294" count="1" selected="0">
            <x v="0"/>
          </reference>
          <reference field="7" count="1" selected="0">
            <x v="3"/>
          </reference>
        </references>
      </pivotArea>
    </chartFormat>
    <chartFormat chart="11" format="12">
      <pivotArea type="data" outline="0" fieldPosition="0">
        <references count="2">
          <reference field="4294967294" count="1" selected="0">
            <x v="0"/>
          </reference>
          <reference field="7" count="1" selected="0">
            <x v="4"/>
          </reference>
        </references>
      </pivotArea>
    </chartFormat>
    <chartFormat chart="4" format="1">
      <pivotArea type="data" outline="0" fieldPosition="0">
        <references count="2">
          <reference field="4294967294" count="1" selected="0">
            <x v="0"/>
          </reference>
          <reference field="7" count="1" selected="0">
            <x v="1"/>
          </reference>
        </references>
      </pivotArea>
    </chartFormat>
    <chartFormat chart="4" format="2">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720EA7-0810-4128-95B0-5C87413B84C2}"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rowHeaderCaption="Product name">
  <location ref="A3:B15" firstHeaderRow="1" firstDataRow="1" firstDataCol="1"/>
  <pivotFields count="12">
    <pivotField showAll="0"/>
    <pivotField numFmtId="14"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showAll="0"/>
    <pivotField showAll="0"/>
    <pivotField showAll="0">
      <items count="11">
        <item x="8"/>
        <item x="2"/>
        <item x="3"/>
        <item x="9"/>
        <item x="6"/>
        <item x="1"/>
        <item x="5"/>
        <item x="0"/>
        <item x="7"/>
        <item x="4"/>
        <item t="default"/>
      </items>
    </pivotField>
    <pivotField showAll="0"/>
    <pivotField axis="axisRow" showAll="0" measureFilter="1" sortType="descending">
      <items count="21">
        <item x="18"/>
        <item x="6"/>
        <item x="16"/>
        <item x="15"/>
        <item x="2"/>
        <item x="13"/>
        <item x="4"/>
        <item x="0"/>
        <item x="9"/>
        <item x="8"/>
        <item x="7"/>
        <item x="17"/>
        <item x="5"/>
        <item x="1"/>
        <item x="14"/>
        <item x="12"/>
        <item x="10"/>
        <item x="3"/>
        <item x="11"/>
        <item x="19"/>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items count="3">
        <item x="1"/>
        <item x="0"/>
        <item t="default"/>
      </items>
    </pivotField>
  </pivotFields>
  <rowFields count="1">
    <field x="6"/>
  </rowFields>
  <rowItems count="12">
    <i>
      <x v="10"/>
    </i>
    <i>
      <x v="17"/>
    </i>
    <i>
      <x v="1"/>
    </i>
    <i>
      <x v="6"/>
    </i>
    <i>
      <x v="7"/>
    </i>
    <i>
      <x v="9"/>
    </i>
    <i>
      <x v="16"/>
    </i>
    <i>
      <x v="18"/>
    </i>
    <i>
      <x v="4"/>
    </i>
    <i>
      <x v="12"/>
    </i>
    <i>
      <x v="8"/>
    </i>
    <i>
      <x v="13"/>
    </i>
  </rowItems>
  <colItems count="1">
    <i/>
  </colItems>
  <dataFields count="1">
    <dataField name="Quantity Sold" fld="8" baseField="0" baseItem="0" numFmtId="1"/>
  </dataFields>
  <formats count="2">
    <format dxfId="44">
      <pivotArea outline="0" collapsedLevelsAreSubtotals="1" fieldPosition="0"/>
    </format>
    <format dxfId="45">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47FC3E-4410-457A-BD75-ADBD49B83C55}" name="qty-sales-by-city"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rowHeaderCaption="City">
  <location ref="A3:B14" firstHeaderRow="1" firstDataRow="1" firstDataCol="1"/>
  <pivotFields count="12">
    <pivotField showAll="0"/>
    <pivotField numFmtId="14"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showAll="0"/>
    <pivotField showAll="0">
      <items count="11">
        <item x="0"/>
        <item x="1"/>
        <item x="2"/>
        <item x="3"/>
        <item x="4"/>
        <item x="5"/>
        <item x="6"/>
        <item x="7"/>
        <item x="8"/>
        <item x="9"/>
        <item t="default"/>
      </items>
    </pivotField>
    <pivotField axis="axisRow" showAll="0">
      <items count="11">
        <item x="8"/>
        <item x="2"/>
        <item x="3"/>
        <item x="9"/>
        <item x="6"/>
        <item x="1"/>
        <item x="5"/>
        <item x="0"/>
        <item x="7"/>
        <item x="4"/>
        <item t="default"/>
      </items>
    </pivotField>
    <pivotField showAll="0"/>
    <pivotField showAll="0"/>
    <pivotField showAll="0"/>
    <pivotField dataField="1" showAll="0"/>
    <pivotField showAll="0"/>
    <pivotField showAll="0"/>
    <pivotField showAll="0">
      <items count="3">
        <item x="1"/>
        <item x="0"/>
        <item t="default"/>
      </items>
    </pivotField>
  </pivotFields>
  <rowFields count="1">
    <field x="4"/>
  </rowFields>
  <rowItems count="11">
    <i>
      <x/>
    </i>
    <i>
      <x v="1"/>
    </i>
    <i>
      <x v="2"/>
    </i>
    <i>
      <x v="3"/>
    </i>
    <i>
      <x v="4"/>
    </i>
    <i>
      <x v="5"/>
    </i>
    <i>
      <x v="6"/>
    </i>
    <i>
      <x v="7"/>
    </i>
    <i>
      <x v="8"/>
    </i>
    <i>
      <x v="9"/>
    </i>
    <i t="grand">
      <x/>
    </i>
  </rowItems>
  <colItems count="1">
    <i/>
  </colItems>
  <dataFields count="1">
    <dataField name="Qty sold" fld="8"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2971DB-D2B7-4E0B-BFD5-9A7B39C44F09}"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7" rowHeaderCaption="Customer Name">
  <location ref="A3:B13" firstHeaderRow="1" firstDataRow="1" firstDataCol="1"/>
  <pivotFields count="12">
    <pivotField showAll="0"/>
    <pivotField numFmtId="14"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showAll="0"/>
    <pivotField axis="axisRow" showAll="0"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showAll="0">
      <items count="11">
        <item x="8"/>
        <item x="2"/>
        <item x="3"/>
        <item x="9"/>
        <item x="6"/>
        <item x="1"/>
        <item x="5"/>
        <item x="0"/>
        <item x="7"/>
        <item x="4"/>
        <item t="default"/>
      </items>
    </pivotField>
    <pivotField showAll="0"/>
    <pivotField showAll="0"/>
    <pivotField showAll="0"/>
    <pivotField showAll="0"/>
    <pivotField showAll="0"/>
    <pivotField dataField="1" showAll="0"/>
    <pivotField showAll="0">
      <items count="3">
        <item x="1"/>
        <item x="0"/>
        <item t="default"/>
      </items>
    </pivotField>
  </pivotFields>
  <rowFields count="1">
    <field x="3"/>
  </rowFields>
  <rowItems count="10">
    <i>
      <x v="5"/>
    </i>
    <i>
      <x/>
    </i>
    <i>
      <x v="6"/>
    </i>
    <i>
      <x v="8"/>
    </i>
    <i>
      <x v="1"/>
    </i>
    <i>
      <x v="3"/>
    </i>
    <i>
      <x v="2"/>
    </i>
    <i>
      <x v="7"/>
    </i>
    <i>
      <x v="9"/>
    </i>
    <i>
      <x v="4"/>
    </i>
  </rowItems>
  <colItems count="1">
    <i/>
  </colItems>
  <dataFields count="1">
    <dataField name="Amount spent" fld="10" baseField="0" baseItem="0" numFmtId="164"/>
  </dataFields>
  <formats count="2">
    <format dxfId="42">
      <pivotArea outline="0" collapsedLevelsAreSubtotals="1" fieldPosition="0"/>
    </format>
    <format dxfId="43">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5" format="12" series="1">
      <pivotArea type="data" outline="0" fieldPosition="0">
        <references count="1">
          <reference field="4294967294" count="1" selected="0">
            <x v="0"/>
          </reference>
        </references>
      </pivotArea>
    </chartFormat>
    <chartFormat chart="15" format="13">
      <pivotArea type="data" outline="0" fieldPosition="0">
        <references count="2">
          <reference field="4294967294" count="1" selected="0">
            <x v="0"/>
          </reference>
          <reference field="3" count="1" selected="0">
            <x v="5"/>
          </reference>
        </references>
      </pivotArea>
    </chartFormat>
    <chartFormat chart="15" format="14">
      <pivotArea type="data" outline="0" fieldPosition="0">
        <references count="2">
          <reference field="4294967294" count="1" selected="0">
            <x v="0"/>
          </reference>
          <reference field="3" count="1" selected="0">
            <x v="0"/>
          </reference>
        </references>
      </pivotArea>
    </chartFormat>
    <chartFormat chart="15" format="15">
      <pivotArea type="data" outline="0" fieldPosition="0">
        <references count="2">
          <reference field="4294967294" count="1" selected="0">
            <x v="0"/>
          </reference>
          <reference field="3" count="1" selected="0">
            <x v="6"/>
          </reference>
        </references>
      </pivotArea>
    </chartFormat>
    <chartFormat chart="15" format="16">
      <pivotArea type="data" outline="0" fieldPosition="0">
        <references count="2">
          <reference field="4294967294" count="1" selected="0">
            <x v="0"/>
          </reference>
          <reference field="3" count="1" selected="0">
            <x v="8"/>
          </reference>
        </references>
      </pivotArea>
    </chartFormat>
    <chartFormat chart="15" format="17">
      <pivotArea type="data" outline="0" fieldPosition="0">
        <references count="2">
          <reference field="4294967294" count="1" selected="0">
            <x v="0"/>
          </reference>
          <reference field="3" count="1" selected="0">
            <x v="1"/>
          </reference>
        </references>
      </pivotArea>
    </chartFormat>
    <chartFormat chart="15" format="18">
      <pivotArea type="data" outline="0" fieldPosition="0">
        <references count="2">
          <reference field="4294967294" count="1" selected="0">
            <x v="0"/>
          </reference>
          <reference field="3" count="1" selected="0">
            <x v="3"/>
          </reference>
        </references>
      </pivotArea>
    </chartFormat>
    <chartFormat chart="15" format="19">
      <pivotArea type="data" outline="0" fieldPosition="0">
        <references count="2">
          <reference field="4294967294" count="1" selected="0">
            <x v="0"/>
          </reference>
          <reference field="3" count="1" selected="0">
            <x v="2"/>
          </reference>
        </references>
      </pivotArea>
    </chartFormat>
    <chartFormat chart="15" format="20">
      <pivotArea type="data" outline="0" fieldPosition="0">
        <references count="2">
          <reference field="4294967294" count="1" selected="0">
            <x v="0"/>
          </reference>
          <reference field="3" count="1" selected="0">
            <x v="7"/>
          </reference>
        </references>
      </pivotArea>
    </chartFormat>
    <chartFormat chart="15" format="21">
      <pivotArea type="data" outline="0" fieldPosition="0">
        <references count="2">
          <reference field="4294967294" count="1" selected="0">
            <x v="0"/>
          </reference>
          <reference field="3" count="1" selected="0">
            <x v="9"/>
          </reference>
        </references>
      </pivotArea>
    </chartFormat>
    <chartFormat chart="15" format="22">
      <pivotArea type="data" outline="0" fieldPosition="0">
        <references count="2">
          <reference field="4294967294" count="1" selected="0">
            <x v="0"/>
          </reference>
          <reference field="3" count="1" selected="0">
            <x v="4"/>
          </reference>
        </references>
      </pivotArea>
    </chartFormat>
    <chartFormat chart="0" format="1">
      <pivotArea type="data" outline="0" fieldPosition="0">
        <references count="2">
          <reference field="4294967294" count="1" selected="0">
            <x v="0"/>
          </reference>
          <reference field="3" count="1" selected="0">
            <x v="7"/>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DF20669B-7BEE-4079-80E6-C3C5655EED97}" sourceName="Sales Channel">
  <pivotTables>
    <pivotTable tabId="5" name="PivotTable2"/>
    <pivotTable tabId="4" name="PivotTable1"/>
    <pivotTable tabId="2" name="qty-sales-by-city"/>
    <pivotTable tabId="6" name="Pvt_pie_cht"/>
  </pivotTables>
  <data>
    <tabular pivotCacheId="174699021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2F69978-FB13-495D-9C4D-69D9F00DA43A}" sourceName="City">
  <pivotTables>
    <pivotTable tabId="5" name="PivotTable2"/>
    <pivotTable tabId="4" name="PivotTable1"/>
    <pivotTable tabId="2" name="qty-sales-by-city"/>
    <pivotTable tabId="6" name="Pvt_pie_cht"/>
  </pivotTables>
  <data>
    <tabular pivotCacheId="1746990212">
      <items count="10">
        <i x="8" s="1"/>
        <i x="2" s="1"/>
        <i x="3" s="1"/>
        <i x="9" s="1"/>
        <i x="6" s="1"/>
        <i x="1" s="1"/>
        <i x="5" s="1"/>
        <i x="0" s="1"/>
        <i x="7"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Channel" xr10:uid="{1EDA8877-8867-498E-B669-698C79DEA669}" cache="Slicer_Sales_Channel" caption="Sales Channel" columnCount="2" showCaption="0" style="SlicerStyleDark1" rowHeight="180000"/>
  <slicer name="City" xr10:uid="{5F90395A-9DBA-44CD-9591-B3AE0DDABC8B}" cache="Slicer_City" caption="City" columnCount="2" showCaption="0"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6E894A-537F-45E8-91ED-71611B1569C7}" name="tbl_Sale_Data" displayName="tbl_Sale_Data" ref="A1:L34" totalsRowShown="0" headerRowDxfId="119" dataDxfId="118">
  <autoFilter ref="A1:L34" xr:uid="{6F6E894A-537F-45E8-91ED-71611B1569C7}"/>
  <tableColumns count="12">
    <tableColumn id="1" xr3:uid="{644B6B28-AF31-43AD-A03A-93C145C9232E}" name="Order ID" dataDxfId="117"/>
    <tableColumn id="2" xr3:uid="{6319E44F-D8E1-4A28-81F2-01D95665D3BA}" name="Order Date" dataDxfId="116"/>
    <tableColumn id="3" xr3:uid="{AC50149E-7FA9-4813-B2C1-D3A10F328949}" name="Customer ID" dataDxfId="115"/>
    <tableColumn id="4" xr3:uid="{495DEE43-187A-48C8-987A-BFD1EDC81DF6}" name="Customer Name" dataDxfId="114"/>
    <tableColumn id="5" xr3:uid="{54F3A47E-BD46-4992-931E-1DDB12067FB5}" name="City" dataDxfId="113"/>
    <tableColumn id="6" xr3:uid="{6E8AD5D4-D16A-4C87-9872-FF993F7E2DC1}" name="Product ID" dataDxfId="112"/>
    <tableColumn id="7" xr3:uid="{1E767629-599C-41F7-99BB-AD0DD211165A}" name="Product Name" dataDxfId="111"/>
    <tableColumn id="8" xr3:uid="{5A865186-B694-4952-8BC8-BAD874759F33}" name="Category" dataDxfId="110"/>
    <tableColumn id="9" xr3:uid="{96CA43FB-2E9E-4E41-B2E3-11DF76B055AD}" name="Quantity Sold" dataDxfId="109"/>
    <tableColumn id="10" xr3:uid="{CD0BF663-9E31-4B59-AFB9-BD625BE23185}" name="Unit Price" dataDxfId="108"/>
    <tableColumn id="11" xr3:uid="{B6F7C10D-DB31-42B5-A3BB-20CA5991CC9F}" name="Total Sale" dataDxfId="107"/>
    <tableColumn id="12" xr3:uid="{9946310F-C768-4C92-8CE9-4F45C1984916}" name="Sales Channel" dataDxfId="10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6EE6707-AC26-41AC-AD9C-F15553768ABD}" sourceName="Order Date">
  <pivotTables>
    <pivotTable tabId="5" name="PivotTable2"/>
    <pivotTable tabId="4" name="PivotTable1"/>
    <pivotTable tabId="2" name="qty-sales-by-city"/>
    <pivotTable tabId="6" name="Pvt_pie_cht"/>
  </pivotTables>
  <state minimalRefreshVersion="6" lastRefreshVersion="6" pivotCacheId="1746990212"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BE36A42-F1F2-4F2D-93E7-5AB9B69B2362}" cache="NativeTimeline_Order_Date" caption="Order Date" showHeader="0" level="2" selectionLevel="2" scrollPosition="2022-04-20T00:00:00"/>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A5A3F-B385-4F3B-A232-55D17C7FBC55}">
  <dimension ref="A1:A17"/>
  <sheetViews>
    <sheetView workbookViewId="0">
      <selection activeCell="A20" sqref="A20"/>
    </sheetView>
  </sheetViews>
  <sheetFormatPr defaultRowHeight="15" x14ac:dyDescent="0.25"/>
  <cols>
    <col min="1" max="1" width="104.5703125" bestFit="1" customWidth="1"/>
  </cols>
  <sheetData>
    <row r="1" spans="1:1" ht="21" x14ac:dyDescent="0.35">
      <c r="A1" s="22" t="s">
        <v>97</v>
      </c>
    </row>
    <row r="2" spans="1:1" x14ac:dyDescent="0.25">
      <c r="A2" t="s">
        <v>93</v>
      </c>
    </row>
    <row r="3" spans="1:1" x14ac:dyDescent="0.25">
      <c r="A3" t="s">
        <v>94</v>
      </c>
    </row>
    <row r="4" spans="1:1" ht="15.75" x14ac:dyDescent="0.25">
      <c r="A4" t="s">
        <v>95</v>
      </c>
    </row>
    <row r="5" spans="1:1" x14ac:dyDescent="0.25">
      <c r="A5" t="s">
        <v>96</v>
      </c>
    </row>
    <row r="8" spans="1:1" ht="21" x14ac:dyDescent="0.35">
      <c r="A8" s="22" t="s">
        <v>98</v>
      </c>
    </row>
    <row r="9" spans="1:1" x14ac:dyDescent="0.25">
      <c r="A9" t="s">
        <v>99</v>
      </c>
    </row>
    <row r="12" spans="1:1" ht="21" x14ac:dyDescent="0.35">
      <c r="A12" s="22" t="s">
        <v>103</v>
      </c>
    </row>
    <row r="13" spans="1:1" x14ac:dyDescent="0.25">
      <c r="A13" t="s">
        <v>104</v>
      </c>
    </row>
    <row r="14" spans="1:1" x14ac:dyDescent="0.25">
      <c r="A14" t="s">
        <v>105</v>
      </c>
    </row>
    <row r="15" spans="1:1" x14ac:dyDescent="0.25">
      <c r="A15" t="s">
        <v>106</v>
      </c>
    </row>
    <row r="16" spans="1:1" x14ac:dyDescent="0.25">
      <c r="A16" t="s">
        <v>108</v>
      </c>
    </row>
    <row r="17" spans="1:1" x14ac:dyDescent="0.25">
      <c r="A17" t="s">
        <v>107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54D2482-AEC9-4D94-9808-3AF83A7FD304}">
          <x14:formula1>
            <xm:f>Dataset!$H$2:$H$34</xm:f>
          </x14:formula1>
          <xm:sqref>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80344-E34A-4C05-AB09-4CEC5DE72706}">
  <dimension ref="A1:N34"/>
  <sheetViews>
    <sheetView topLeftCell="A6" zoomScale="93" zoomScaleNormal="93" workbookViewId="0">
      <selection activeCell="I8" sqref="I8"/>
    </sheetView>
  </sheetViews>
  <sheetFormatPr defaultRowHeight="15" x14ac:dyDescent="0.25"/>
  <cols>
    <col min="1" max="1" width="14.85546875" bestFit="1" customWidth="1"/>
    <col min="2" max="2" width="17.5703125" style="21" bestFit="1" customWidth="1"/>
    <col min="3" max="3" width="19.5703125" bestFit="1" customWidth="1"/>
    <col min="4" max="4" width="23.7109375" style="19" bestFit="1" customWidth="1"/>
    <col min="5" max="5" width="14.7109375" style="19" bestFit="1" customWidth="1"/>
    <col min="6" max="6" width="17.42578125" bestFit="1" customWidth="1"/>
    <col min="7" max="7" width="21.5703125" style="19" bestFit="1" customWidth="1"/>
    <col min="8" max="8" width="15.85546875" style="17" bestFit="1" customWidth="1"/>
    <col min="9" max="9" width="20.7109375" style="11" bestFit="1" customWidth="1"/>
    <col min="10" max="10" width="18.28515625" style="27" bestFit="1" customWidth="1"/>
    <col min="11" max="11" width="18" style="15" bestFit="1" customWidth="1"/>
    <col min="12" max="12" width="21.7109375" style="17" bestFit="1" customWidth="1"/>
    <col min="13" max="13" width="9.140625" customWidth="1"/>
    <col min="14" max="14" width="9.42578125" style="12" bestFit="1" customWidth="1"/>
  </cols>
  <sheetData>
    <row r="1" spans="1:12" ht="15" customHeight="1" x14ac:dyDescent="0.25">
      <c r="A1" s="3" t="s">
        <v>0</v>
      </c>
      <c r="B1" s="20" t="s">
        <v>1</v>
      </c>
      <c r="C1" s="3" t="s">
        <v>2</v>
      </c>
      <c r="D1" s="7" t="s">
        <v>3</v>
      </c>
      <c r="E1" s="7" t="s">
        <v>4</v>
      </c>
      <c r="F1" s="3" t="s">
        <v>5</v>
      </c>
      <c r="G1" s="7" t="s">
        <v>6</v>
      </c>
      <c r="H1" s="3" t="s">
        <v>7</v>
      </c>
      <c r="I1" s="9" t="s">
        <v>90</v>
      </c>
      <c r="J1" s="25" t="s">
        <v>102</v>
      </c>
      <c r="K1" s="13" t="s">
        <v>89</v>
      </c>
      <c r="L1" s="3" t="s">
        <v>8</v>
      </c>
    </row>
    <row r="2" spans="1:12" x14ac:dyDescent="0.25">
      <c r="A2" s="1">
        <v>101</v>
      </c>
      <c r="B2" s="2">
        <v>44562</v>
      </c>
      <c r="C2" s="4" t="s">
        <v>9</v>
      </c>
      <c r="D2" s="18" t="s">
        <v>10</v>
      </c>
      <c r="E2" s="18" t="s">
        <v>11</v>
      </c>
      <c r="F2" s="4" t="s">
        <v>12</v>
      </c>
      <c r="G2" s="18" t="s">
        <v>13</v>
      </c>
      <c r="H2" s="16" t="s">
        <v>14</v>
      </c>
      <c r="I2" s="8">
        <v>2</v>
      </c>
      <c r="J2" s="26">
        <v>799</v>
      </c>
      <c r="K2" s="14">
        <v>1598</v>
      </c>
      <c r="L2" s="16" t="s">
        <v>15</v>
      </c>
    </row>
    <row r="3" spans="1:12" x14ac:dyDescent="0.25">
      <c r="A3" s="1">
        <v>102</v>
      </c>
      <c r="B3" s="2">
        <v>44564</v>
      </c>
      <c r="C3" s="4" t="s">
        <v>16</v>
      </c>
      <c r="D3" s="18" t="s">
        <v>17</v>
      </c>
      <c r="E3" s="18" t="s">
        <v>18</v>
      </c>
      <c r="F3" s="4" t="s">
        <v>19</v>
      </c>
      <c r="G3" s="18" t="s">
        <v>20</v>
      </c>
      <c r="H3" s="16" t="s">
        <v>14</v>
      </c>
      <c r="I3" s="8">
        <v>1</v>
      </c>
      <c r="J3" s="26">
        <v>599</v>
      </c>
      <c r="K3" s="14">
        <v>599</v>
      </c>
      <c r="L3" s="16" t="s">
        <v>21</v>
      </c>
    </row>
    <row r="4" spans="1:12" x14ac:dyDescent="0.25">
      <c r="A4" s="1">
        <v>103</v>
      </c>
      <c r="B4" s="2">
        <v>44565</v>
      </c>
      <c r="C4" s="4" t="s">
        <v>9</v>
      </c>
      <c r="D4" s="18" t="s">
        <v>10</v>
      </c>
      <c r="E4" s="18" t="s">
        <v>22</v>
      </c>
      <c r="F4" s="4" t="s">
        <v>23</v>
      </c>
      <c r="G4" s="18" t="s">
        <v>24</v>
      </c>
      <c r="H4" s="16" t="s">
        <v>14</v>
      </c>
      <c r="I4" s="8">
        <v>1</v>
      </c>
      <c r="J4" s="26">
        <v>199</v>
      </c>
      <c r="K4" s="14">
        <v>199</v>
      </c>
      <c r="L4" s="16" t="s">
        <v>15</v>
      </c>
    </row>
    <row r="5" spans="1:12" x14ac:dyDescent="0.25">
      <c r="A5" s="1">
        <v>104</v>
      </c>
      <c r="B5" s="2">
        <v>44566</v>
      </c>
      <c r="C5" s="4" t="s">
        <v>25</v>
      </c>
      <c r="D5" s="18" t="s">
        <v>26</v>
      </c>
      <c r="E5" s="18" t="s">
        <v>27</v>
      </c>
      <c r="F5" s="4" t="s">
        <v>28</v>
      </c>
      <c r="G5" s="18" t="s">
        <v>29</v>
      </c>
      <c r="H5" s="16" t="s">
        <v>30</v>
      </c>
      <c r="I5" s="8">
        <v>3</v>
      </c>
      <c r="J5" s="26">
        <v>29</v>
      </c>
      <c r="K5" s="14">
        <v>87</v>
      </c>
      <c r="L5" s="16" t="s">
        <v>21</v>
      </c>
    </row>
    <row r="6" spans="1:12" x14ac:dyDescent="0.25">
      <c r="A6" s="1">
        <v>105</v>
      </c>
      <c r="B6" s="2">
        <v>44567</v>
      </c>
      <c r="C6" s="4" t="s">
        <v>16</v>
      </c>
      <c r="D6" s="18" t="s">
        <v>17</v>
      </c>
      <c r="E6" s="18" t="s">
        <v>31</v>
      </c>
      <c r="F6" s="4" t="s">
        <v>32</v>
      </c>
      <c r="G6" s="18" t="s">
        <v>33</v>
      </c>
      <c r="H6" s="16" t="s">
        <v>30</v>
      </c>
      <c r="I6" s="8">
        <v>2</v>
      </c>
      <c r="J6" s="26">
        <v>49</v>
      </c>
      <c r="K6" s="14">
        <v>98</v>
      </c>
      <c r="L6" s="16" t="s">
        <v>15</v>
      </c>
    </row>
    <row r="7" spans="1:12" x14ac:dyDescent="0.25">
      <c r="A7" s="1">
        <v>106</v>
      </c>
      <c r="B7" s="2">
        <v>44568</v>
      </c>
      <c r="C7" s="4" t="s">
        <v>9</v>
      </c>
      <c r="D7" s="18" t="s">
        <v>10</v>
      </c>
      <c r="E7" s="18" t="s">
        <v>34</v>
      </c>
      <c r="F7" s="4" t="s">
        <v>35</v>
      </c>
      <c r="G7" s="18" t="s">
        <v>36</v>
      </c>
      <c r="H7" s="16" t="s">
        <v>30</v>
      </c>
      <c r="I7" s="8">
        <v>1</v>
      </c>
      <c r="J7" s="26">
        <v>79</v>
      </c>
      <c r="K7" s="14">
        <v>79</v>
      </c>
      <c r="L7" s="16" t="s">
        <v>21</v>
      </c>
    </row>
    <row r="8" spans="1:12" x14ac:dyDescent="0.25">
      <c r="A8" s="1">
        <v>107</v>
      </c>
      <c r="B8" s="2">
        <v>44569</v>
      </c>
      <c r="C8" s="4" t="s">
        <v>25</v>
      </c>
      <c r="D8" s="18" t="s">
        <v>26</v>
      </c>
      <c r="E8" s="18" t="s">
        <v>37</v>
      </c>
      <c r="F8" s="4" t="s">
        <v>38</v>
      </c>
      <c r="G8" s="18" t="s">
        <v>39</v>
      </c>
      <c r="H8" s="16" t="s">
        <v>40</v>
      </c>
      <c r="I8" s="8">
        <v>2</v>
      </c>
      <c r="J8" s="26">
        <v>19</v>
      </c>
      <c r="K8" s="14">
        <v>38</v>
      </c>
      <c r="L8" s="16" t="s">
        <v>15</v>
      </c>
    </row>
    <row r="9" spans="1:12" x14ac:dyDescent="0.25">
      <c r="A9" s="1">
        <v>108</v>
      </c>
      <c r="B9" s="2">
        <v>44570</v>
      </c>
      <c r="C9" s="4" t="s">
        <v>16</v>
      </c>
      <c r="D9" s="18" t="s">
        <v>17</v>
      </c>
      <c r="E9" s="18" t="s">
        <v>41</v>
      </c>
      <c r="F9" s="4" t="s">
        <v>42</v>
      </c>
      <c r="G9" s="18" t="s">
        <v>43</v>
      </c>
      <c r="H9" s="16" t="s">
        <v>44</v>
      </c>
      <c r="I9" s="8">
        <v>5</v>
      </c>
      <c r="J9" s="26">
        <v>5</v>
      </c>
      <c r="K9" s="14">
        <v>25</v>
      </c>
      <c r="L9" s="16" t="s">
        <v>21</v>
      </c>
    </row>
    <row r="10" spans="1:12" x14ac:dyDescent="0.25">
      <c r="A10" s="1">
        <v>109</v>
      </c>
      <c r="B10" s="2">
        <v>44571</v>
      </c>
      <c r="C10" s="4" t="s">
        <v>9</v>
      </c>
      <c r="D10" s="18" t="s">
        <v>10</v>
      </c>
      <c r="E10" s="18" t="s">
        <v>45</v>
      </c>
      <c r="F10" s="4" t="s">
        <v>46</v>
      </c>
      <c r="G10" s="18" t="s">
        <v>47</v>
      </c>
      <c r="H10" s="16" t="s">
        <v>44</v>
      </c>
      <c r="I10" s="8">
        <v>2</v>
      </c>
      <c r="J10" s="26">
        <v>10</v>
      </c>
      <c r="K10" s="14">
        <v>20</v>
      </c>
      <c r="L10" s="16" t="s">
        <v>15</v>
      </c>
    </row>
    <row r="11" spans="1:12" x14ac:dyDescent="0.25">
      <c r="A11" s="1">
        <v>110</v>
      </c>
      <c r="B11" s="2">
        <v>44572</v>
      </c>
      <c r="C11" s="4" t="s">
        <v>25</v>
      </c>
      <c r="D11" s="18" t="s">
        <v>26</v>
      </c>
      <c r="E11" s="18" t="s">
        <v>48</v>
      </c>
      <c r="F11" s="4" t="s">
        <v>49</v>
      </c>
      <c r="G11" s="18" t="s">
        <v>50</v>
      </c>
      <c r="H11" s="16" t="s">
        <v>51</v>
      </c>
      <c r="I11" s="8">
        <v>1</v>
      </c>
      <c r="J11" s="26">
        <v>49</v>
      </c>
      <c r="K11" s="14">
        <v>49</v>
      </c>
      <c r="L11" s="16" t="s">
        <v>21</v>
      </c>
    </row>
    <row r="12" spans="1:12" x14ac:dyDescent="0.25">
      <c r="A12" s="1">
        <v>111</v>
      </c>
      <c r="B12" s="2">
        <v>44573</v>
      </c>
      <c r="C12" s="4" t="s">
        <v>52</v>
      </c>
      <c r="D12" s="18" t="s">
        <v>53</v>
      </c>
      <c r="E12" s="18" t="s">
        <v>11</v>
      </c>
      <c r="F12" s="4" t="s">
        <v>54</v>
      </c>
      <c r="G12" s="18" t="s">
        <v>55</v>
      </c>
      <c r="H12" s="16" t="s">
        <v>14</v>
      </c>
      <c r="I12" s="8">
        <v>1</v>
      </c>
      <c r="J12" s="26">
        <v>399</v>
      </c>
      <c r="K12" s="14">
        <v>399</v>
      </c>
      <c r="L12" s="16" t="s">
        <v>15</v>
      </c>
    </row>
    <row r="13" spans="1:12" x14ac:dyDescent="0.25">
      <c r="A13" s="1">
        <v>112</v>
      </c>
      <c r="B13" s="2">
        <v>44574</v>
      </c>
      <c r="C13" s="4" t="s">
        <v>56</v>
      </c>
      <c r="D13" s="18" t="s">
        <v>57</v>
      </c>
      <c r="E13" s="18" t="s">
        <v>18</v>
      </c>
      <c r="F13" s="4" t="s">
        <v>58</v>
      </c>
      <c r="G13" s="18" t="s">
        <v>59</v>
      </c>
      <c r="H13" s="16" t="s">
        <v>51</v>
      </c>
      <c r="I13" s="8">
        <v>1</v>
      </c>
      <c r="J13" s="26">
        <v>99</v>
      </c>
      <c r="K13" s="14">
        <v>99</v>
      </c>
      <c r="L13" s="16" t="s">
        <v>21</v>
      </c>
    </row>
    <row r="14" spans="1:12" x14ac:dyDescent="0.25">
      <c r="A14" s="1">
        <v>113</v>
      </c>
      <c r="B14" s="2">
        <v>44575</v>
      </c>
      <c r="C14" s="4" t="s">
        <v>9</v>
      </c>
      <c r="D14" s="18" t="s">
        <v>10</v>
      </c>
      <c r="E14" s="18" t="s">
        <v>22</v>
      </c>
      <c r="F14" s="4" t="s">
        <v>60</v>
      </c>
      <c r="G14" s="18" t="s">
        <v>61</v>
      </c>
      <c r="H14" s="16" t="s">
        <v>51</v>
      </c>
      <c r="I14" s="8">
        <v>2</v>
      </c>
      <c r="J14" s="26">
        <v>49</v>
      </c>
      <c r="K14" s="14">
        <v>98</v>
      </c>
      <c r="L14" s="16" t="s">
        <v>15</v>
      </c>
    </row>
    <row r="15" spans="1:12" x14ac:dyDescent="0.25">
      <c r="A15" s="1">
        <v>114</v>
      </c>
      <c r="B15" s="2">
        <v>44576</v>
      </c>
      <c r="C15" s="4" t="s">
        <v>25</v>
      </c>
      <c r="D15" s="18" t="s">
        <v>26</v>
      </c>
      <c r="E15" s="18" t="s">
        <v>27</v>
      </c>
      <c r="F15" s="4" t="s">
        <v>62</v>
      </c>
      <c r="G15" s="18" t="s">
        <v>63</v>
      </c>
      <c r="H15" s="16" t="s">
        <v>30</v>
      </c>
      <c r="I15" s="8">
        <v>1</v>
      </c>
      <c r="J15" s="26">
        <v>99</v>
      </c>
      <c r="K15" s="14">
        <v>99</v>
      </c>
      <c r="L15" s="16" t="s">
        <v>21</v>
      </c>
    </row>
    <row r="16" spans="1:12" x14ac:dyDescent="0.25">
      <c r="A16" s="1">
        <v>115</v>
      </c>
      <c r="B16" s="2">
        <v>44577</v>
      </c>
      <c r="C16" s="4" t="s">
        <v>16</v>
      </c>
      <c r="D16" s="18" t="s">
        <v>17</v>
      </c>
      <c r="E16" s="18" t="s">
        <v>31</v>
      </c>
      <c r="F16" s="4" t="s">
        <v>64</v>
      </c>
      <c r="G16" s="18" t="s">
        <v>65</v>
      </c>
      <c r="H16" s="16" t="s">
        <v>30</v>
      </c>
      <c r="I16" s="8">
        <v>2</v>
      </c>
      <c r="J16" s="26">
        <v>59</v>
      </c>
      <c r="K16" s="14">
        <v>118</v>
      </c>
      <c r="L16" s="16" t="s">
        <v>15</v>
      </c>
    </row>
    <row r="17" spans="1:12" x14ac:dyDescent="0.25">
      <c r="A17" s="1">
        <v>116</v>
      </c>
      <c r="B17" s="2">
        <v>44578</v>
      </c>
      <c r="C17" s="4" t="s">
        <v>52</v>
      </c>
      <c r="D17" s="18" t="s">
        <v>53</v>
      </c>
      <c r="E17" s="18" t="s">
        <v>34</v>
      </c>
      <c r="F17" s="4" t="s">
        <v>66</v>
      </c>
      <c r="G17" s="18" t="s">
        <v>67</v>
      </c>
      <c r="H17" s="16" t="s">
        <v>14</v>
      </c>
      <c r="I17" s="8">
        <v>1</v>
      </c>
      <c r="J17" s="26">
        <v>199</v>
      </c>
      <c r="K17" s="14">
        <v>199</v>
      </c>
      <c r="L17" s="16" t="s">
        <v>21</v>
      </c>
    </row>
    <row r="18" spans="1:12" x14ac:dyDescent="0.25">
      <c r="A18" s="1">
        <v>117</v>
      </c>
      <c r="B18" s="2">
        <v>44579</v>
      </c>
      <c r="C18" s="4" t="s">
        <v>56</v>
      </c>
      <c r="D18" s="18" t="s">
        <v>57</v>
      </c>
      <c r="E18" s="18" t="s">
        <v>37</v>
      </c>
      <c r="F18" s="4" t="s">
        <v>68</v>
      </c>
      <c r="G18" s="18" t="s">
        <v>69</v>
      </c>
      <c r="H18" s="16" t="s">
        <v>44</v>
      </c>
      <c r="I18" s="8">
        <v>2</v>
      </c>
      <c r="J18" s="26">
        <v>9</v>
      </c>
      <c r="K18" s="14">
        <v>18</v>
      </c>
      <c r="L18" s="16" t="s">
        <v>15</v>
      </c>
    </row>
    <row r="19" spans="1:12" x14ac:dyDescent="0.25">
      <c r="A19" s="1">
        <v>118</v>
      </c>
      <c r="B19" s="2">
        <v>44580</v>
      </c>
      <c r="C19" s="4" t="s">
        <v>9</v>
      </c>
      <c r="D19" s="18" t="s">
        <v>10</v>
      </c>
      <c r="E19" s="18" t="s">
        <v>41</v>
      </c>
      <c r="F19" s="4" t="s">
        <v>70</v>
      </c>
      <c r="G19" s="18" t="s">
        <v>71</v>
      </c>
      <c r="H19" s="16" t="s">
        <v>44</v>
      </c>
      <c r="I19" s="8">
        <v>1</v>
      </c>
      <c r="J19" s="26">
        <v>15</v>
      </c>
      <c r="K19" s="14">
        <v>15</v>
      </c>
      <c r="L19" s="16" t="s">
        <v>21</v>
      </c>
    </row>
    <row r="20" spans="1:12" x14ac:dyDescent="0.25">
      <c r="A20" s="1">
        <v>119</v>
      </c>
      <c r="B20" s="2">
        <v>44581</v>
      </c>
      <c r="C20" s="4" t="s">
        <v>25</v>
      </c>
      <c r="D20" s="18" t="s">
        <v>26</v>
      </c>
      <c r="E20" s="18" t="s">
        <v>45</v>
      </c>
      <c r="F20" s="4" t="s">
        <v>72</v>
      </c>
      <c r="G20" s="18" t="s">
        <v>73</v>
      </c>
      <c r="H20" s="16" t="s">
        <v>51</v>
      </c>
      <c r="I20" s="8">
        <v>1</v>
      </c>
      <c r="J20" s="26">
        <v>39</v>
      </c>
      <c r="K20" s="14">
        <v>39</v>
      </c>
      <c r="L20" s="16" t="s">
        <v>15</v>
      </c>
    </row>
    <row r="21" spans="1:12" x14ac:dyDescent="0.25">
      <c r="A21" s="1">
        <v>120</v>
      </c>
      <c r="B21" s="2">
        <v>44582</v>
      </c>
      <c r="C21" s="4" t="s">
        <v>16</v>
      </c>
      <c r="D21" s="18" t="s">
        <v>17</v>
      </c>
      <c r="E21" s="18" t="s">
        <v>48</v>
      </c>
      <c r="F21" s="4" t="s">
        <v>74</v>
      </c>
      <c r="G21" s="18" t="s">
        <v>75</v>
      </c>
      <c r="H21" s="16" t="s">
        <v>14</v>
      </c>
      <c r="I21" s="8">
        <v>1</v>
      </c>
      <c r="J21" s="26">
        <v>149</v>
      </c>
      <c r="K21" s="14">
        <v>149</v>
      </c>
      <c r="L21" s="16" t="s">
        <v>21</v>
      </c>
    </row>
    <row r="22" spans="1:12" x14ac:dyDescent="0.25">
      <c r="A22" s="1">
        <v>121</v>
      </c>
      <c r="B22" s="2">
        <v>44583</v>
      </c>
      <c r="C22" s="4" t="s">
        <v>76</v>
      </c>
      <c r="D22" s="18" t="s">
        <v>77</v>
      </c>
      <c r="E22" s="18" t="s">
        <v>11</v>
      </c>
      <c r="F22" s="4" t="s">
        <v>12</v>
      </c>
      <c r="G22" s="18" t="s">
        <v>13</v>
      </c>
      <c r="H22" s="16" t="s">
        <v>14</v>
      </c>
      <c r="I22" s="8">
        <v>3</v>
      </c>
      <c r="J22" s="26">
        <v>749</v>
      </c>
      <c r="K22" s="14">
        <v>2247</v>
      </c>
      <c r="L22" s="16" t="s">
        <v>15</v>
      </c>
    </row>
    <row r="23" spans="1:12" x14ac:dyDescent="0.25">
      <c r="A23" s="1">
        <v>122</v>
      </c>
      <c r="B23" s="2">
        <v>44585</v>
      </c>
      <c r="C23" s="4" t="s">
        <v>78</v>
      </c>
      <c r="D23" s="18" t="s">
        <v>79</v>
      </c>
      <c r="E23" s="18" t="s">
        <v>18</v>
      </c>
      <c r="F23" s="4" t="s">
        <v>19</v>
      </c>
      <c r="G23" s="18" t="s">
        <v>20</v>
      </c>
      <c r="H23" s="16" t="s">
        <v>14</v>
      </c>
      <c r="I23" s="8">
        <v>2</v>
      </c>
      <c r="J23" s="26">
        <v>629</v>
      </c>
      <c r="K23" s="14">
        <v>1258</v>
      </c>
      <c r="L23" s="16" t="s">
        <v>21</v>
      </c>
    </row>
    <row r="24" spans="1:12" x14ac:dyDescent="0.25">
      <c r="A24" s="1">
        <v>123</v>
      </c>
      <c r="B24" s="2">
        <v>44586</v>
      </c>
      <c r="C24" s="4" t="s">
        <v>76</v>
      </c>
      <c r="D24" s="18" t="s">
        <v>77</v>
      </c>
      <c r="E24" s="18" t="s">
        <v>22</v>
      </c>
      <c r="F24" s="4" t="s">
        <v>23</v>
      </c>
      <c r="G24" s="18" t="s">
        <v>24</v>
      </c>
      <c r="H24" s="16" t="s">
        <v>14</v>
      </c>
      <c r="I24" s="8">
        <v>2</v>
      </c>
      <c r="J24" s="26">
        <v>219</v>
      </c>
      <c r="K24" s="14">
        <v>438</v>
      </c>
      <c r="L24" s="16" t="s">
        <v>15</v>
      </c>
    </row>
    <row r="25" spans="1:12" x14ac:dyDescent="0.25">
      <c r="A25" s="1">
        <v>124</v>
      </c>
      <c r="B25" s="2">
        <v>44587</v>
      </c>
      <c r="C25" s="4" t="s">
        <v>80</v>
      </c>
      <c r="D25" s="18" t="s">
        <v>81</v>
      </c>
      <c r="E25" s="18" t="s">
        <v>27</v>
      </c>
      <c r="F25" s="4" t="s">
        <v>28</v>
      </c>
      <c r="G25" s="18" t="s">
        <v>29</v>
      </c>
      <c r="H25" s="16" t="s">
        <v>30</v>
      </c>
      <c r="I25" s="8">
        <v>4</v>
      </c>
      <c r="J25" s="26">
        <v>32</v>
      </c>
      <c r="K25" s="14">
        <v>128</v>
      </c>
      <c r="L25" s="16" t="s">
        <v>21</v>
      </c>
    </row>
    <row r="26" spans="1:12" x14ac:dyDescent="0.25">
      <c r="A26" s="1">
        <v>125</v>
      </c>
      <c r="B26" s="2">
        <v>44588</v>
      </c>
      <c r="C26" s="4" t="s">
        <v>78</v>
      </c>
      <c r="D26" s="18" t="s">
        <v>79</v>
      </c>
      <c r="E26" s="18" t="s">
        <v>31</v>
      </c>
      <c r="F26" s="4" t="s">
        <v>32</v>
      </c>
      <c r="G26" s="18" t="s">
        <v>33</v>
      </c>
      <c r="H26" s="16" t="s">
        <v>30</v>
      </c>
      <c r="I26" s="8">
        <v>3</v>
      </c>
      <c r="J26" s="26">
        <v>52</v>
      </c>
      <c r="K26" s="14">
        <v>156</v>
      </c>
      <c r="L26" s="16" t="s">
        <v>15</v>
      </c>
    </row>
    <row r="27" spans="1:12" x14ac:dyDescent="0.25">
      <c r="A27" s="1">
        <v>126</v>
      </c>
      <c r="B27" s="2">
        <v>44589</v>
      </c>
      <c r="C27" s="4" t="s">
        <v>76</v>
      </c>
      <c r="D27" s="18" t="s">
        <v>77</v>
      </c>
      <c r="E27" s="18" t="s">
        <v>34</v>
      </c>
      <c r="F27" s="4" t="s">
        <v>35</v>
      </c>
      <c r="G27" s="18" t="s">
        <v>36</v>
      </c>
      <c r="H27" s="16" t="s">
        <v>30</v>
      </c>
      <c r="I27" s="8">
        <v>2</v>
      </c>
      <c r="J27" s="26">
        <v>85</v>
      </c>
      <c r="K27" s="14">
        <v>170</v>
      </c>
      <c r="L27" s="16" t="s">
        <v>21</v>
      </c>
    </row>
    <row r="28" spans="1:12" x14ac:dyDescent="0.25">
      <c r="A28" s="1">
        <v>127</v>
      </c>
      <c r="B28" s="2">
        <v>44590</v>
      </c>
      <c r="C28" s="4" t="s">
        <v>80</v>
      </c>
      <c r="D28" s="18" t="s">
        <v>81</v>
      </c>
      <c r="E28" s="18" t="s">
        <v>37</v>
      </c>
      <c r="F28" s="4" t="s">
        <v>38</v>
      </c>
      <c r="G28" s="18" t="s">
        <v>39</v>
      </c>
      <c r="H28" s="16" t="s">
        <v>40</v>
      </c>
      <c r="I28" s="8">
        <v>3</v>
      </c>
      <c r="J28" s="26">
        <v>22</v>
      </c>
      <c r="K28" s="14">
        <v>66</v>
      </c>
      <c r="L28" s="16" t="s">
        <v>15</v>
      </c>
    </row>
    <row r="29" spans="1:12" x14ac:dyDescent="0.25">
      <c r="A29" s="1">
        <v>128</v>
      </c>
      <c r="B29" s="2">
        <v>44591</v>
      </c>
      <c r="C29" s="4" t="s">
        <v>78</v>
      </c>
      <c r="D29" s="18" t="s">
        <v>79</v>
      </c>
      <c r="E29" s="18" t="s">
        <v>41</v>
      </c>
      <c r="F29" s="4" t="s">
        <v>42</v>
      </c>
      <c r="G29" s="18" t="s">
        <v>43</v>
      </c>
      <c r="H29" s="16" t="s">
        <v>44</v>
      </c>
      <c r="I29" s="8">
        <v>6</v>
      </c>
      <c r="J29" s="26">
        <v>6</v>
      </c>
      <c r="K29" s="14">
        <v>36</v>
      </c>
      <c r="L29" s="16" t="s">
        <v>21</v>
      </c>
    </row>
    <row r="30" spans="1:12" x14ac:dyDescent="0.25">
      <c r="A30" s="1">
        <v>129</v>
      </c>
      <c r="B30" s="2">
        <v>44592</v>
      </c>
      <c r="C30" s="4" t="s">
        <v>76</v>
      </c>
      <c r="D30" s="18" t="s">
        <v>77</v>
      </c>
      <c r="E30" s="18" t="s">
        <v>45</v>
      </c>
      <c r="F30" s="4" t="s">
        <v>46</v>
      </c>
      <c r="G30" s="18" t="s">
        <v>47</v>
      </c>
      <c r="H30" s="16" t="s">
        <v>44</v>
      </c>
      <c r="I30" s="8">
        <v>3</v>
      </c>
      <c r="J30" s="26">
        <v>12</v>
      </c>
      <c r="K30" s="14">
        <v>36</v>
      </c>
      <c r="L30" s="16" t="s">
        <v>15</v>
      </c>
    </row>
    <row r="31" spans="1:12" x14ac:dyDescent="0.25">
      <c r="A31" s="1">
        <v>130</v>
      </c>
      <c r="B31" s="2">
        <v>44593</v>
      </c>
      <c r="C31" s="4" t="s">
        <v>80</v>
      </c>
      <c r="D31" s="18" t="s">
        <v>81</v>
      </c>
      <c r="E31" s="18" t="s">
        <v>48</v>
      </c>
      <c r="F31" s="4" t="s">
        <v>49</v>
      </c>
      <c r="G31" s="18" t="s">
        <v>50</v>
      </c>
      <c r="H31" s="16" t="s">
        <v>51</v>
      </c>
      <c r="I31" s="8">
        <v>2</v>
      </c>
      <c r="J31" s="26">
        <v>52</v>
      </c>
      <c r="K31" s="14">
        <v>104</v>
      </c>
      <c r="L31" s="16" t="s">
        <v>21</v>
      </c>
    </row>
    <row r="32" spans="1:12" x14ac:dyDescent="0.25">
      <c r="A32" s="1">
        <v>131</v>
      </c>
      <c r="B32" s="2">
        <v>44594</v>
      </c>
      <c r="C32" s="4" t="s">
        <v>82</v>
      </c>
      <c r="D32" s="18" t="s">
        <v>83</v>
      </c>
      <c r="E32" s="18" t="s">
        <v>11</v>
      </c>
      <c r="F32" s="4" t="s">
        <v>54</v>
      </c>
      <c r="G32" s="18" t="s">
        <v>55</v>
      </c>
      <c r="H32" s="16" t="s">
        <v>14</v>
      </c>
      <c r="I32" s="8">
        <v>2</v>
      </c>
      <c r="J32" s="26">
        <v>429</v>
      </c>
      <c r="K32" s="14">
        <v>858</v>
      </c>
      <c r="L32" s="16" t="s">
        <v>15</v>
      </c>
    </row>
    <row r="33" spans="1:12" x14ac:dyDescent="0.25">
      <c r="A33" s="1">
        <v>132</v>
      </c>
      <c r="B33" s="2">
        <v>44596</v>
      </c>
      <c r="C33" s="4" t="s">
        <v>84</v>
      </c>
      <c r="D33" s="18" t="s">
        <v>85</v>
      </c>
      <c r="E33" s="18" t="s">
        <v>18</v>
      </c>
      <c r="F33" s="4" t="s">
        <v>58</v>
      </c>
      <c r="G33" s="18" t="s">
        <v>59</v>
      </c>
      <c r="H33" s="16" t="s">
        <v>51</v>
      </c>
      <c r="I33" s="8">
        <v>2</v>
      </c>
      <c r="J33" s="26">
        <v>109</v>
      </c>
      <c r="K33" s="14">
        <v>218</v>
      </c>
      <c r="L33" s="16" t="s">
        <v>21</v>
      </c>
    </row>
    <row r="34" spans="1:12" x14ac:dyDescent="0.25">
      <c r="A34" s="1">
        <v>133</v>
      </c>
      <c r="B34" s="2">
        <v>44597</v>
      </c>
      <c r="C34" s="4" t="s">
        <v>82</v>
      </c>
      <c r="D34" s="18" t="s">
        <v>83</v>
      </c>
      <c r="E34" s="18" t="s">
        <v>22</v>
      </c>
      <c r="F34" s="4" t="s">
        <v>60</v>
      </c>
      <c r="G34" s="18" t="s">
        <v>61</v>
      </c>
      <c r="H34" s="16" t="s">
        <v>51</v>
      </c>
      <c r="I34" s="10">
        <v>3</v>
      </c>
      <c r="J34" s="26">
        <v>150</v>
      </c>
      <c r="K34" s="14">
        <v>450</v>
      </c>
      <c r="L34" s="16" t="s">
        <v>15</v>
      </c>
    </row>
  </sheetData>
  <phoneticPr fontId="7" type="noConversion"/>
  <pageMargins left="0.70000000000000007" right="0.70000000000000007" top="0.75" bottom="0.75" header="0.30000000000000004" footer="0.30000000000000004"/>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9C477-09AF-4F67-93CF-D0D9000D6222}">
  <dimension ref="B2:I27"/>
  <sheetViews>
    <sheetView workbookViewId="0">
      <selection activeCell="K12" sqref="K12"/>
    </sheetView>
  </sheetViews>
  <sheetFormatPr defaultRowHeight="15" x14ac:dyDescent="0.25"/>
  <cols>
    <col min="2" max="2" width="19.28515625" bestFit="1" customWidth="1"/>
    <col min="3" max="3" width="10.140625" style="24" bestFit="1" customWidth="1"/>
    <col min="4" max="4" width="18.5703125" bestFit="1" customWidth="1"/>
    <col min="5" max="5" width="19.28515625" bestFit="1" customWidth="1"/>
    <col min="6" max="6" width="12.140625" customWidth="1"/>
    <col min="7" max="7" width="10.140625" customWidth="1"/>
    <col min="8" max="8" width="13.5703125" bestFit="1" customWidth="1"/>
    <col min="9" max="9" width="9.140625" style="23"/>
  </cols>
  <sheetData>
    <row r="2" spans="2:9" x14ac:dyDescent="0.25">
      <c r="F2" t="s">
        <v>112</v>
      </c>
      <c r="G2" t="s">
        <v>88</v>
      </c>
    </row>
    <row r="3" spans="2:9" x14ac:dyDescent="0.25">
      <c r="B3" s="32" t="s">
        <v>87</v>
      </c>
      <c r="C3" s="33">
        <f>SUM(tbl_Sale_Data[Total Sale])</f>
        <v>10190</v>
      </c>
      <c r="E3" s="31" t="s">
        <v>111</v>
      </c>
      <c r="F3">
        <f>MAX(F8:F27)</f>
        <v>11</v>
      </c>
      <c r="G3" t="str">
        <f>_xlfn.XLOOKUP(F3,F8:F27,E8:E27)</f>
        <v>Pen</v>
      </c>
    </row>
    <row r="6" spans="2:9" x14ac:dyDescent="0.25">
      <c r="B6" s="32" t="s">
        <v>100</v>
      </c>
      <c r="C6" s="33">
        <f>SUMIF(tbl_Sale_Data[Sales Channel],"In-Store",tbl_Sale_Data[Total Sale])</f>
        <v>3314</v>
      </c>
    </row>
    <row r="7" spans="2:9" x14ac:dyDescent="0.25">
      <c r="B7" s="32" t="s">
        <v>101</v>
      </c>
      <c r="C7" s="33">
        <f>SUMIF(tbl_Sale_Data[Sales Channel],"Online",tbl_Sale_Data[Total Sale])</f>
        <v>6876</v>
      </c>
      <c r="E7" s="29" t="s">
        <v>113</v>
      </c>
      <c r="F7" s="29" t="s">
        <v>90</v>
      </c>
      <c r="H7" s="30" t="s">
        <v>114</v>
      </c>
      <c r="I7" s="34" t="s">
        <v>115</v>
      </c>
    </row>
    <row r="8" spans="2:9" x14ac:dyDescent="0.25">
      <c r="E8" s="28" t="str" cm="1">
        <f t="array" ref="E8:E27">_xlfn.UNIQUE(tbl_Sale_Data[Product Name],FALSE,FALSE)</f>
        <v>Laptop</v>
      </c>
      <c r="F8" s="28">
        <f>SUMIF(tbl_Sale_Data[Product Name],E8,tbl_Sale_Data[Quantity Sold])</f>
        <v>5</v>
      </c>
      <c r="H8" s="28" t="str" cm="1">
        <f t="array" ref="H8:H17">_xlfn.UNIQUE(tbl_Sale_Data[City],FALSE,FALSE)</f>
        <v>New York</v>
      </c>
      <c r="I8" s="35">
        <f>SUMIF(tbl_Sale_Data[City],H8,tbl_Sale_Data[Total Sale])</f>
        <v>5102</v>
      </c>
    </row>
    <row r="9" spans="2:9" x14ac:dyDescent="0.25">
      <c r="E9" s="28" t="str">
        <v>Smartphone</v>
      </c>
      <c r="F9" s="28">
        <f>SUMIF(tbl_Sale_Data[Product Name],E9,tbl_Sale_Data[Quantity Sold])</f>
        <v>3</v>
      </c>
      <c r="H9" s="28" t="str">
        <v>Los Angeles</v>
      </c>
      <c r="I9" s="35">
        <f>SUMIF(tbl_Sale_Data[City],H9,tbl_Sale_Data[Total Sale])</f>
        <v>2174</v>
      </c>
    </row>
    <row r="10" spans="2:9" x14ac:dyDescent="0.25">
      <c r="E10" s="28" t="str">
        <v>Headphones</v>
      </c>
      <c r="F10" s="28">
        <f>SUMIF(tbl_Sale_Data[Product Name],E10,tbl_Sale_Data[Quantity Sold])</f>
        <v>3</v>
      </c>
      <c r="H10" s="28" t="str">
        <v>Chicago</v>
      </c>
      <c r="I10" s="35">
        <f>SUMIF(tbl_Sale_Data[City],H10,tbl_Sale_Data[Total Sale])</f>
        <v>1185</v>
      </c>
    </row>
    <row r="11" spans="2:9" x14ac:dyDescent="0.25">
      <c r="E11" s="28" t="str">
        <v>T-Shirt</v>
      </c>
      <c r="F11" s="28">
        <f>SUMIF(tbl_Sale_Data[Product Name],E11,tbl_Sale_Data[Quantity Sold])</f>
        <v>7</v>
      </c>
      <c r="H11" s="28" t="str">
        <v>Dallas</v>
      </c>
      <c r="I11" s="35">
        <f>SUMIF(tbl_Sale_Data[City],H11,tbl_Sale_Data[Total Sale])</f>
        <v>314</v>
      </c>
    </row>
    <row r="12" spans="2:9" x14ac:dyDescent="0.25">
      <c r="E12" s="28" t="str">
        <v>Jeans</v>
      </c>
      <c r="F12" s="28">
        <f>SUMIF(tbl_Sale_Data[Product Name],E12,tbl_Sale_Data[Quantity Sold])</f>
        <v>5</v>
      </c>
      <c r="H12" s="28" t="str">
        <v>San Francisco</v>
      </c>
      <c r="I12" s="35">
        <f>SUMIF(tbl_Sale_Data[City],H12,tbl_Sale_Data[Total Sale])</f>
        <v>372</v>
      </c>
    </row>
    <row r="13" spans="2:9" x14ac:dyDescent="0.25">
      <c r="E13" s="28" t="str">
        <v>Shoes</v>
      </c>
      <c r="F13" s="28">
        <f>SUMIF(tbl_Sale_Data[Product Name],E13,tbl_Sale_Data[Quantity Sold])</f>
        <v>3</v>
      </c>
      <c r="H13" s="28" t="str">
        <v>Miami</v>
      </c>
      <c r="I13" s="35">
        <f>SUMIF(tbl_Sale_Data[City],H13,tbl_Sale_Data[Total Sale])</f>
        <v>448</v>
      </c>
    </row>
    <row r="14" spans="2:9" x14ac:dyDescent="0.25">
      <c r="E14" s="28" t="str">
        <v>Book</v>
      </c>
      <c r="F14" s="28">
        <f>SUMIF(tbl_Sale_Data[Product Name],E14,tbl_Sale_Data[Quantity Sold])</f>
        <v>5</v>
      </c>
      <c r="H14" s="28" t="str">
        <v>Houston</v>
      </c>
      <c r="I14" s="35">
        <f>SUMIF(tbl_Sale_Data[City],H14,tbl_Sale_Data[Total Sale])</f>
        <v>122</v>
      </c>
    </row>
    <row r="15" spans="2:9" x14ac:dyDescent="0.25">
      <c r="E15" s="28" t="str">
        <v>Pen</v>
      </c>
      <c r="F15" s="28">
        <f>SUMIF(tbl_Sale_Data[Product Name],E15,tbl_Sale_Data[Quantity Sold])</f>
        <v>11</v>
      </c>
      <c r="H15" s="28" t="str">
        <v>Philadelphia</v>
      </c>
      <c r="I15" s="35">
        <f>SUMIF(tbl_Sale_Data[City],H15,tbl_Sale_Data[Total Sale])</f>
        <v>76</v>
      </c>
    </row>
    <row r="16" spans="2:9" x14ac:dyDescent="0.25">
      <c r="E16" s="28" t="str">
        <v>Notebook</v>
      </c>
      <c r="F16" s="28">
        <f>SUMIF(tbl_Sale_Data[Product Name],E16,tbl_Sale_Data[Quantity Sold])</f>
        <v>5</v>
      </c>
      <c r="H16" s="28" t="str">
        <v>Atlanta</v>
      </c>
      <c r="I16" s="35">
        <f>SUMIF(tbl_Sale_Data[City],H16,tbl_Sale_Data[Total Sale])</f>
        <v>95</v>
      </c>
    </row>
    <row r="17" spans="5:9" x14ac:dyDescent="0.25">
      <c r="E17" s="28" t="str">
        <v>Laptop Bag</v>
      </c>
      <c r="F17" s="28">
        <f>SUMIF(tbl_Sale_Data[Product Name],E17,tbl_Sale_Data[Quantity Sold])</f>
        <v>3</v>
      </c>
      <c r="H17" s="28" t="str">
        <v>Denver</v>
      </c>
      <c r="I17" s="35">
        <f>SUMIF(tbl_Sale_Data[City],H17,tbl_Sale_Data[Total Sale])</f>
        <v>302</v>
      </c>
    </row>
    <row r="18" spans="5:9" x14ac:dyDescent="0.25">
      <c r="E18" s="28" t="str">
        <v>Tablet</v>
      </c>
      <c r="F18" s="28">
        <f>SUMIF(tbl_Sale_Data[Product Name],E18,tbl_Sale_Data[Quantity Sold])</f>
        <v>3</v>
      </c>
    </row>
    <row r="19" spans="5:9" x14ac:dyDescent="0.25">
      <c r="E19" s="28" t="str">
        <v>Watch</v>
      </c>
      <c r="F19" s="28">
        <f>SUMIF(tbl_Sale_Data[Product Name],E19,tbl_Sale_Data[Quantity Sold])</f>
        <v>3</v>
      </c>
    </row>
    <row r="20" spans="5:9" x14ac:dyDescent="0.25">
      <c r="E20" s="28" t="str">
        <v>Sunglasses</v>
      </c>
      <c r="F20" s="28">
        <f>SUMIF(tbl_Sale_Data[Product Name],E20,tbl_Sale_Data[Quantity Sold])</f>
        <v>5</v>
      </c>
    </row>
    <row r="21" spans="5:9" x14ac:dyDescent="0.25">
      <c r="E21" s="28" t="str">
        <v>Jacket</v>
      </c>
      <c r="F21" s="28">
        <f>SUMIF(tbl_Sale_Data[Product Name],E21,tbl_Sale_Data[Quantity Sold])</f>
        <v>1</v>
      </c>
    </row>
    <row r="22" spans="5:9" x14ac:dyDescent="0.25">
      <c r="E22" s="28" t="str">
        <v>Sneakers</v>
      </c>
      <c r="F22" s="28">
        <f>SUMIF(tbl_Sale_Data[Product Name],E22,tbl_Sale_Data[Quantity Sold])</f>
        <v>2</v>
      </c>
    </row>
    <row r="23" spans="5:9" x14ac:dyDescent="0.25">
      <c r="E23" s="28" t="str">
        <v>E-book Reader</v>
      </c>
      <c r="F23" s="28">
        <f>SUMIF(tbl_Sale_Data[Product Name],E23,tbl_Sale_Data[Quantity Sold])</f>
        <v>1</v>
      </c>
    </row>
    <row r="24" spans="5:9" x14ac:dyDescent="0.25">
      <c r="E24" s="28" t="str">
        <v>Coffee Mug</v>
      </c>
      <c r="F24" s="28">
        <f>SUMIF(tbl_Sale_Data[Product Name],E24,tbl_Sale_Data[Quantity Sold])</f>
        <v>2</v>
      </c>
    </row>
    <row r="25" spans="5:9" x14ac:dyDescent="0.25">
      <c r="E25" s="28" t="str">
        <v>Planner</v>
      </c>
      <c r="F25" s="28">
        <f>SUMIF(tbl_Sale_Data[Product Name],E25,tbl_Sale_Data[Quantity Sold])</f>
        <v>1</v>
      </c>
    </row>
    <row r="26" spans="5:9" x14ac:dyDescent="0.25">
      <c r="E26" s="28" t="str">
        <v>Backpack</v>
      </c>
      <c r="F26" s="28">
        <f>SUMIF(tbl_Sale_Data[Product Name],E26,tbl_Sale_Data[Quantity Sold])</f>
        <v>1</v>
      </c>
    </row>
    <row r="27" spans="5:9" x14ac:dyDescent="0.25">
      <c r="E27" s="28" t="str">
        <v>Wireless Earbuds</v>
      </c>
      <c r="F27" s="28">
        <f>SUMIF(tbl_Sale_Data[Product Name],E27,tbl_Sale_Data[Quantity Sold])</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47782-7F25-44E4-8D2E-A79100DD8AED}">
  <dimension ref="A1"/>
  <sheetViews>
    <sheetView showGridLines="0" tabSelected="1" workbookViewId="0">
      <selection activeCell="P17" sqref="P17"/>
    </sheetView>
  </sheetViews>
  <sheetFormatPr defaultRowHeight="15" x14ac:dyDescent="0.25"/>
  <sheetData>
    <row r="1" ht="30"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4F86E-F6CE-4F1F-B4BF-57313EAB8ADE}">
  <dimension ref="A1"/>
  <sheetViews>
    <sheetView workbookViewId="0">
      <selection activeCell="E17" sqref="E17"/>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3E4FB-BB13-4B7C-B6F1-EED49E82C4BC}">
  <dimension ref="A3:B8"/>
  <sheetViews>
    <sheetView workbookViewId="0">
      <selection activeCell="P21" sqref="P21"/>
    </sheetView>
  </sheetViews>
  <sheetFormatPr defaultRowHeight="15" x14ac:dyDescent="0.25"/>
  <cols>
    <col min="1" max="1" width="11.5703125" bestFit="1" customWidth="1"/>
    <col min="2" max="2" width="13.28515625" bestFit="1" customWidth="1"/>
    <col min="3" max="3" width="12.28515625" bestFit="1" customWidth="1"/>
  </cols>
  <sheetData>
    <row r="3" spans="1:2" x14ac:dyDescent="0.25">
      <c r="A3" s="5" t="s">
        <v>7</v>
      </c>
      <c r="B3" t="s">
        <v>109</v>
      </c>
    </row>
    <row r="4" spans="1:2" x14ac:dyDescent="0.25">
      <c r="A4" s="6" t="s">
        <v>51</v>
      </c>
      <c r="B4" s="36">
        <v>151</v>
      </c>
    </row>
    <row r="5" spans="1:2" x14ac:dyDescent="0.25">
      <c r="A5" s="6" t="s">
        <v>40</v>
      </c>
      <c r="B5" s="36">
        <v>52</v>
      </c>
    </row>
    <row r="6" spans="1:2" x14ac:dyDescent="0.25">
      <c r="A6" s="6" t="s">
        <v>30</v>
      </c>
      <c r="B6" s="36">
        <v>116.875</v>
      </c>
    </row>
    <row r="7" spans="1:2" x14ac:dyDescent="0.25">
      <c r="A7" s="6" t="s">
        <v>14</v>
      </c>
      <c r="B7" s="36">
        <v>794.4</v>
      </c>
    </row>
    <row r="8" spans="1:2" x14ac:dyDescent="0.25">
      <c r="A8" s="6" t="s">
        <v>44</v>
      </c>
      <c r="B8" s="36">
        <v>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837E8-1564-47B9-9D0F-93A7C1AB0120}">
  <dimension ref="A3:B24"/>
  <sheetViews>
    <sheetView workbookViewId="0">
      <selection activeCell="L27" sqref="L27"/>
    </sheetView>
  </sheetViews>
  <sheetFormatPr defaultRowHeight="15" x14ac:dyDescent="0.25"/>
  <cols>
    <col min="1" max="1" width="15.85546875" bestFit="1" customWidth="1"/>
    <col min="2" max="2" width="13.28515625" style="11" bestFit="1" customWidth="1"/>
  </cols>
  <sheetData>
    <row r="3" spans="1:2" x14ac:dyDescent="0.25">
      <c r="A3" s="5" t="s">
        <v>92</v>
      </c>
      <c r="B3" s="11" t="s">
        <v>90</v>
      </c>
    </row>
    <row r="4" spans="1:2" x14ac:dyDescent="0.25">
      <c r="A4" s="6" t="s">
        <v>43</v>
      </c>
      <c r="B4" s="11">
        <v>11</v>
      </c>
    </row>
    <row r="5" spans="1:2" x14ac:dyDescent="0.25">
      <c r="A5" s="6" t="s">
        <v>29</v>
      </c>
      <c r="B5" s="11">
        <v>7</v>
      </c>
    </row>
    <row r="6" spans="1:2" x14ac:dyDescent="0.25">
      <c r="A6" s="6" t="s">
        <v>39</v>
      </c>
      <c r="B6" s="11">
        <v>5</v>
      </c>
    </row>
    <row r="7" spans="1:2" x14ac:dyDescent="0.25">
      <c r="A7" s="6" t="s">
        <v>33</v>
      </c>
      <c r="B7" s="11">
        <v>5</v>
      </c>
    </row>
    <row r="8" spans="1:2" x14ac:dyDescent="0.25">
      <c r="A8" s="6" t="s">
        <v>13</v>
      </c>
      <c r="B8" s="11">
        <v>5</v>
      </c>
    </row>
    <row r="9" spans="1:2" x14ac:dyDescent="0.25">
      <c r="A9" s="6" t="s">
        <v>47</v>
      </c>
      <c r="B9" s="11">
        <v>5</v>
      </c>
    </row>
    <row r="10" spans="1:2" x14ac:dyDescent="0.25">
      <c r="A10" s="6" t="s">
        <v>55</v>
      </c>
      <c r="B10" s="11">
        <v>3</v>
      </c>
    </row>
    <row r="11" spans="1:2" x14ac:dyDescent="0.25">
      <c r="A11" s="6" t="s">
        <v>59</v>
      </c>
      <c r="B11" s="11">
        <v>3</v>
      </c>
    </row>
    <row r="12" spans="1:2" x14ac:dyDescent="0.25">
      <c r="A12" s="6" t="s">
        <v>24</v>
      </c>
      <c r="B12" s="11">
        <v>3</v>
      </c>
    </row>
    <row r="13" spans="1:2" x14ac:dyDescent="0.25">
      <c r="A13" s="6" t="s">
        <v>36</v>
      </c>
      <c r="B13" s="11">
        <v>3</v>
      </c>
    </row>
    <row r="14" spans="1:2" x14ac:dyDescent="0.25">
      <c r="A14" s="6" t="s">
        <v>50</v>
      </c>
      <c r="B14" s="11">
        <v>3</v>
      </c>
    </row>
    <row r="15" spans="1:2" x14ac:dyDescent="0.25">
      <c r="A15" s="6" t="s">
        <v>20</v>
      </c>
      <c r="B15" s="11">
        <v>3</v>
      </c>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9BF88-FE7B-4632-938B-0E8617D25515}">
  <dimension ref="A3:B14"/>
  <sheetViews>
    <sheetView workbookViewId="0">
      <selection activeCell="L18" sqref="L18"/>
    </sheetView>
  </sheetViews>
  <sheetFormatPr defaultRowHeight="15" x14ac:dyDescent="0.25"/>
  <cols>
    <col min="1" max="1" width="13.5703125" bestFit="1" customWidth="1"/>
    <col min="2" max="2" width="8.42578125" bestFit="1" customWidth="1"/>
    <col min="6" max="6" width="12.7109375" bestFit="1" customWidth="1"/>
  </cols>
  <sheetData>
    <row r="3" spans="1:2" x14ac:dyDescent="0.25">
      <c r="A3" s="5" t="s">
        <v>4</v>
      </c>
      <c r="B3" t="s">
        <v>110</v>
      </c>
    </row>
    <row r="4" spans="1:2" x14ac:dyDescent="0.25">
      <c r="A4" s="6" t="s">
        <v>45</v>
      </c>
      <c r="B4" s="36">
        <v>6</v>
      </c>
    </row>
    <row r="5" spans="1:2" x14ac:dyDescent="0.25">
      <c r="A5" s="6" t="s">
        <v>22</v>
      </c>
      <c r="B5" s="36">
        <v>5</v>
      </c>
    </row>
    <row r="6" spans="1:2" x14ac:dyDescent="0.25">
      <c r="A6" s="6" t="s">
        <v>27</v>
      </c>
      <c r="B6" s="36">
        <v>8</v>
      </c>
    </row>
    <row r="7" spans="1:2" x14ac:dyDescent="0.25">
      <c r="A7" s="6" t="s">
        <v>48</v>
      </c>
      <c r="B7" s="36">
        <v>4</v>
      </c>
    </row>
    <row r="8" spans="1:2" x14ac:dyDescent="0.25">
      <c r="A8" s="6" t="s">
        <v>37</v>
      </c>
      <c r="B8" s="36">
        <v>7</v>
      </c>
    </row>
    <row r="9" spans="1:2" x14ac:dyDescent="0.25">
      <c r="A9" s="6" t="s">
        <v>18</v>
      </c>
      <c r="B9" s="36">
        <v>6</v>
      </c>
    </row>
    <row r="10" spans="1:2" x14ac:dyDescent="0.25">
      <c r="A10" s="6" t="s">
        <v>34</v>
      </c>
      <c r="B10" s="36">
        <v>4</v>
      </c>
    </row>
    <row r="11" spans="1:2" x14ac:dyDescent="0.25">
      <c r="A11" s="6" t="s">
        <v>11</v>
      </c>
      <c r="B11" s="36">
        <v>8</v>
      </c>
    </row>
    <row r="12" spans="1:2" x14ac:dyDescent="0.25">
      <c r="A12" s="6" t="s">
        <v>41</v>
      </c>
      <c r="B12" s="36">
        <v>12</v>
      </c>
    </row>
    <row r="13" spans="1:2" x14ac:dyDescent="0.25">
      <c r="A13" s="6" t="s">
        <v>31</v>
      </c>
      <c r="B13" s="36">
        <v>7</v>
      </c>
    </row>
    <row r="14" spans="1:2" x14ac:dyDescent="0.25">
      <c r="A14" s="6" t="s">
        <v>86</v>
      </c>
      <c r="B14" s="36">
        <v>67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6B59E-6051-4E80-A59C-27F57BA6FCAE}">
  <dimension ref="A3:B13"/>
  <sheetViews>
    <sheetView workbookViewId="0">
      <selection activeCell="J21" sqref="J21"/>
    </sheetView>
  </sheetViews>
  <sheetFormatPr defaultRowHeight="15" x14ac:dyDescent="0.25"/>
  <cols>
    <col min="1" max="1" width="18.140625" bestFit="1" customWidth="1"/>
    <col min="2" max="2" width="15.140625" style="12" bestFit="1" customWidth="1"/>
    <col min="3" max="3" width="17.42578125" bestFit="1" customWidth="1"/>
  </cols>
  <sheetData>
    <row r="3" spans="1:2" x14ac:dyDescent="0.25">
      <c r="A3" s="5" t="s">
        <v>3</v>
      </c>
      <c r="B3" s="12" t="s">
        <v>91</v>
      </c>
    </row>
    <row r="4" spans="1:2" x14ac:dyDescent="0.25">
      <c r="A4" s="6" t="s">
        <v>77</v>
      </c>
      <c r="B4" s="12">
        <v>2891</v>
      </c>
    </row>
    <row r="5" spans="1:2" x14ac:dyDescent="0.25">
      <c r="A5" s="6" t="s">
        <v>10</v>
      </c>
      <c r="B5" s="12">
        <v>2009</v>
      </c>
    </row>
    <row r="6" spans="1:2" x14ac:dyDescent="0.25">
      <c r="A6" s="6" t="s">
        <v>79</v>
      </c>
      <c r="B6" s="12">
        <v>1450</v>
      </c>
    </row>
    <row r="7" spans="1:2" x14ac:dyDescent="0.25">
      <c r="A7" s="6" t="s">
        <v>83</v>
      </c>
      <c r="B7" s="12">
        <v>1308</v>
      </c>
    </row>
    <row r="8" spans="1:2" x14ac:dyDescent="0.25">
      <c r="A8" s="6" t="s">
        <v>17</v>
      </c>
      <c r="B8" s="12">
        <v>989</v>
      </c>
    </row>
    <row r="9" spans="1:2" x14ac:dyDescent="0.25">
      <c r="A9" s="6" t="s">
        <v>53</v>
      </c>
      <c r="B9" s="12">
        <v>598</v>
      </c>
    </row>
    <row r="10" spans="1:2" x14ac:dyDescent="0.25">
      <c r="A10" s="6" t="s">
        <v>26</v>
      </c>
      <c r="B10" s="12">
        <v>312</v>
      </c>
    </row>
    <row r="11" spans="1:2" x14ac:dyDescent="0.25">
      <c r="A11" s="6" t="s">
        <v>81</v>
      </c>
      <c r="B11" s="12">
        <v>298</v>
      </c>
    </row>
    <row r="12" spans="1:2" x14ac:dyDescent="0.25">
      <c r="A12" s="6" t="s">
        <v>85</v>
      </c>
      <c r="B12" s="12">
        <v>218</v>
      </c>
    </row>
    <row r="13" spans="1:2" x14ac:dyDescent="0.25">
      <c r="A13" s="6" t="s">
        <v>57</v>
      </c>
      <c r="B13" s="12">
        <v>117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Dataset</vt:lpstr>
      <vt:lpstr>Calculations</vt:lpstr>
      <vt:lpstr>Dashboard</vt:lpstr>
      <vt:lpstr>Versions</vt:lpstr>
      <vt:lpstr>Sales by Category</vt:lpstr>
      <vt:lpstr>Qty by Product</vt:lpstr>
      <vt:lpstr>Qty by City</vt:lpstr>
      <vt:lpstr>Amt spent by customer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ADEKUNLE, DAMILOLA AJIBOLA (Student)</dc:creator>
  <cp:lastModifiedBy>ADEKUNLE, DAMILOLA AJIBOLA (Student)</cp:lastModifiedBy>
  <dcterms:created xsi:type="dcterms:W3CDTF">2024-11-06T17:45:27Z</dcterms:created>
  <dcterms:modified xsi:type="dcterms:W3CDTF">2024-11-15T21:50:30Z</dcterms:modified>
</cp:coreProperties>
</file>