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inaWork\com.officina-hide.base\document\"/>
    </mc:Choice>
  </mc:AlternateContent>
  <xr:revisionPtr revIDLastSave="0" documentId="13_ncr:1_{33A2D1E4-35A0-4163-9398-BAAF6F291F93}" xr6:coauthVersionLast="47" xr6:coauthVersionMax="47" xr10:uidLastSave="{00000000-0000-0000-0000-000000000000}"/>
  <bookViews>
    <workbookView xWindow="-108" yWindow="-108" windowWidth="21996" windowHeight="13176" activeTab="1" xr2:uid="{E445A735-B916-4613-9696-738E589472C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L34" i="3"/>
  <c r="L33" i="3"/>
  <c r="H22" i="3"/>
  <c r="K20" i="3"/>
  <c r="J20" i="2"/>
  <c r="J18" i="2"/>
  <c r="L18" i="2" s="1"/>
  <c r="L5" i="2"/>
  <c r="L4" i="2"/>
  <c r="J17" i="2"/>
  <c r="J22" i="2" s="1"/>
  <c r="L22" i="2" s="1"/>
  <c r="I3" i="3"/>
  <c r="I4" i="3" s="1"/>
  <c r="I5" i="3" s="1"/>
  <c r="I6" i="3" s="1"/>
  <c r="L3" i="3"/>
  <c r="L4" i="3" s="1"/>
  <c r="H3" i="2"/>
  <c r="H4" i="2" s="1"/>
  <c r="H5" i="2" s="1"/>
  <c r="H6" i="2" s="1"/>
  <c r="H7" i="2" s="1"/>
  <c r="H8" i="2" s="1"/>
  <c r="H9" i="2" s="1"/>
  <c r="E109" i="1"/>
  <c r="E104" i="1"/>
  <c r="E99" i="1"/>
  <c r="E94" i="1"/>
  <c r="E88" i="1"/>
  <c r="K26" i="1"/>
  <c r="K25" i="1"/>
  <c r="E82" i="1"/>
  <c r="K24" i="1"/>
  <c r="E76" i="1"/>
  <c r="K23" i="1"/>
  <c r="E20" i="1"/>
  <c r="N12" i="1"/>
  <c r="O12" i="1" s="1"/>
  <c r="N11" i="1"/>
  <c r="O11" i="1" s="1"/>
  <c r="N10" i="1"/>
  <c r="O10" i="1" s="1"/>
  <c r="N9" i="1"/>
  <c r="O9" i="1" s="1"/>
  <c r="N8" i="1"/>
  <c r="O8" i="1" s="1"/>
  <c r="E28" i="1"/>
  <c r="E36" i="1" s="1"/>
  <c r="E44" i="1" s="1"/>
  <c r="E52" i="1" s="1"/>
  <c r="E59" i="1" s="1"/>
  <c r="E16" i="1"/>
  <c r="E32" i="1" s="1"/>
  <c r="E40" i="1" s="1"/>
  <c r="E48" i="1" s="1"/>
  <c r="E55" i="1" s="1"/>
  <c r="E63" i="1" s="1"/>
  <c r="E71" i="1" s="1"/>
  <c r="E78" i="1" s="1"/>
  <c r="E84" i="1" s="1"/>
  <c r="E14" i="1"/>
  <c r="E22" i="1" s="1"/>
  <c r="E30" i="1" s="1"/>
  <c r="E38" i="1" s="1"/>
  <c r="E46" i="1" s="1"/>
  <c r="E54" i="1" s="1"/>
  <c r="E61" i="1" s="1"/>
  <c r="E69" i="1" s="1"/>
  <c r="N7" i="1"/>
  <c r="O7" i="1" s="1"/>
  <c r="G15" i="1"/>
  <c r="N6" i="1"/>
  <c r="O6" i="1" s="1"/>
  <c r="N5" i="1"/>
  <c r="L13" i="1"/>
  <c r="K15" i="1" s="1"/>
  <c r="K16" i="1" s="1"/>
  <c r="K17" i="1" s="1"/>
  <c r="K18" i="1" s="1"/>
  <c r="K19" i="1" s="1"/>
  <c r="K20" i="1" s="1"/>
  <c r="K21" i="1" s="1"/>
  <c r="K2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3" i="1"/>
  <c r="H10" i="2" l="1"/>
  <c r="H11" i="2" s="1"/>
  <c r="H12" i="2" s="1"/>
  <c r="H13" i="2" s="1"/>
  <c r="H14" i="2" s="1"/>
  <c r="L17" i="2"/>
  <c r="J23" i="2"/>
  <c r="L23" i="2" s="1"/>
  <c r="I7" i="3"/>
  <c r="I8" i="3" s="1"/>
  <c r="I9" i="3" s="1"/>
  <c r="I10" i="3" s="1"/>
  <c r="I11" i="3" s="1"/>
  <c r="L5" i="3"/>
  <c r="I12" i="3" l="1"/>
  <c r="I13" i="3" s="1"/>
  <c r="I14" i="3" s="1"/>
  <c r="I15" i="3" s="1"/>
  <c r="I16" i="3" s="1"/>
  <c r="I17" i="3" s="1"/>
  <c r="I18" i="3" s="1"/>
  <c r="I19" i="3" s="1"/>
  <c r="I20" i="3" s="1"/>
  <c r="L6" i="3"/>
  <c r="H19" i="2" l="1"/>
  <c r="H17" i="2"/>
  <c r="I21" i="3"/>
  <c r="L7" i="3"/>
  <c r="H18" i="2" l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I22" i="3"/>
  <c r="I23" i="3" s="1"/>
  <c r="I24" i="3" s="1"/>
  <c r="L8" i="3"/>
  <c r="L9" i="3" s="1"/>
  <c r="L10" i="3" s="1"/>
  <c r="I25" i="3" l="1"/>
  <c r="I26" i="3" s="1"/>
  <c r="I27" i="3" s="1"/>
  <c r="L11" i="3"/>
  <c r="L12" i="3" s="1"/>
  <c r="L13" i="3" s="1"/>
  <c r="I28" i="3" l="1"/>
  <c r="I29" i="3" s="1"/>
  <c r="I30" i="3" s="1"/>
  <c r="I31" i="3" s="1"/>
  <c r="I32" i="3" s="1"/>
  <c r="I33" i="3" s="1"/>
  <c r="I34" i="3" s="1"/>
  <c r="I35" i="3" s="1"/>
  <c r="I36" i="3" s="1"/>
  <c r="L14" i="3"/>
  <c r="I37" i="3" l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L15" i="3"/>
  <c r="L16" i="3" s="1"/>
  <c r="L17" i="3" l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l="1"/>
  <c r="L29" i="3" l="1"/>
  <c r="L30" i="3" s="1"/>
  <c r="L31" i="3" s="1"/>
  <c r="L32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</calcChain>
</file>

<file path=xl/sharedStrings.xml><?xml version="1.0" encoding="utf-8"?>
<sst xmlns="http://schemas.openxmlformats.org/spreadsheetml/2006/main" count="120" uniqueCount="49">
  <si>
    <t>返済</t>
    <rPh sb="0" eb="2">
      <t>ヘンサイ</t>
    </rPh>
    <phoneticPr fontId="1"/>
  </si>
  <si>
    <t>R</t>
    <phoneticPr fontId="1"/>
  </si>
  <si>
    <t>Pay</t>
    <phoneticPr fontId="1"/>
  </si>
  <si>
    <t>A</t>
    <phoneticPr fontId="1"/>
  </si>
  <si>
    <t>S</t>
    <phoneticPr fontId="1"/>
  </si>
  <si>
    <t>T</t>
    <phoneticPr fontId="1"/>
  </si>
  <si>
    <t>JR</t>
    <phoneticPr fontId="1"/>
  </si>
  <si>
    <t>透析</t>
    <rPh sb="0" eb="2">
      <t>トウセキ</t>
    </rPh>
    <phoneticPr fontId="1"/>
  </si>
  <si>
    <t>Mから</t>
    <phoneticPr fontId="1"/>
  </si>
  <si>
    <t>Pyから</t>
    <phoneticPr fontId="1"/>
  </si>
  <si>
    <t>M</t>
    <phoneticPr fontId="1"/>
  </si>
  <si>
    <t>A</t>
    <phoneticPr fontId="1"/>
  </si>
  <si>
    <t>JC</t>
    <phoneticPr fontId="1"/>
  </si>
  <si>
    <t>JR</t>
    <phoneticPr fontId="1"/>
  </si>
  <si>
    <t>JC</t>
    <phoneticPr fontId="1"/>
  </si>
  <si>
    <t>透析</t>
    <rPh sb="0" eb="2">
      <t>トウセキ</t>
    </rPh>
    <phoneticPr fontId="1"/>
  </si>
  <si>
    <t>R</t>
    <phoneticPr fontId="1"/>
  </si>
  <si>
    <t>Cash</t>
    <phoneticPr fontId="1"/>
  </si>
  <si>
    <t>薬代</t>
    <rPh sb="0" eb="1">
      <t>クスリ</t>
    </rPh>
    <rPh sb="1" eb="2">
      <t>ダイ</t>
    </rPh>
    <phoneticPr fontId="1"/>
  </si>
  <si>
    <t>氷、ドーナツ</t>
    <rPh sb="0" eb="1">
      <t>コオリ</t>
    </rPh>
    <phoneticPr fontId="1"/>
  </si>
  <si>
    <t>夕食</t>
    <rPh sb="0" eb="2">
      <t>ユウショク</t>
    </rPh>
    <phoneticPr fontId="1"/>
  </si>
  <si>
    <t>朝食</t>
    <rPh sb="0" eb="2">
      <t>チョウショク</t>
    </rPh>
    <phoneticPr fontId="1"/>
  </si>
  <si>
    <t>昼食</t>
    <rPh sb="0" eb="2">
      <t>チュウショク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</si>
  <si>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</si>
  <si>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</si>
  <si>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</si>
  <si>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</si>
  <si>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</si>
  <si>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</si>
  <si>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</si>
  <si>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間食</t>
    <rPh sb="0" eb="2">
      <t>カンショク</t>
    </rPh>
    <phoneticPr fontId="1"/>
  </si>
  <si>
    <t>P</t>
    <phoneticPr fontId="1"/>
  </si>
  <si>
    <t>お祝い分担金</t>
    <rPh sb="1" eb="2">
      <t>イワ</t>
    </rPh>
    <rPh sb="3" eb="5">
      <t>ブンタン</t>
    </rPh>
    <rPh sb="5" eb="6">
      <t>キン</t>
    </rPh>
    <phoneticPr fontId="1"/>
  </si>
  <si>
    <t>飲料</t>
    <rPh sb="0" eb="2">
      <t>インリョウ</t>
    </rPh>
    <phoneticPr fontId="1"/>
  </si>
  <si>
    <t>間食</t>
    <rPh sb="0" eb="2">
      <t>カンショク</t>
    </rPh>
    <phoneticPr fontId="1"/>
  </si>
  <si>
    <t>土</t>
    <rPh sb="0" eb="1">
      <t>ド</t>
    </rPh>
    <phoneticPr fontId="1"/>
  </si>
  <si>
    <t>　</t>
    <phoneticPr fontId="1"/>
  </si>
  <si>
    <t>　</t>
    <phoneticPr fontId="1"/>
  </si>
  <si>
    <t>朝食</t>
    <rPh sb="0" eb="2">
      <t>チョウショク</t>
    </rPh>
    <phoneticPr fontId="1"/>
  </si>
  <si>
    <t>氷、パン</t>
    <rPh sb="0" eb="1">
      <t>コオリ</t>
    </rPh>
    <phoneticPr fontId="1"/>
  </si>
  <si>
    <t>貯金</t>
    <rPh sb="0" eb="2">
      <t>チョキン</t>
    </rPh>
    <phoneticPr fontId="1"/>
  </si>
  <si>
    <t>昼食弁当</t>
    <rPh sb="0" eb="2">
      <t>チュウショク</t>
    </rPh>
    <rPh sb="2" eb="4">
      <t>ベントウ</t>
    </rPh>
    <phoneticPr fontId="1"/>
  </si>
  <si>
    <t xml:space="preserve"> </t>
    <phoneticPr fontId="1"/>
  </si>
  <si>
    <t>薬品類</t>
    <rPh sb="0" eb="3">
      <t>ヤクヒンルイ</t>
    </rPh>
    <phoneticPr fontId="1"/>
  </si>
  <si>
    <t>月</t>
    <phoneticPr fontId="1"/>
  </si>
  <si>
    <t>銀行</t>
    <rPh sb="0" eb="2">
      <t>ギンコウ</t>
    </rPh>
    <phoneticPr fontId="1"/>
  </si>
  <si>
    <t>間食、タオル</t>
    <rPh sb="0" eb="2">
      <t>カンショク</t>
    </rPh>
    <phoneticPr fontId="1"/>
  </si>
  <si>
    <t>氷、ドーナツ</t>
    <rPh sb="0" eb="1">
      <t>コオリ</t>
    </rPh>
    <phoneticPr fontId="1"/>
  </si>
  <si>
    <t>Loto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</si>
</sst>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0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38" fontId="4" fillId="0" borderId="0" xfId="1" applyFont="1">
      <alignment vertical="center"/>
    </xf>
    <xf numFmtId="0" fontId="5" fillId="0" borderId="0" xfId="0" applyFont="1">
      <alignment vertical="center"/>
    </xf>
    <xf numFmtId="38" fontId="5" fillId="0" borderId="0" xfId="1" applyFont="1">
      <alignment vertical="center"/>
    </xf>
    <xf numFmtId="38" fontId="3" fillId="0" borderId="0" xfId="1" applyFont="1">
      <alignment vertical="center"/>
    </xf>
    <xf numFmtId="0" fontId="4" fillId="0" borderId="0" xfId="0" applyFont="1">
      <alignment vertical="center"/>
    </xf>
    <xf numFmtId="38" fontId="4" fillId="0" borderId="0" xfId="0" applyNumberFormat="1" applyFont="1">
      <alignment vertical="center"/>
    </xf>
    <xf numFmtId="38" fontId="6" fillId="0" borderId="0" xfId="0" applyNumberFormat="1" applyFont="1">
      <alignment vertical="center"/>
    </xf>
    <xf numFmtId="0" fontId="6" fillId="0" borderId="0" xfId="0" applyFont="1">
      <alignment vertical="center"/>
    </xf>
    <xf numFmtId="38" fontId="6" fillId="0" borderId="0" xfId="1" applyFont="1">
      <alignment vertical="center"/>
    </xf>
    <xf numFmtId="0" fontId="7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132B-1799-483A-80E7-FA16640E66DC}">
  <dimension ref="B3:O147"/>
  <sheetViews>
    <sheetView zoomScale="95" zoomScaleNormal="95" workbookViewId="0">
      <selection activeCell="C33" sqref="C33"/>
    </sheetView>
  </sheetViews>
  <sheetFormatPr defaultRowHeight="14.4"/>
  <sheetData>
    <row r="3" spans="2:15">
      <c r="B3">
        <v>8</v>
      </c>
      <c r="C3">
        <v>132934</v>
      </c>
      <c r="D3">
        <v>24000</v>
      </c>
      <c r="F3">
        <f>C3-D3</f>
        <v>108934</v>
      </c>
    </row>
    <row r="4" spans="2:15">
      <c r="D4">
        <v>11375</v>
      </c>
      <c r="E4">
        <v>102260</v>
      </c>
      <c r="F4">
        <f>F3+C4-D4</f>
        <v>97559</v>
      </c>
    </row>
    <row r="5" spans="2:15">
      <c r="D5">
        <v>58032</v>
      </c>
      <c r="F5">
        <f t="shared" ref="F5:F68" si="0">F4+C5-D5</f>
        <v>39527</v>
      </c>
      <c r="M5">
        <v>102260</v>
      </c>
      <c r="N5">
        <f>M5*0.16/12</f>
        <v>1363.4666666666667</v>
      </c>
    </row>
    <row r="6" spans="2:15">
      <c r="D6">
        <v>13512</v>
      </c>
      <c r="E6">
        <v>324217</v>
      </c>
      <c r="F6">
        <f t="shared" si="0"/>
        <v>26015</v>
      </c>
      <c r="M6">
        <v>97260</v>
      </c>
      <c r="N6">
        <f t="shared" ref="N6:N12" si="1">M6*0.15/12</f>
        <v>1215.75</v>
      </c>
      <c r="O6">
        <f t="shared" ref="O6:O12" si="2">N6+5000</f>
        <v>6215.75</v>
      </c>
    </row>
    <row r="7" spans="2:15">
      <c r="D7">
        <v>3200</v>
      </c>
      <c r="F7">
        <f t="shared" si="0"/>
        <v>22815</v>
      </c>
      <c r="M7">
        <v>92260</v>
      </c>
      <c r="N7">
        <f t="shared" si="1"/>
        <v>1153.25</v>
      </c>
      <c r="O7">
        <f t="shared" si="2"/>
        <v>6153.25</v>
      </c>
    </row>
    <row r="8" spans="2:15">
      <c r="B8">
        <v>9</v>
      </c>
      <c r="C8">
        <v>160000</v>
      </c>
      <c r="D8">
        <v>12791</v>
      </c>
      <c r="E8">
        <v>213343</v>
      </c>
      <c r="F8">
        <f t="shared" si="0"/>
        <v>170024</v>
      </c>
      <c r="M8">
        <v>87260</v>
      </c>
      <c r="N8">
        <f t="shared" si="1"/>
        <v>1090.75</v>
      </c>
      <c r="O8">
        <f t="shared" si="2"/>
        <v>6090.75</v>
      </c>
    </row>
    <row r="9" spans="2:15">
      <c r="D9">
        <v>20000</v>
      </c>
      <c r="F9">
        <f t="shared" si="0"/>
        <v>150024</v>
      </c>
      <c r="M9">
        <v>82260</v>
      </c>
      <c r="N9">
        <f t="shared" si="1"/>
        <v>1028.25</v>
      </c>
      <c r="O9">
        <f t="shared" si="2"/>
        <v>6028.25</v>
      </c>
    </row>
    <row r="10" spans="2:15">
      <c r="D10">
        <v>25000</v>
      </c>
      <c r="F10">
        <f t="shared" si="0"/>
        <v>125024</v>
      </c>
      <c r="M10">
        <v>77260</v>
      </c>
      <c r="N10">
        <f t="shared" si="1"/>
        <v>965.75</v>
      </c>
      <c r="O10">
        <f t="shared" si="2"/>
        <v>5965.75</v>
      </c>
    </row>
    <row r="11" spans="2:15">
      <c r="D11">
        <v>24000</v>
      </c>
      <c r="F11">
        <f t="shared" si="0"/>
        <v>101024</v>
      </c>
      <c r="M11">
        <v>72260</v>
      </c>
      <c r="N11">
        <f t="shared" si="1"/>
        <v>903.25</v>
      </c>
      <c r="O11">
        <f t="shared" si="2"/>
        <v>5903.25</v>
      </c>
    </row>
    <row r="12" spans="2:15">
      <c r="D12">
        <v>6215</v>
      </c>
      <c r="E12">
        <v>97260</v>
      </c>
      <c r="F12">
        <f t="shared" si="0"/>
        <v>94809</v>
      </c>
      <c r="M12">
        <v>67260</v>
      </c>
      <c r="N12">
        <f t="shared" si="1"/>
        <v>840.75</v>
      </c>
      <c r="O12">
        <f t="shared" si="2"/>
        <v>5840.75</v>
      </c>
    </row>
    <row r="13" spans="2:15">
      <c r="D13">
        <v>58100</v>
      </c>
      <c r="F13">
        <f t="shared" si="0"/>
        <v>36709</v>
      </c>
      <c r="K13">
        <v>13041</v>
      </c>
      <c r="L13">
        <f>K13-K14</f>
        <v>125</v>
      </c>
    </row>
    <row r="14" spans="2:15">
      <c r="D14">
        <v>13400</v>
      </c>
      <c r="E14">
        <f>E6-10000</f>
        <v>314217</v>
      </c>
      <c r="F14">
        <f t="shared" si="0"/>
        <v>23309</v>
      </c>
      <c r="K14">
        <v>12916</v>
      </c>
    </row>
    <row r="15" spans="2:15">
      <c r="D15">
        <v>3200</v>
      </c>
      <c r="F15">
        <f t="shared" si="0"/>
        <v>20109</v>
      </c>
      <c r="G15">
        <f>SUM(D8:D15)</f>
        <v>162706</v>
      </c>
      <c r="K15">
        <f t="shared" ref="K15:K26" si="3">K14-$L$13</f>
        <v>12791</v>
      </c>
    </row>
    <row r="16" spans="2:15">
      <c r="B16">
        <v>10</v>
      </c>
      <c r="C16">
        <v>160000</v>
      </c>
      <c r="D16">
        <v>12666</v>
      </c>
      <c r="E16">
        <f>E8-10000</f>
        <v>203343</v>
      </c>
      <c r="F16">
        <f t="shared" si="0"/>
        <v>167443</v>
      </c>
      <c r="K16">
        <f t="shared" si="3"/>
        <v>12666</v>
      </c>
    </row>
    <row r="17" spans="2:11">
      <c r="C17">
        <v>80000</v>
      </c>
      <c r="D17">
        <v>20000</v>
      </c>
      <c r="F17">
        <f t="shared" si="0"/>
        <v>227443</v>
      </c>
      <c r="K17">
        <f t="shared" si="3"/>
        <v>12541</v>
      </c>
    </row>
    <row r="18" spans="2:11">
      <c r="C18">
        <v>80000</v>
      </c>
      <c r="D18">
        <v>25000</v>
      </c>
      <c r="F18">
        <f t="shared" si="0"/>
        <v>282443</v>
      </c>
      <c r="K18">
        <f t="shared" si="3"/>
        <v>12416</v>
      </c>
    </row>
    <row r="19" spans="2:11">
      <c r="D19">
        <v>100000</v>
      </c>
      <c r="F19">
        <f t="shared" si="0"/>
        <v>182443</v>
      </c>
      <c r="K19">
        <f t="shared" si="3"/>
        <v>12291</v>
      </c>
    </row>
    <row r="20" spans="2:11">
      <c r="D20">
        <v>0</v>
      </c>
      <c r="E20">
        <f>E12-5000</f>
        <v>92260</v>
      </c>
      <c r="F20">
        <f t="shared" si="0"/>
        <v>182443</v>
      </c>
      <c r="K20">
        <f t="shared" si="3"/>
        <v>12166</v>
      </c>
    </row>
    <row r="21" spans="2:11">
      <c r="D21">
        <v>58100</v>
      </c>
      <c r="F21">
        <f t="shared" si="0"/>
        <v>124343</v>
      </c>
      <c r="K21">
        <f t="shared" si="3"/>
        <v>12041</v>
      </c>
    </row>
    <row r="22" spans="2:11">
      <c r="D22">
        <v>13300</v>
      </c>
      <c r="E22">
        <f>E14-10000</f>
        <v>304217</v>
      </c>
      <c r="F22">
        <f t="shared" si="0"/>
        <v>111043</v>
      </c>
      <c r="K22">
        <f t="shared" si="3"/>
        <v>11916</v>
      </c>
    </row>
    <row r="23" spans="2:11">
      <c r="D23">
        <v>3200</v>
      </c>
      <c r="F23">
        <f t="shared" si="0"/>
        <v>107843</v>
      </c>
      <c r="K23">
        <f t="shared" si="3"/>
        <v>11791</v>
      </c>
    </row>
    <row r="24" spans="2:11">
      <c r="B24">
        <v>11</v>
      </c>
      <c r="C24">
        <v>160000</v>
      </c>
      <c r="D24">
        <v>12541</v>
      </c>
      <c r="E24">
        <v>100000</v>
      </c>
      <c r="F24">
        <f t="shared" si="0"/>
        <v>255302</v>
      </c>
      <c r="K24">
        <f t="shared" si="3"/>
        <v>11666</v>
      </c>
    </row>
    <row r="25" spans="2:11">
      <c r="D25">
        <v>20000</v>
      </c>
      <c r="F25">
        <f t="shared" si="0"/>
        <v>235302</v>
      </c>
      <c r="K25">
        <f t="shared" si="3"/>
        <v>11541</v>
      </c>
    </row>
    <row r="26" spans="2:11">
      <c r="D26">
        <v>25000</v>
      </c>
      <c r="F26">
        <f t="shared" si="0"/>
        <v>210302</v>
      </c>
      <c r="K26">
        <f t="shared" si="3"/>
        <v>11416</v>
      </c>
    </row>
    <row r="27" spans="2:11">
      <c r="D27">
        <v>0</v>
      </c>
      <c r="F27">
        <f t="shared" si="0"/>
        <v>210302</v>
      </c>
    </row>
    <row r="28" spans="2:11">
      <c r="D28">
        <v>6090</v>
      </c>
      <c r="E28">
        <f>E20-5000</f>
        <v>87260</v>
      </c>
      <c r="F28">
        <f t="shared" si="0"/>
        <v>204212</v>
      </c>
    </row>
    <row r="29" spans="2:11">
      <c r="D29">
        <v>58100</v>
      </c>
      <c r="F29">
        <f t="shared" si="0"/>
        <v>146112</v>
      </c>
    </row>
    <row r="30" spans="2:11">
      <c r="D30">
        <v>13200</v>
      </c>
      <c r="E30">
        <f>E22-10000</f>
        <v>294217</v>
      </c>
      <c r="F30">
        <f t="shared" si="0"/>
        <v>132912</v>
      </c>
    </row>
    <row r="31" spans="2:11">
      <c r="D31">
        <v>3200</v>
      </c>
      <c r="F31">
        <f t="shared" si="0"/>
        <v>129712</v>
      </c>
    </row>
    <row r="32" spans="2:11">
      <c r="B32">
        <v>12</v>
      </c>
      <c r="C32">
        <v>160000</v>
      </c>
      <c r="D32">
        <v>12416</v>
      </c>
      <c r="E32">
        <f>E24-10000</f>
        <v>90000</v>
      </c>
      <c r="F32">
        <f t="shared" si="0"/>
        <v>277296</v>
      </c>
    </row>
    <row r="33" spans="2:6">
      <c r="D33">
        <v>20000</v>
      </c>
      <c r="F33">
        <f t="shared" si="0"/>
        <v>257296</v>
      </c>
    </row>
    <row r="34" spans="2:6">
      <c r="D34">
        <v>25000</v>
      </c>
      <c r="F34">
        <f t="shared" si="0"/>
        <v>232296</v>
      </c>
    </row>
    <row r="35" spans="2:6">
      <c r="D35">
        <v>0</v>
      </c>
      <c r="F35">
        <f t="shared" si="0"/>
        <v>232296</v>
      </c>
    </row>
    <row r="36" spans="2:6">
      <c r="D36">
        <v>6028</v>
      </c>
      <c r="E36">
        <f>E28-5000</f>
        <v>82260</v>
      </c>
      <c r="F36">
        <f t="shared" si="0"/>
        <v>226268</v>
      </c>
    </row>
    <row r="37" spans="2:6">
      <c r="D37">
        <v>58100</v>
      </c>
      <c r="F37">
        <f t="shared" si="0"/>
        <v>168168</v>
      </c>
    </row>
    <row r="38" spans="2:6">
      <c r="D38">
        <v>13100</v>
      </c>
      <c r="E38">
        <f>E30-10000</f>
        <v>284217</v>
      </c>
      <c r="F38">
        <f t="shared" si="0"/>
        <v>155068</v>
      </c>
    </row>
    <row r="39" spans="2:6">
      <c r="D39">
        <v>3200</v>
      </c>
      <c r="F39">
        <f t="shared" si="0"/>
        <v>151868</v>
      </c>
    </row>
    <row r="40" spans="2:6">
      <c r="B40">
        <v>1</v>
      </c>
      <c r="C40">
        <v>160000</v>
      </c>
      <c r="D40">
        <v>12291</v>
      </c>
      <c r="E40">
        <f>E32-10000</f>
        <v>80000</v>
      </c>
      <c r="F40">
        <f t="shared" si="0"/>
        <v>299577</v>
      </c>
    </row>
    <row r="41" spans="2:6">
      <c r="D41">
        <v>20000</v>
      </c>
      <c r="F41">
        <f t="shared" si="0"/>
        <v>279577</v>
      </c>
    </row>
    <row r="42" spans="2:6">
      <c r="D42">
        <v>25000</v>
      </c>
      <c r="F42">
        <f t="shared" si="0"/>
        <v>254577</v>
      </c>
    </row>
    <row r="43" spans="2:6">
      <c r="D43">
        <v>0</v>
      </c>
      <c r="F43">
        <f t="shared" si="0"/>
        <v>254577</v>
      </c>
    </row>
    <row r="44" spans="2:6">
      <c r="D44">
        <v>82000</v>
      </c>
      <c r="E44">
        <f>E36-5000</f>
        <v>77260</v>
      </c>
      <c r="F44">
        <f t="shared" si="0"/>
        <v>172577</v>
      </c>
    </row>
    <row r="45" spans="2:6">
      <c r="D45">
        <v>58100</v>
      </c>
      <c r="F45">
        <f t="shared" si="0"/>
        <v>114477</v>
      </c>
    </row>
    <row r="46" spans="2:6">
      <c r="D46">
        <v>13000</v>
      </c>
      <c r="E46">
        <f>E38-10000</f>
        <v>274217</v>
      </c>
      <c r="F46">
        <f t="shared" si="0"/>
        <v>101477</v>
      </c>
    </row>
    <row r="47" spans="2:6">
      <c r="D47">
        <v>3200</v>
      </c>
      <c r="F47">
        <f t="shared" si="0"/>
        <v>98277</v>
      </c>
    </row>
    <row r="48" spans="2:6">
      <c r="B48">
        <v>2</v>
      </c>
      <c r="C48">
        <v>160000</v>
      </c>
      <c r="D48">
        <v>12166</v>
      </c>
      <c r="E48">
        <f>E40-10000</f>
        <v>70000</v>
      </c>
      <c r="F48">
        <f t="shared" si="0"/>
        <v>246111</v>
      </c>
    </row>
    <row r="49" spans="2:6">
      <c r="D49">
        <v>20000</v>
      </c>
      <c r="F49">
        <f t="shared" si="0"/>
        <v>226111</v>
      </c>
    </row>
    <row r="50" spans="2:6">
      <c r="D50">
        <v>25000</v>
      </c>
      <c r="F50">
        <f t="shared" si="0"/>
        <v>201111</v>
      </c>
    </row>
    <row r="51" spans="2:6">
      <c r="D51">
        <v>0</v>
      </c>
      <c r="F51">
        <f t="shared" si="0"/>
        <v>201111</v>
      </c>
    </row>
    <row r="52" spans="2:6">
      <c r="D52">
        <v>0</v>
      </c>
      <c r="E52">
        <f>E44-5000</f>
        <v>72260</v>
      </c>
      <c r="F52">
        <f t="shared" si="0"/>
        <v>201111</v>
      </c>
    </row>
    <row r="53" spans="2:6">
      <c r="D53">
        <v>58100</v>
      </c>
      <c r="F53">
        <f t="shared" si="0"/>
        <v>143011</v>
      </c>
    </row>
    <row r="54" spans="2:6">
      <c r="D54">
        <v>12900</v>
      </c>
      <c r="E54">
        <f>E46-10000</f>
        <v>264217</v>
      </c>
      <c r="F54">
        <f t="shared" si="0"/>
        <v>130111</v>
      </c>
    </row>
    <row r="55" spans="2:6">
      <c r="B55">
        <v>3</v>
      </c>
      <c r="C55">
        <v>160000</v>
      </c>
      <c r="D55">
        <v>12041</v>
      </c>
      <c r="E55">
        <f>E48-10000</f>
        <v>60000</v>
      </c>
      <c r="F55">
        <f t="shared" si="0"/>
        <v>278070</v>
      </c>
    </row>
    <row r="56" spans="2:6">
      <c r="D56">
        <v>20000</v>
      </c>
      <c r="F56">
        <f t="shared" si="0"/>
        <v>258070</v>
      </c>
    </row>
    <row r="57" spans="2:6">
      <c r="D57">
        <v>25000</v>
      </c>
      <c r="F57">
        <f t="shared" si="0"/>
        <v>233070</v>
      </c>
    </row>
    <row r="58" spans="2:6">
      <c r="D58">
        <v>0</v>
      </c>
      <c r="F58">
        <f t="shared" si="0"/>
        <v>233070</v>
      </c>
    </row>
    <row r="59" spans="2:6">
      <c r="D59">
        <v>0</v>
      </c>
      <c r="E59">
        <f>E52-5000</f>
        <v>67260</v>
      </c>
      <c r="F59">
        <f t="shared" si="0"/>
        <v>233070</v>
      </c>
    </row>
    <row r="60" spans="2:6">
      <c r="D60">
        <v>58100</v>
      </c>
      <c r="F60">
        <f t="shared" si="0"/>
        <v>174970</v>
      </c>
    </row>
    <row r="61" spans="2:6">
      <c r="D61">
        <v>12800</v>
      </c>
      <c r="E61">
        <f>E54-10000</f>
        <v>254217</v>
      </c>
      <c r="F61">
        <f t="shared" si="0"/>
        <v>162170</v>
      </c>
    </row>
    <row r="62" spans="2:6">
      <c r="D62">
        <v>3200</v>
      </c>
      <c r="F62">
        <f t="shared" si="0"/>
        <v>158970</v>
      </c>
    </row>
    <row r="63" spans="2:6">
      <c r="B63">
        <v>4</v>
      </c>
      <c r="C63">
        <v>160000</v>
      </c>
      <c r="D63">
        <v>11916</v>
      </c>
      <c r="E63">
        <f>E55-10000</f>
        <v>50000</v>
      </c>
      <c r="F63">
        <f t="shared" si="0"/>
        <v>307054</v>
      </c>
    </row>
    <row r="64" spans="2:6">
      <c r="D64">
        <v>20000</v>
      </c>
      <c r="F64">
        <f t="shared" si="0"/>
        <v>287054</v>
      </c>
    </row>
    <row r="65" spans="2:6">
      <c r="D65">
        <v>25000</v>
      </c>
      <c r="F65">
        <f t="shared" si="0"/>
        <v>262054</v>
      </c>
    </row>
    <row r="66" spans="2:6">
      <c r="D66">
        <v>0</v>
      </c>
      <c r="F66">
        <f t="shared" si="0"/>
        <v>262054</v>
      </c>
    </row>
    <row r="67" spans="2:6">
      <c r="D67">
        <v>0</v>
      </c>
      <c r="E67" t="s">
        <v>0</v>
      </c>
      <c r="F67">
        <f t="shared" si="0"/>
        <v>262054</v>
      </c>
    </row>
    <row r="68" spans="2:6">
      <c r="D68">
        <v>58100</v>
      </c>
      <c r="F68">
        <f t="shared" si="0"/>
        <v>203954</v>
      </c>
    </row>
    <row r="69" spans="2:6">
      <c r="D69">
        <v>12700</v>
      </c>
      <c r="E69">
        <f>E61-10000</f>
        <v>244217</v>
      </c>
      <c r="F69">
        <f t="shared" ref="F69:F132" si="4">F68+C69-D69</f>
        <v>191254</v>
      </c>
    </row>
    <row r="70" spans="2:6">
      <c r="D70">
        <v>3200</v>
      </c>
      <c r="F70">
        <f t="shared" si="4"/>
        <v>188054</v>
      </c>
    </row>
    <row r="71" spans="2:6">
      <c r="B71">
        <v>5</v>
      </c>
      <c r="C71">
        <v>160000</v>
      </c>
      <c r="D71">
        <v>11791</v>
      </c>
      <c r="E71">
        <f>E63-10000</f>
        <v>40000</v>
      </c>
      <c r="F71">
        <f t="shared" si="4"/>
        <v>336263</v>
      </c>
    </row>
    <row r="72" spans="2:6">
      <c r="D72">
        <v>20000</v>
      </c>
      <c r="F72">
        <f t="shared" si="4"/>
        <v>316263</v>
      </c>
    </row>
    <row r="73" spans="2:6">
      <c r="D73">
        <v>25000</v>
      </c>
      <c r="F73">
        <f t="shared" si="4"/>
        <v>291263</v>
      </c>
    </row>
    <row r="74" spans="2:6">
      <c r="D74">
        <v>0</v>
      </c>
      <c r="F74">
        <f t="shared" si="4"/>
        <v>291263</v>
      </c>
    </row>
    <row r="75" spans="2:6">
      <c r="D75">
        <v>58100</v>
      </c>
      <c r="F75">
        <f t="shared" si="4"/>
        <v>233163</v>
      </c>
    </row>
    <row r="76" spans="2:6">
      <c r="D76">
        <v>12600</v>
      </c>
      <c r="E76">
        <f>E69-10000</f>
        <v>234217</v>
      </c>
      <c r="F76">
        <f t="shared" si="4"/>
        <v>220563</v>
      </c>
    </row>
    <row r="77" spans="2:6">
      <c r="D77">
        <v>3200</v>
      </c>
      <c r="F77">
        <f t="shared" si="4"/>
        <v>217363</v>
      </c>
    </row>
    <row r="78" spans="2:6">
      <c r="B78">
        <v>6</v>
      </c>
      <c r="C78">
        <v>160000</v>
      </c>
      <c r="D78">
        <v>130000</v>
      </c>
      <c r="E78">
        <f>E71-10000</f>
        <v>30000</v>
      </c>
      <c r="F78">
        <f t="shared" si="4"/>
        <v>247363</v>
      </c>
    </row>
    <row r="79" spans="2:6">
      <c r="D79">
        <v>20000</v>
      </c>
      <c r="F79">
        <f t="shared" si="4"/>
        <v>227363</v>
      </c>
    </row>
    <row r="80" spans="2:6">
      <c r="D80">
        <v>25000</v>
      </c>
      <c r="F80">
        <f t="shared" si="4"/>
        <v>202363</v>
      </c>
    </row>
    <row r="81" spans="2:6">
      <c r="D81">
        <v>58100</v>
      </c>
      <c r="F81">
        <f t="shared" si="4"/>
        <v>144263</v>
      </c>
    </row>
    <row r="82" spans="2:6">
      <c r="D82">
        <v>12500</v>
      </c>
      <c r="E82">
        <f>E76-10000</f>
        <v>224217</v>
      </c>
      <c r="F82">
        <f t="shared" si="4"/>
        <v>131763</v>
      </c>
    </row>
    <row r="83" spans="2:6">
      <c r="D83">
        <v>3200</v>
      </c>
      <c r="F83">
        <f t="shared" si="4"/>
        <v>128563</v>
      </c>
    </row>
    <row r="84" spans="2:6">
      <c r="B84">
        <v>7</v>
      </c>
      <c r="C84">
        <v>160000</v>
      </c>
      <c r="D84">
        <v>0</v>
      </c>
      <c r="E84">
        <f>E78-10000</f>
        <v>20000</v>
      </c>
      <c r="F84">
        <f t="shared" si="4"/>
        <v>288563</v>
      </c>
    </row>
    <row r="85" spans="2:6">
      <c r="D85">
        <v>20000</v>
      </c>
      <c r="F85">
        <f t="shared" si="4"/>
        <v>268563</v>
      </c>
    </row>
    <row r="86" spans="2:6">
      <c r="D86">
        <v>25000</v>
      </c>
      <c r="F86">
        <f t="shared" si="4"/>
        <v>243563</v>
      </c>
    </row>
    <row r="87" spans="2:6">
      <c r="D87">
        <v>58100</v>
      </c>
      <c r="F87">
        <f t="shared" si="4"/>
        <v>185463</v>
      </c>
    </row>
    <row r="88" spans="2:6">
      <c r="D88">
        <v>12400</v>
      </c>
      <c r="E88">
        <f>E82-10000</f>
        <v>214217</v>
      </c>
      <c r="F88">
        <f t="shared" si="4"/>
        <v>173063</v>
      </c>
    </row>
    <row r="89" spans="2:6">
      <c r="D89">
        <v>3200</v>
      </c>
      <c r="F89">
        <f t="shared" si="4"/>
        <v>169863</v>
      </c>
    </row>
    <row r="90" spans="2:6">
      <c r="B90">
        <v>8</v>
      </c>
      <c r="C90">
        <v>160000</v>
      </c>
      <c r="D90">
        <v>0</v>
      </c>
      <c r="F90">
        <f t="shared" si="4"/>
        <v>329863</v>
      </c>
    </row>
    <row r="91" spans="2:6">
      <c r="D91">
        <v>20000</v>
      </c>
      <c r="F91">
        <f t="shared" si="4"/>
        <v>309863</v>
      </c>
    </row>
    <row r="92" spans="2:6">
      <c r="D92">
        <v>25000</v>
      </c>
      <c r="F92">
        <f t="shared" si="4"/>
        <v>284863</v>
      </c>
    </row>
    <row r="93" spans="2:6">
      <c r="D93">
        <v>58100</v>
      </c>
      <c r="F93">
        <f t="shared" si="4"/>
        <v>226763</v>
      </c>
    </row>
    <row r="94" spans="2:6">
      <c r="D94">
        <v>12300</v>
      </c>
      <c r="E94">
        <f>E88-10000</f>
        <v>204217</v>
      </c>
      <c r="F94">
        <f t="shared" si="4"/>
        <v>214463</v>
      </c>
    </row>
    <row r="95" spans="2:6">
      <c r="D95">
        <v>3200</v>
      </c>
      <c r="F95">
        <f t="shared" si="4"/>
        <v>211263</v>
      </c>
    </row>
    <row r="96" spans="2:6">
      <c r="B96">
        <v>9</v>
      </c>
      <c r="C96">
        <v>160000</v>
      </c>
      <c r="D96">
        <v>20000</v>
      </c>
      <c r="F96">
        <f t="shared" si="4"/>
        <v>351263</v>
      </c>
    </row>
    <row r="97" spans="2:6">
      <c r="D97">
        <v>25000</v>
      </c>
      <c r="F97">
        <f t="shared" si="4"/>
        <v>326263</v>
      </c>
    </row>
    <row r="98" spans="2:6">
      <c r="D98">
        <v>58100</v>
      </c>
      <c r="F98">
        <f t="shared" si="4"/>
        <v>268163</v>
      </c>
    </row>
    <row r="99" spans="2:6">
      <c r="D99">
        <v>12200</v>
      </c>
      <c r="E99">
        <f>E94-10000</f>
        <v>194217</v>
      </c>
      <c r="F99">
        <f t="shared" si="4"/>
        <v>255963</v>
      </c>
    </row>
    <row r="100" spans="2:6">
      <c r="D100">
        <v>3200</v>
      </c>
      <c r="F100">
        <f t="shared" si="4"/>
        <v>252763</v>
      </c>
    </row>
    <row r="101" spans="2:6">
      <c r="B101">
        <v>10</v>
      </c>
      <c r="C101">
        <v>160000</v>
      </c>
      <c r="D101">
        <v>20000</v>
      </c>
      <c r="F101">
        <f t="shared" si="4"/>
        <v>392763</v>
      </c>
    </row>
    <row r="102" spans="2:6">
      <c r="D102">
        <v>25000</v>
      </c>
      <c r="F102">
        <f t="shared" si="4"/>
        <v>367763</v>
      </c>
    </row>
    <row r="103" spans="2:6">
      <c r="D103">
        <v>58100</v>
      </c>
      <c r="F103">
        <f t="shared" si="4"/>
        <v>309663</v>
      </c>
    </row>
    <row r="104" spans="2:6">
      <c r="D104">
        <v>200000</v>
      </c>
      <c r="E104">
        <f>E99-10000</f>
        <v>184217</v>
      </c>
      <c r="F104">
        <f t="shared" si="4"/>
        <v>109663</v>
      </c>
    </row>
    <row r="105" spans="2:6">
      <c r="D105">
        <v>3200</v>
      </c>
      <c r="F105">
        <f t="shared" si="4"/>
        <v>106463</v>
      </c>
    </row>
    <row r="106" spans="2:6">
      <c r="B106">
        <v>11</v>
      </c>
      <c r="C106">
        <v>160000</v>
      </c>
      <c r="D106">
        <v>20000</v>
      </c>
      <c r="F106">
        <f t="shared" si="4"/>
        <v>246463</v>
      </c>
    </row>
    <row r="107" spans="2:6">
      <c r="D107">
        <v>25000</v>
      </c>
      <c r="F107">
        <f t="shared" si="4"/>
        <v>221463</v>
      </c>
    </row>
    <row r="108" spans="2:6">
      <c r="D108">
        <v>58100</v>
      </c>
      <c r="F108">
        <f t="shared" si="4"/>
        <v>163363</v>
      </c>
    </row>
    <row r="109" spans="2:6">
      <c r="D109">
        <v>0</v>
      </c>
      <c r="E109">
        <f>E104-10000</f>
        <v>174217</v>
      </c>
      <c r="F109">
        <f t="shared" si="4"/>
        <v>163363</v>
      </c>
    </row>
    <row r="110" spans="2:6">
      <c r="D110">
        <v>3200</v>
      </c>
      <c r="F110">
        <f t="shared" si="4"/>
        <v>160163</v>
      </c>
    </row>
    <row r="111" spans="2:6">
      <c r="B111">
        <v>12</v>
      </c>
      <c r="C111">
        <v>160000</v>
      </c>
      <c r="D111">
        <v>20000</v>
      </c>
      <c r="F111">
        <f t="shared" si="4"/>
        <v>300163</v>
      </c>
    </row>
    <row r="112" spans="2:6">
      <c r="D112">
        <v>25000</v>
      </c>
      <c r="F112">
        <f t="shared" si="4"/>
        <v>275163</v>
      </c>
    </row>
    <row r="113" spans="2:6">
      <c r="D113">
        <v>58100</v>
      </c>
      <c r="F113">
        <f t="shared" si="4"/>
        <v>217063</v>
      </c>
    </row>
    <row r="114" spans="2:6">
      <c r="D114">
        <v>0</v>
      </c>
      <c r="F114">
        <f t="shared" si="4"/>
        <v>217063</v>
      </c>
    </row>
    <row r="115" spans="2:6">
      <c r="D115">
        <v>3200</v>
      </c>
      <c r="F115">
        <f t="shared" si="4"/>
        <v>213863</v>
      </c>
    </row>
    <row r="116" spans="2:6">
      <c r="B116">
        <v>1</v>
      </c>
      <c r="C116">
        <v>160000</v>
      </c>
      <c r="D116">
        <v>20000</v>
      </c>
      <c r="F116">
        <f t="shared" si="4"/>
        <v>353863</v>
      </c>
    </row>
    <row r="117" spans="2:6">
      <c r="D117">
        <v>25000</v>
      </c>
      <c r="F117">
        <f t="shared" si="4"/>
        <v>328863</v>
      </c>
    </row>
    <row r="118" spans="2:6">
      <c r="D118">
        <v>58100</v>
      </c>
      <c r="F118">
        <f t="shared" si="4"/>
        <v>270763</v>
      </c>
    </row>
    <row r="119" spans="2:6">
      <c r="D119">
        <v>3200</v>
      </c>
      <c r="F119">
        <f t="shared" si="4"/>
        <v>267563</v>
      </c>
    </row>
    <row r="120" spans="2:6">
      <c r="B120">
        <v>2</v>
      </c>
      <c r="C120">
        <v>160000</v>
      </c>
      <c r="D120">
        <v>20000</v>
      </c>
      <c r="F120">
        <f t="shared" si="4"/>
        <v>407563</v>
      </c>
    </row>
    <row r="121" spans="2:6">
      <c r="D121">
        <v>25000</v>
      </c>
      <c r="F121">
        <f t="shared" si="4"/>
        <v>382563</v>
      </c>
    </row>
    <row r="122" spans="2:6">
      <c r="D122">
        <v>58100</v>
      </c>
      <c r="F122">
        <f t="shared" si="4"/>
        <v>324463</v>
      </c>
    </row>
    <row r="123" spans="2:6">
      <c r="D123">
        <v>3200</v>
      </c>
      <c r="F123">
        <f t="shared" si="4"/>
        <v>321263</v>
      </c>
    </row>
    <row r="124" spans="2:6">
      <c r="B124">
        <v>3</v>
      </c>
      <c r="C124">
        <v>160000</v>
      </c>
      <c r="D124">
        <v>20000</v>
      </c>
      <c r="F124">
        <f t="shared" si="4"/>
        <v>461263</v>
      </c>
    </row>
    <row r="125" spans="2:6">
      <c r="D125">
        <v>25000</v>
      </c>
      <c r="F125">
        <f t="shared" si="4"/>
        <v>436263</v>
      </c>
    </row>
    <row r="126" spans="2:6">
      <c r="D126">
        <v>58100</v>
      </c>
      <c r="F126">
        <f t="shared" si="4"/>
        <v>378163</v>
      </c>
    </row>
    <row r="127" spans="2:6">
      <c r="D127">
        <v>3200</v>
      </c>
      <c r="F127">
        <f t="shared" si="4"/>
        <v>374963</v>
      </c>
    </row>
    <row r="128" spans="2:6">
      <c r="B128">
        <v>4</v>
      </c>
      <c r="C128">
        <v>160000</v>
      </c>
      <c r="D128">
        <v>20000</v>
      </c>
      <c r="F128">
        <f t="shared" si="4"/>
        <v>514963</v>
      </c>
    </row>
    <row r="129" spans="2:6">
      <c r="D129">
        <v>25000</v>
      </c>
      <c r="F129">
        <f t="shared" si="4"/>
        <v>489963</v>
      </c>
    </row>
    <row r="130" spans="2:6">
      <c r="D130">
        <v>58100</v>
      </c>
      <c r="F130">
        <f t="shared" si="4"/>
        <v>431863</v>
      </c>
    </row>
    <row r="131" spans="2:6">
      <c r="D131">
        <v>3200</v>
      </c>
      <c r="F131">
        <f t="shared" si="4"/>
        <v>428663</v>
      </c>
    </row>
    <row r="132" spans="2:6">
      <c r="B132">
        <v>5</v>
      </c>
      <c r="C132">
        <v>160000</v>
      </c>
      <c r="D132">
        <v>20000</v>
      </c>
      <c r="F132">
        <f t="shared" si="4"/>
        <v>568663</v>
      </c>
    </row>
    <row r="133" spans="2:6">
      <c r="D133">
        <v>25000</v>
      </c>
      <c r="F133">
        <f t="shared" ref="F133:F147" si="5">F132+C133-D133</f>
        <v>543663</v>
      </c>
    </row>
    <row r="134" spans="2:6">
      <c r="D134">
        <v>58100</v>
      </c>
      <c r="F134">
        <f t="shared" si="5"/>
        <v>485563</v>
      </c>
    </row>
    <row r="135" spans="2:6">
      <c r="D135">
        <v>3200</v>
      </c>
      <c r="F135">
        <f t="shared" si="5"/>
        <v>482363</v>
      </c>
    </row>
    <row r="136" spans="2:6">
      <c r="B136">
        <v>6</v>
      </c>
      <c r="C136">
        <v>160000</v>
      </c>
      <c r="D136">
        <v>20000</v>
      </c>
      <c r="F136">
        <f t="shared" si="5"/>
        <v>622363</v>
      </c>
    </row>
    <row r="137" spans="2:6">
      <c r="D137">
        <v>25000</v>
      </c>
      <c r="F137">
        <f t="shared" si="5"/>
        <v>597363</v>
      </c>
    </row>
    <row r="138" spans="2:6">
      <c r="D138">
        <v>58100</v>
      </c>
      <c r="F138">
        <f t="shared" si="5"/>
        <v>539263</v>
      </c>
    </row>
    <row r="139" spans="2:6">
      <c r="D139">
        <v>3200</v>
      </c>
      <c r="F139">
        <f t="shared" si="5"/>
        <v>536063</v>
      </c>
    </row>
    <row r="140" spans="2:6">
      <c r="B140">
        <v>7</v>
      </c>
      <c r="C140">
        <v>160000</v>
      </c>
      <c r="D140">
        <v>20000</v>
      </c>
      <c r="F140">
        <f t="shared" si="5"/>
        <v>676063</v>
      </c>
    </row>
    <row r="141" spans="2:6">
      <c r="D141">
        <v>25000</v>
      </c>
      <c r="F141">
        <f t="shared" si="5"/>
        <v>651063</v>
      </c>
    </row>
    <row r="142" spans="2:6">
      <c r="D142">
        <v>58100</v>
      </c>
      <c r="F142">
        <f t="shared" si="5"/>
        <v>592963</v>
      </c>
    </row>
    <row r="143" spans="2:6">
      <c r="D143">
        <v>3200</v>
      </c>
      <c r="F143">
        <f t="shared" si="5"/>
        <v>589763</v>
      </c>
    </row>
    <row r="144" spans="2:6">
      <c r="B144">
        <v>8</v>
      </c>
      <c r="C144">
        <v>160000</v>
      </c>
      <c r="D144">
        <v>20000</v>
      </c>
      <c r="F144">
        <f t="shared" si="5"/>
        <v>729763</v>
      </c>
    </row>
    <row r="145" spans="4:6">
      <c r="D145">
        <v>25000</v>
      </c>
      <c r="F145">
        <f t="shared" si="5"/>
        <v>704763</v>
      </c>
    </row>
    <row r="146" spans="4:6">
      <c r="D146">
        <v>58100</v>
      </c>
      <c r="F146">
        <f t="shared" si="5"/>
        <v>646663</v>
      </c>
    </row>
    <row r="147" spans="4:6">
      <c r="D147">
        <v>3200</v>
      </c>
      <c r="F147">
        <f t="shared" si="5"/>
        <v>643463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DCEE-DBDF-4D86-B0FF-D8A39D458466}">
  <dimension ref="B2:L63"/>
  <sheetViews>
    <sheetView tabSelected="1" topLeftCell="B4" workbookViewId="0">
      <selection activeCell="N14" sqref="N14"/>
    </sheetView>
  </sheetViews>
  <sheetFormatPr defaultRowHeight="14.4"/>
  <cols>
    <col min="2" max="2" width="5.26953125" bestFit="1" customWidth="1"/>
    <col min="3" max="4" width="3.453125" customWidth="1"/>
    <col min="5" max="5" width="9.90625" customWidth="1"/>
    <col min="6" max="8" width="8.90625" style="1" bestFit="1" customWidth="1"/>
    <col min="10" max="10" width="9.7265625" style="1" bestFit="1" customWidth="1"/>
    <col min="11" max="11" width="9.36328125" style="1" customWidth="1"/>
    <col min="12" max="12" width="8.7265625" style="7"/>
  </cols>
  <sheetData>
    <row r="2" spans="2:12">
      <c r="H2" s="1">
        <v>32850</v>
      </c>
    </row>
    <row r="3" spans="2:12">
      <c r="B3">
        <v>2021</v>
      </c>
      <c r="C3">
        <v>8</v>
      </c>
      <c r="D3">
        <v>25</v>
      </c>
      <c r="F3" s="1">
        <v>160000</v>
      </c>
      <c r="H3" s="1">
        <f>H2+F3-G3</f>
        <v>192850</v>
      </c>
    </row>
    <row r="4" spans="2:12">
      <c r="D4">
        <v>26</v>
      </c>
      <c r="E4" t="s">
        <v>31</v>
      </c>
      <c r="G4" s="1">
        <v>20000</v>
      </c>
      <c r="H4" s="1">
        <f t="shared" ref="H4:H63" si="0">H3+F4-G4</f>
        <v>172850</v>
      </c>
      <c r="J4" s="1">
        <v>919450</v>
      </c>
      <c r="L4" s="9">
        <f>1000000-J4</f>
        <v>80550</v>
      </c>
    </row>
    <row r="5" spans="2:12">
      <c r="D5">
        <v>27</v>
      </c>
      <c r="E5" t="s">
        <v>4</v>
      </c>
      <c r="G5" s="1">
        <v>25000</v>
      </c>
      <c r="H5" s="1">
        <f t="shared" si="0"/>
        <v>147850</v>
      </c>
      <c r="J5" s="1">
        <v>1934046</v>
      </c>
      <c r="L5" s="9">
        <f>2000000-J5</f>
        <v>65954</v>
      </c>
    </row>
    <row r="6" spans="2:12">
      <c r="D6">
        <v>27</v>
      </c>
      <c r="E6" t="s">
        <v>1</v>
      </c>
      <c r="G6" s="1">
        <v>12916</v>
      </c>
      <c r="H6" s="1">
        <f t="shared" si="0"/>
        <v>134934</v>
      </c>
      <c r="J6" s="1">
        <v>223343</v>
      </c>
      <c r="L6" s="9"/>
    </row>
    <row r="7" spans="2:12">
      <c r="D7">
        <v>29</v>
      </c>
      <c r="E7" t="s">
        <v>2</v>
      </c>
      <c r="G7" s="1">
        <v>2000</v>
      </c>
      <c r="H7" s="1">
        <f t="shared" si="0"/>
        <v>132934</v>
      </c>
      <c r="L7" s="10"/>
    </row>
    <row r="8" spans="2:12">
      <c r="C8">
        <v>9</v>
      </c>
      <c r="D8">
        <v>1</v>
      </c>
      <c r="E8" t="s">
        <v>3</v>
      </c>
      <c r="G8" s="1">
        <v>24154</v>
      </c>
      <c r="H8" s="1">
        <f t="shared" si="0"/>
        <v>108780</v>
      </c>
      <c r="J8" s="1">
        <v>192000</v>
      </c>
      <c r="L8" s="10"/>
    </row>
    <row r="9" spans="2:12" s="4" customFormat="1">
      <c r="D9" s="4">
        <v>2</v>
      </c>
      <c r="E9" s="4" t="s">
        <v>5</v>
      </c>
      <c r="F9" s="5"/>
      <c r="G9" s="5">
        <v>11375</v>
      </c>
      <c r="H9" s="5">
        <f t="shared" si="0"/>
        <v>97405</v>
      </c>
      <c r="J9" s="5">
        <v>94400</v>
      </c>
      <c r="K9" s="5"/>
      <c r="L9" s="10"/>
    </row>
    <row r="10" spans="2:12" s="4" customFormat="1">
      <c r="D10" s="4">
        <v>9</v>
      </c>
      <c r="E10" s="4" t="s">
        <v>2</v>
      </c>
      <c r="F10" s="5"/>
      <c r="G10" s="5">
        <v>2000</v>
      </c>
      <c r="H10" s="5">
        <f t="shared" si="0"/>
        <v>95405</v>
      </c>
      <c r="J10" s="5"/>
      <c r="K10" s="5"/>
      <c r="L10" s="10"/>
    </row>
    <row r="11" spans="2:12" s="10" customFormat="1">
      <c r="D11" s="10">
        <v>10</v>
      </c>
      <c r="E11" s="10" t="s">
        <v>14</v>
      </c>
      <c r="F11" s="11"/>
      <c r="G11" s="11">
        <v>58813</v>
      </c>
      <c r="H11" s="5">
        <f t="shared" si="0"/>
        <v>36592</v>
      </c>
      <c r="J11" s="11">
        <v>1133851</v>
      </c>
      <c r="K11" s="11"/>
    </row>
    <row r="12" spans="2:12" s="10" customFormat="1">
      <c r="D12" s="10">
        <v>10</v>
      </c>
      <c r="E12" s="10" t="s">
        <v>6</v>
      </c>
      <c r="F12" s="11"/>
      <c r="G12" s="11">
        <v>13512</v>
      </c>
      <c r="H12" s="5">
        <f t="shared" si="0"/>
        <v>23080</v>
      </c>
      <c r="J12" s="11">
        <v>324317</v>
      </c>
      <c r="K12" s="11"/>
    </row>
    <row r="13" spans="2:12" s="10" customFormat="1">
      <c r="D13" s="10">
        <v>11</v>
      </c>
      <c r="E13" s="10" t="s">
        <v>45</v>
      </c>
      <c r="F13" s="11">
        <v>8000</v>
      </c>
      <c r="G13" s="11">
        <v>6000</v>
      </c>
      <c r="H13" s="5">
        <f t="shared" si="0"/>
        <v>25080</v>
      </c>
      <c r="J13" s="11"/>
      <c r="K13" s="11"/>
    </row>
    <row r="14" spans="2:12" s="10" customFormat="1">
      <c r="E14" s="10" t="s">
        <v>2</v>
      </c>
      <c r="F14" s="11"/>
      <c r="G14" s="11">
        <v>2000</v>
      </c>
      <c r="H14" s="5">
        <f t="shared" si="0"/>
        <v>23080</v>
      </c>
      <c r="J14" s="11"/>
      <c r="K14" s="11"/>
    </row>
    <row r="15" spans="2:12" s="10" customFormat="1">
      <c r="D15" s="10">
        <v>13</v>
      </c>
      <c r="E15" s="10" t="s">
        <v>48</v>
      </c>
      <c r="F15" s="11"/>
      <c r="G15" s="11">
        <v>600</v>
      </c>
      <c r="H15" s="5">
        <f t="shared" si="0"/>
        <v>22480</v>
      </c>
      <c r="J15" s="11"/>
      <c r="K15" s="11"/>
    </row>
    <row r="16" spans="2:12">
      <c r="B16" s="2"/>
      <c r="C16" s="2"/>
      <c r="D16" s="2">
        <v>24</v>
      </c>
      <c r="E16" s="2"/>
      <c r="F16" s="3">
        <v>160000</v>
      </c>
      <c r="G16" s="3"/>
      <c r="H16" s="3">
        <f t="shared" si="0"/>
        <v>182480</v>
      </c>
      <c r="I16" s="7"/>
      <c r="J16" s="3"/>
      <c r="K16" s="3"/>
    </row>
    <row r="17" spans="2:12">
      <c r="B17" s="2"/>
      <c r="C17" s="2"/>
      <c r="D17" s="2">
        <v>24</v>
      </c>
      <c r="E17" s="2" t="s">
        <v>31</v>
      </c>
      <c r="F17" s="3"/>
      <c r="G17" s="3">
        <v>20000</v>
      </c>
      <c r="H17" s="3">
        <f t="shared" si="0"/>
        <v>162480</v>
      </c>
      <c r="I17" s="7"/>
      <c r="J17" s="3">
        <f>J4-K17</f>
        <v>911450</v>
      </c>
      <c r="K17" s="3">
        <v>8000</v>
      </c>
      <c r="L17" s="8">
        <f>1000000-J17</f>
        <v>88550</v>
      </c>
    </row>
    <row r="18" spans="2:12">
      <c r="B18" s="2"/>
      <c r="C18" s="2"/>
      <c r="D18" s="2">
        <v>27</v>
      </c>
      <c r="E18" s="2" t="s">
        <v>10</v>
      </c>
      <c r="F18" s="3"/>
      <c r="G18" s="3">
        <v>25000</v>
      </c>
      <c r="H18" s="3">
        <f t="shared" si="0"/>
        <v>137480</v>
      </c>
      <c r="I18" s="7"/>
      <c r="J18" s="3">
        <f>J5-K18</f>
        <v>1926046</v>
      </c>
      <c r="K18" s="3">
        <v>8000</v>
      </c>
      <c r="L18" s="8">
        <f>2000000-J18</f>
        <v>73954</v>
      </c>
    </row>
    <row r="19" spans="2:12">
      <c r="B19" s="2"/>
      <c r="C19" s="2"/>
      <c r="D19" s="2">
        <v>28</v>
      </c>
      <c r="E19" s="2" t="s">
        <v>7</v>
      </c>
      <c r="F19" s="3"/>
      <c r="G19" s="3">
        <v>3200</v>
      </c>
      <c r="H19" s="3">
        <f>H13+F19-G19</f>
        <v>21880</v>
      </c>
      <c r="I19" s="7"/>
      <c r="J19" s="3"/>
      <c r="K19" s="3"/>
    </row>
    <row r="20" spans="2:12">
      <c r="B20" s="2"/>
      <c r="C20" s="2"/>
      <c r="D20" s="2">
        <v>27</v>
      </c>
      <c r="E20" s="2" t="s">
        <v>1</v>
      </c>
      <c r="F20" s="3"/>
      <c r="G20" s="3">
        <v>12791</v>
      </c>
      <c r="H20" s="3">
        <f>H18+F20-G20</f>
        <v>124689</v>
      </c>
      <c r="I20" s="7"/>
      <c r="J20" s="3">
        <f>J6-K20</f>
        <v>213343</v>
      </c>
      <c r="K20" s="3">
        <v>10000</v>
      </c>
    </row>
    <row r="21" spans="2:12">
      <c r="B21" s="2"/>
      <c r="C21" s="2">
        <v>9</v>
      </c>
      <c r="D21" s="2">
        <v>31</v>
      </c>
      <c r="E21" s="2" t="s">
        <v>3</v>
      </c>
      <c r="F21" s="3"/>
      <c r="G21" s="3">
        <v>24300</v>
      </c>
      <c r="H21" s="3">
        <f t="shared" si="0"/>
        <v>100389</v>
      </c>
      <c r="I21" s="7"/>
      <c r="J21" s="3">
        <v>168000</v>
      </c>
      <c r="K21" s="3"/>
    </row>
    <row r="22" spans="2:12">
      <c r="B22" s="2"/>
      <c r="C22" s="2">
        <v>10</v>
      </c>
      <c r="D22" s="2">
        <v>2</v>
      </c>
      <c r="E22" s="2"/>
      <c r="F22" s="3">
        <v>30000</v>
      </c>
      <c r="G22" s="3"/>
      <c r="H22" s="3">
        <f t="shared" si="0"/>
        <v>130389</v>
      </c>
      <c r="I22" s="7" t="s">
        <v>8</v>
      </c>
      <c r="J22" s="3">
        <f>J17-K22</f>
        <v>941450</v>
      </c>
      <c r="K22" s="3">
        <v>-30000</v>
      </c>
      <c r="L22" s="8">
        <f>1000000-J22</f>
        <v>58550</v>
      </c>
    </row>
    <row r="23" spans="2:12">
      <c r="B23" s="2"/>
      <c r="C23" s="2"/>
      <c r="D23" s="2"/>
      <c r="E23" s="2"/>
      <c r="F23" s="3">
        <v>40000</v>
      </c>
      <c r="G23" s="3"/>
      <c r="H23" s="3">
        <f t="shared" si="0"/>
        <v>170389</v>
      </c>
      <c r="I23" s="7" t="s">
        <v>9</v>
      </c>
      <c r="J23" s="3">
        <f>J18-K23</f>
        <v>1966046</v>
      </c>
      <c r="K23" s="3">
        <v>-40000</v>
      </c>
      <c r="L23" s="8">
        <f>2000000-J23</f>
        <v>33954</v>
      </c>
    </row>
    <row r="24" spans="2:12">
      <c r="B24" s="2"/>
      <c r="C24" s="2"/>
      <c r="D24" s="2"/>
      <c r="E24" s="2" t="s">
        <v>5</v>
      </c>
      <c r="F24" s="3"/>
      <c r="G24" s="3">
        <v>94411</v>
      </c>
      <c r="H24" s="3">
        <f t="shared" si="0"/>
        <v>75978</v>
      </c>
      <c r="I24" s="7"/>
      <c r="J24" s="3">
        <v>0</v>
      </c>
      <c r="K24" s="3"/>
    </row>
    <row r="25" spans="2:12">
      <c r="B25" s="2"/>
      <c r="C25" s="2"/>
      <c r="D25" s="2">
        <v>10</v>
      </c>
      <c r="E25" s="2" t="s">
        <v>12</v>
      </c>
      <c r="F25" s="3"/>
      <c r="G25" s="3">
        <v>58100</v>
      </c>
      <c r="H25" s="3">
        <f t="shared" si="0"/>
        <v>17878</v>
      </c>
      <c r="I25" s="7"/>
      <c r="J25" s="3"/>
      <c r="K25" s="3"/>
    </row>
    <row r="26" spans="2:12">
      <c r="B26" s="2"/>
      <c r="C26" s="2"/>
      <c r="D26" s="2"/>
      <c r="E26" s="2" t="s">
        <v>6</v>
      </c>
      <c r="F26" s="3"/>
      <c r="G26" s="3">
        <v>13612</v>
      </c>
      <c r="H26" s="3">
        <f t="shared" si="0"/>
        <v>4266</v>
      </c>
      <c r="I26" s="7"/>
      <c r="J26" s="3"/>
      <c r="K26" s="3"/>
    </row>
    <row r="27" spans="2:12">
      <c r="B27" s="2"/>
      <c r="C27" s="2"/>
      <c r="D27" s="2">
        <v>25</v>
      </c>
      <c r="E27" s="2"/>
      <c r="F27" s="3">
        <v>160000</v>
      </c>
      <c r="G27" s="3"/>
      <c r="H27" s="3">
        <f t="shared" si="0"/>
        <v>164266</v>
      </c>
      <c r="I27" s="7"/>
      <c r="J27" s="3"/>
      <c r="K27" s="3"/>
    </row>
    <row r="28" spans="2:12">
      <c r="B28" s="2"/>
      <c r="C28" s="2"/>
      <c r="D28" s="2">
        <v>26</v>
      </c>
      <c r="E28" s="2" t="s">
        <v>7</v>
      </c>
      <c r="F28" s="3"/>
      <c r="G28" s="3">
        <v>3200</v>
      </c>
      <c r="H28" s="3">
        <f t="shared" si="0"/>
        <v>161066</v>
      </c>
      <c r="I28" s="7"/>
      <c r="J28" s="3"/>
      <c r="K28" s="3"/>
    </row>
    <row r="29" spans="2:12">
      <c r="B29" s="2"/>
      <c r="C29" s="2"/>
      <c r="D29" s="2">
        <v>27</v>
      </c>
      <c r="E29" s="2" t="s">
        <v>10</v>
      </c>
      <c r="F29" s="3"/>
      <c r="G29" s="3">
        <v>25000</v>
      </c>
      <c r="H29" s="3">
        <f t="shared" si="0"/>
        <v>136066</v>
      </c>
      <c r="I29" s="7"/>
      <c r="J29" s="3"/>
      <c r="K29" s="3"/>
    </row>
    <row r="30" spans="2:12">
      <c r="B30" s="2"/>
      <c r="C30" s="2"/>
      <c r="D30" s="2"/>
      <c r="E30" s="2" t="s">
        <v>31</v>
      </c>
      <c r="F30" s="3"/>
      <c r="G30" s="3">
        <v>20000</v>
      </c>
      <c r="H30" s="3">
        <f t="shared" si="0"/>
        <v>116066</v>
      </c>
      <c r="I30" s="7"/>
      <c r="J30" s="3"/>
      <c r="K30" s="3"/>
    </row>
    <row r="31" spans="2:12">
      <c r="D31" s="2">
        <v>31</v>
      </c>
      <c r="E31" s="2" t="s">
        <v>11</v>
      </c>
      <c r="G31" s="6">
        <v>24000</v>
      </c>
      <c r="H31" s="3">
        <f t="shared" si="0"/>
        <v>92066</v>
      </c>
      <c r="I31" s="7"/>
      <c r="J31" s="3">
        <v>144000</v>
      </c>
      <c r="K31" s="3"/>
    </row>
    <row r="32" spans="2:12">
      <c r="C32">
        <v>11</v>
      </c>
      <c r="D32" s="2">
        <v>10</v>
      </c>
      <c r="E32" s="2" t="s">
        <v>12</v>
      </c>
      <c r="G32" s="6">
        <v>58100</v>
      </c>
      <c r="H32" s="3">
        <f t="shared" si="0"/>
        <v>33966</v>
      </c>
      <c r="I32" s="7"/>
      <c r="J32" s="3"/>
      <c r="K32" s="3"/>
    </row>
    <row r="33" spans="3:11">
      <c r="E33" s="2" t="s">
        <v>13</v>
      </c>
      <c r="G33" s="6">
        <v>13500</v>
      </c>
      <c r="H33" s="3">
        <f t="shared" si="0"/>
        <v>20466</v>
      </c>
      <c r="I33" s="7"/>
      <c r="J33" s="3"/>
      <c r="K33" s="3"/>
    </row>
    <row r="34" spans="3:11">
      <c r="D34" s="7">
        <v>25</v>
      </c>
      <c r="E34" s="7"/>
      <c r="F34" s="3">
        <v>160000</v>
      </c>
      <c r="G34" s="3"/>
      <c r="H34" s="3">
        <f t="shared" si="0"/>
        <v>180466</v>
      </c>
      <c r="I34" s="7"/>
      <c r="J34" s="3"/>
      <c r="K34" s="3"/>
    </row>
    <row r="35" spans="3:11">
      <c r="D35" s="7"/>
      <c r="E35" s="7" t="s">
        <v>31</v>
      </c>
      <c r="F35" s="3"/>
      <c r="G35" s="3">
        <v>20000</v>
      </c>
      <c r="H35" s="3">
        <f t="shared" si="0"/>
        <v>160466</v>
      </c>
      <c r="I35" s="7"/>
      <c r="J35" s="3"/>
      <c r="K35" s="3"/>
    </row>
    <row r="36" spans="3:11">
      <c r="D36" s="7">
        <v>26</v>
      </c>
      <c r="E36" s="7" t="s">
        <v>15</v>
      </c>
      <c r="F36" s="3"/>
      <c r="G36" s="3">
        <v>3200</v>
      </c>
      <c r="H36" s="3">
        <f t="shared" si="0"/>
        <v>157266</v>
      </c>
      <c r="I36" s="7"/>
      <c r="J36" s="3"/>
      <c r="K36" s="3"/>
    </row>
    <row r="37" spans="3:11">
      <c r="D37" s="7">
        <v>27</v>
      </c>
      <c r="E37" s="7" t="s">
        <v>10</v>
      </c>
      <c r="F37" s="3"/>
      <c r="G37" s="3">
        <v>25000</v>
      </c>
      <c r="H37" s="3">
        <f t="shared" si="0"/>
        <v>132266</v>
      </c>
      <c r="I37" s="7"/>
      <c r="J37" s="3"/>
      <c r="K37" s="3"/>
    </row>
    <row r="38" spans="3:11">
      <c r="D38" s="7"/>
      <c r="E38" s="7" t="s">
        <v>16</v>
      </c>
      <c r="F38" s="3"/>
      <c r="G38" s="3">
        <v>12666</v>
      </c>
      <c r="H38" s="3">
        <f t="shared" si="0"/>
        <v>119600</v>
      </c>
      <c r="I38" s="7"/>
      <c r="J38" s="3"/>
      <c r="K38" s="3"/>
    </row>
    <row r="39" spans="3:11">
      <c r="D39" s="7">
        <v>30</v>
      </c>
      <c r="E39" s="7" t="s">
        <v>11</v>
      </c>
      <c r="F39" s="3"/>
      <c r="G39" s="3">
        <v>24000</v>
      </c>
      <c r="H39" s="3">
        <f t="shared" si="0"/>
        <v>95600</v>
      </c>
      <c r="I39" s="7"/>
      <c r="J39" s="3">
        <v>120000</v>
      </c>
      <c r="K39" s="3"/>
    </row>
    <row r="40" spans="3:11">
      <c r="C40" s="2">
        <v>12</v>
      </c>
      <c r="D40" s="7">
        <v>10</v>
      </c>
      <c r="E40" s="7" t="s">
        <v>12</v>
      </c>
      <c r="F40" s="3"/>
      <c r="G40" s="3">
        <v>58100</v>
      </c>
      <c r="H40" s="3">
        <f t="shared" si="0"/>
        <v>37500</v>
      </c>
      <c r="I40" s="7"/>
      <c r="J40" s="3"/>
      <c r="K40" s="3"/>
    </row>
    <row r="41" spans="3:11">
      <c r="C41" s="2"/>
      <c r="D41" s="7"/>
      <c r="E41" s="7" t="s">
        <v>13</v>
      </c>
      <c r="F41" s="3"/>
      <c r="G41" s="3">
        <v>13400</v>
      </c>
      <c r="H41" s="3">
        <f t="shared" si="0"/>
        <v>24100</v>
      </c>
      <c r="I41" s="7"/>
      <c r="J41" s="3"/>
      <c r="K41" s="3"/>
    </row>
    <row r="42" spans="3:11">
      <c r="C42" s="2"/>
      <c r="D42" s="7">
        <v>23</v>
      </c>
      <c r="E42" s="7" t="s">
        <v>15</v>
      </c>
      <c r="F42" s="3"/>
      <c r="G42" s="3">
        <v>3200</v>
      </c>
      <c r="H42" s="3">
        <f t="shared" si="0"/>
        <v>20900</v>
      </c>
      <c r="I42" s="7"/>
      <c r="J42" s="3"/>
      <c r="K42" s="3"/>
    </row>
    <row r="43" spans="3:11">
      <c r="C43" s="2"/>
      <c r="D43" s="7">
        <v>25</v>
      </c>
      <c r="E43" s="7"/>
      <c r="F43" s="3">
        <v>160000</v>
      </c>
      <c r="G43" s="3"/>
      <c r="H43" s="3">
        <f t="shared" si="0"/>
        <v>180900</v>
      </c>
      <c r="I43" s="7"/>
      <c r="J43" s="3"/>
      <c r="K43" s="3"/>
    </row>
    <row r="44" spans="3:11">
      <c r="C44" s="2"/>
      <c r="D44" s="7"/>
      <c r="E44" s="7" t="s">
        <v>31</v>
      </c>
      <c r="F44" s="3"/>
      <c r="G44" s="3">
        <v>20000</v>
      </c>
      <c r="H44" s="3">
        <f t="shared" si="0"/>
        <v>160900</v>
      </c>
      <c r="I44" s="7"/>
      <c r="J44" s="3"/>
      <c r="K44" s="3"/>
    </row>
    <row r="45" spans="3:11">
      <c r="C45" s="2"/>
      <c r="D45" s="7">
        <v>28</v>
      </c>
      <c r="E45" s="7" t="s">
        <v>10</v>
      </c>
      <c r="F45" s="3"/>
      <c r="G45" s="3">
        <v>25000</v>
      </c>
      <c r="H45" s="3">
        <f t="shared" si="0"/>
        <v>135900</v>
      </c>
      <c r="I45" s="7"/>
      <c r="J45" s="3"/>
      <c r="K45" s="3"/>
    </row>
    <row r="46" spans="3:11">
      <c r="C46" s="2"/>
      <c r="D46" s="7"/>
      <c r="E46" s="7" t="s">
        <v>16</v>
      </c>
      <c r="F46" s="3"/>
      <c r="G46" s="3">
        <v>12541</v>
      </c>
      <c r="H46" s="3">
        <f t="shared" si="0"/>
        <v>123359</v>
      </c>
      <c r="I46" s="7"/>
      <c r="J46" s="3"/>
      <c r="K46" s="3"/>
    </row>
    <row r="47" spans="3:11">
      <c r="C47" s="2"/>
      <c r="D47" s="7">
        <v>30</v>
      </c>
      <c r="E47" s="7" t="s">
        <v>11</v>
      </c>
      <c r="F47" s="3"/>
      <c r="G47" s="3">
        <v>24000</v>
      </c>
      <c r="H47" s="3">
        <f t="shared" si="0"/>
        <v>99359</v>
      </c>
      <c r="I47" s="7"/>
      <c r="J47" s="3">
        <v>96000</v>
      </c>
      <c r="K47" s="3"/>
    </row>
    <row r="48" spans="3:11">
      <c r="C48" s="7">
        <v>1</v>
      </c>
      <c r="D48" s="7">
        <v>10</v>
      </c>
      <c r="E48" s="7" t="s">
        <v>12</v>
      </c>
      <c r="F48" s="3"/>
      <c r="G48" s="3">
        <v>58100</v>
      </c>
      <c r="H48" s="3">
        <f t="shared" si="0"/>
        <v>41259</v>
      </c>
      <c r="I48" s="7"/>
      <c r="J48" s="3"/>
      <c r="K48" s="3"/>
    </row>
    <row r="49" spans="3:11">
      <c r="C49" s="7"/>
      <c r="D49" s="7"/>
      <c r="E49" s="7" t="s">
        <v>13</v>
      </c>
      <c r="F49" s="3"/>
      <c r="G49" s="3">
        <v>12400</v>
      </c>
      <c r="H49" s="3">
        <f t="shared" si="0"/>
        <v>28859</v>
      </c>
      <c r="I49" s="7"/>
      <c r="J49" s="3"/>
      <c r="K49" s="3"/>
    </row>
    <row r="50" spans="3:11">
      <c r="C50" s="7"/>
      <c r="D50" s="7"/>
      <c r="E50" s="7"/>
      <c r="F50" s="3"/>
      <c r="G50" s="3"/>
      <c r="H50" s="3">
        <f t="shared" si="0"/>
        <v>28859</v>
      </c>
      <c r="I50" s="7"/>
      <c r="J50" s="3"/>
      <c r="K50" s="3"/>
    </row>
    <row r="51" spans="3:11">
      <c r="C51" s="7"/>
      <c r="D51" s="7"/>
      <c r="E51" s="7"/>
      <c r="F51" s="3"/>
      <c r="G51" s="3"/>
      <c r="H51" s="3">
        <f t="shared" si="0"/>
        <v>28859</v>
      </c>
      <c r="I51" s="7"/>
      <c r="J51" s="3"/>
      <c r="K51" s="3"/>
    </row>
    <row r="52" spans="3:11">
      <c r="C52" s="7"/>
      <c r="D52" s="7"/>
      <c r="E52" s="7"/>
      <c r="F52" s="3"/>
      <c r="G52" s="3"/>
      <c r="H52" s="3">
        <f t="shared" si="0"/>
        <v>28859</v>
      </c>
      <c r="I52" s="7"/>
      <c r="J52" s="3"/>
      <c r="K52" s="3"/>
    </row>
    <row r="53" spans="3:11">
      <c r="C53" s="7"/>
      <c r="D53" s="7"/>
      <c r="E53" s="7"/>
      <c r="F53" s="3"/>
      <c r="G53" s="3"/>
      <c r="H53" s="3">
        <f t="shared" si="0"/>
        <v>28859</v>
      </c>
      <c r="I53" s="7"/>
      <c r="J53" s="3"/>
      <c r="K53" s="3"/>
    </row>
    <row r="54" spans="3:11">
      <c r="C54" s="7"/>
      <c r="D54" s="7"/>
      <c r="E54" s="7"/>
      <c r="F54" s="3"/>
      <c r="G54" s="3"/>
      <c r="H54" s="3">
        <f t="shared" si="0"/>
        <v>28859</v>
      </c>
      <c r="I54" s="7"/>
      <c r="J54" s="3"/>
      <c r="K54" s="3"/>
    </row>
    <row r="55" spans="3:11">
      <c r="C55" s="7"/>
      <c r="D55" s="7"/>
      <c r="E55" s="7"/>
      <c r="F55" s="3"/>
      <c r="G55" s="3"/>
      <c r="H55" s="3">
        <f t="shared" si="0"/>
        <v>28859</v>
      </c>
      <c r="I55" s="7"/>
      <c r="J55" s="3"/>
      <c r="K55" s="3"/>
    </row>
    <row r="56" spans="3:11">
      <c r="C56" s="7"/>
      <c r="D56" s="7"/>
      <c r="E56" s="7"/>
      <c r="F56" s="3"/>
      <c r="G56" s="3"/>
      <c r="H56" s="3">
        <f t="shared" si="0"/>
        <v>28859</v>
      </c>
      <c r="I56" s="7"/>
      <c r="J56" s="3"/>
      <c r="K56" s="3"/>
    </row>
    <row r="57" spans="3:11">
      <c r="C57" s="7"/>
      <c r="D57" s="7"/>
      <c r="E57" s="7"/>
      <c r="F57" s="3"/>
      <c r="G57" s="3"/>
      <c r="H57" s="3">
        <f t="shared" si="0"/>
        <v>28859</v>
      </c>
      <c r="I57" s="7"/>
      <c r="J57" s="3"/>
      <c r="K57" s="3"/>
    </row>
    <row r="58" spans="3:11">
      <c r="C58" s="7"/>
      <c r="D58" s="7"/>
      <c r="E58" s="7"/>
      <c r="F58" s="3"/>
      <c r="G58" s="3"/>
      <c r="H58" s="3">
        <f t="shared" si="0"/>
        <v>28859</v>
      </c>
      <c r="I58" s="7"/>
      <c r="J58" s="3"/>
      <c r="K58" s="3"/>
    </row>
    <row r="59" spans="3:11">
      <c r="C59" s="7"/>
      <c r="D59" s="7"/>
      <c r="E59" s="7"/>
      <c r="F59" s="3"/>
      <c r="G59" s="3"/>
      <c r="H59" s="3">
        <f t="shared" si="0"/>
        <v>28859</v>
      </c>
      <c r="I59" s="7"/>
      <c r="J59" s="3"/>
      <c r="K59" s="3"/>
    </row>
    <row r="60" spans="3:11">
      <c r="C60" s="7"/>
      <c r="D60" s="7"/>
      <c r="E60" s="7"/>
      <c r="F60" s="3"/>
      <c r="G60" s="3"/>
      <c r="H60" s="3">
        <f t="shared" si="0"/>
        <v>28859</v>
      </c>
      <c r="I60" s="7"/>
      <c r="J60" s="3"/>
      <c r="K60" s="3"/>
    </row>
    <row r="61" spans="3:11">
      <c r="C61" s="7"/>
      <c r="D61" s="7"/>
      <c r="E61" s="7"/>
      <c r="F61" s="3"/>
      <c r="G61" s="3"/>
      <c r="H61" s="3">
        <f t="shared" si="0"/>
        <v>28859</v>
      </c>
      <c r="I61" s="7"/>
      <c r="J61" s="3"/>
      <c r="K61" s="3"/>
    </row>
    <row r="62" spans="3:11">
      <c r="C62" s="7"/>
      <c r="D62" s="7"/>
      <c r="E62" s="7"/>
      <c r="F62" s="3"/>
      <c r="G62" s="3"/>
      <c r="H62" s="3">
        <f t="shared" si="0"/>
        <v>28859</v>
      </c>
      <c r="I62" s="7"/>
      <c r="J62" s="3"/>
      <c r="K62" s="3"/>
    </row>
    <row r="63" spans="3:11">
      <c r="C63" s="7"/>
      <c r="D63" s="7"/>
      <c r="E63" s="7"/>
      <c r="F63" s="3"/>
      <c r="G63" s="3"/>
      <c r="H63" s="3">
        <f t="shared" si="0"/>
        <v>28859</v>
      </c>
      <c r="I63" s="7"/>
      <c r="J63" s="3"/>
      <c r="K63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79B4-F831-485C-A8C8-6EB57659B6DE}">
  <dimension ref="A2:N114"/>
  <sheetViews>
    <sheetView topLeftCell="A24" workbookViewId="0">
      <selection activeCell="C35" sqref="C35"/>
    </sheetView>
  </sheetViews>
  <sheetFormatPr defaultRowHeight="14.4"/>
  <cols>
    <col min="2" max="2" width="5.26953125" bestFit="1" customWidth="1"/>
    <col min="3" max="5" width="3.453125" customWidth="1"/>
    <col min="6" max="6" width="12.453125" customWidth="1"/>
    <col min="7" max="12" width="8.7265625" style="1"/>
  </cols>
  <sheetData>
    <row r="2" spans="1:12">
      <c r="G2" s="1" t="s">
        <v>17</v>
      </c>
      <c r="I2" s="1">
        <v>10346</v>
      </c>
      <c r="J2" s="1" t="s">
        <v>2</v>
      </c>
      <c r="L2" s="1">
        <v>1854</v>
      </c>
    </row>
    <row r="3" spans="1:12">
      <c r="B3">
        <v>2021</v>
      </c>
      <c r="C3">
        <v>9</v>
      </c>
      <c r="D3">
        <v>1</v>
      </c>
      <c r="E3" t="s">
        <v>23</v>
      </c>
      <c r="F3" t="s">
        <v>18</v>
      </c>
      <c r="H3" s="1">
        <v>500</v>
      </c>
      <c r="I3" s="1">
        <f>I2+G3-H3</f>
        <v>9846</v>
      </c>
      <c r="L3" s="1">
        <f>L2+J3-K3</f>
        <v>1854</v>
      </c>
    </row>
    <row r="4" spans="1:12">
      <c r="D4">
        <v>2</v>
      </c>
      <c r="E4" t="s">
        <v>24</v>
      </c>
      <c r="F4" t="s">
        <v>19</v>
      </c>
      <c r="H4" s="1">
        <v>215</v>
      </c>
      <c r="I4" s="1">
        <f>I3+G4-H4</f>
        <v>9631</v>
      </c>
      <c r="L4" s="1">
        <f t="shared" ref="L4:L49" si="0">L3+J4-K4</f>
        <v>1854</v>
      </c>
    </row>
    <row r="5" spans="1:12" s="10" customFormat="1">
      <c r="F5" s="10" t="s">
        <v>20</v>
      </c>
      <c r="G5" s="11"/>
      <c r="H5" s="11">
        <v>870</v>
      </c>
      <c r="I5" s="11">
        <f t="shared" ref="I5" si="1">I4+G5-H5</f>
        <v>8761</v>
      </c>
      <c r="J5" s="11"/>
      <c r="K5" s="11"/>
      <c r="L5" s="11">
        <f t="shared" si="0"/>
        <v>1854</v>
      </c>
    </row>
    <row r="6" spans="1:12" s="10" customFormat="1">
      <c r="D6" s="10">
        <v>3</v>
      </c>
      <c r="E6" s="10" t="s">
        <v>25</v>
      </c>
      <c r="F6" s="10" t="s">
        <v>30</v>
      </c>
      <c r="G6" s="11"/>
      <c r="H6" s="11">
        <v>50</v>
      </c>
      <c r="I6" s="11">
        <f t="shared" ref="I6:I20" si="2">I5+G6-H6</f>
        <v>8711</v>
      </c>
      <c r="J6" s="11"/>
      <c r="K6" s="11">
        <v>100</v>
      </c>
      <c r="L6" s="11">
        <f>L5+J6-K6</f>
        <v>1754</v>
      </c>
    </row>
    <row r="7" spans="1:12" s="10" customFormat="1">
      <c r="F7" s="10" t="s">
        <v>21</v>
      </c>
      <c r="G7" s="11"/>
      <c r="H7" s="11"/>
      <c r="I7" s="11">
        <f t="shared" si="2"/>
        <v>8711</v>
      </c>
      <c r="J7" s="11"/>
      <c r="K7" s="11">
        <v>572</v>
      </c>
      <c r="L7" s="11">
        <f>L6+J7-K7</f>
        <v>1182</v>
      </c>
    </row>
    <row r="8" spans="1:12" s="10" customFormat="1">
      <c r="F8" s="10" t="s">
        <v>32</v>
      </c>
      <c r="G8" s="11"/>
      <c r="H8" s="11">
        <v>500</v>
      </c>
      <c r="I8" s="11">
        <f t="shared" si="2"/>
        <v>8211</v>
      </c>
      <c r="J8" s="5"/>
      <c r="K8" s="5"/>
      <c r="L8" s="11">
        <f>L7+J8-K8</f>
        <v>1182</v>
      </c>
    </row>
    <row r="9" spans="1:12" s="10" customFormat="1">
      <c r="F9" s="10" t="s">
        <v>33</v>
      </c>
      <c r="G9" s="11"/>
      <c r="H9" s="11"/>
      <c r="I9" s="11">
        <f t="shared" si="2"/>
        <v>8211</v>
      </c>
      <c r="J9" s="5"/>
      <c r="K9" s="5">
        <v>100</v>
      </c>
      <c r="L9" s="11">
        <f>L8+J9-K9</f>
        <v>1082</v>
      </c>
    </row>
    <row r="10" spans="1:12">
      <c r="A10" s="10"/>
      <c r="B10" s="10"/>
      <c r="C10" s="10"/>
      <c r="D10" s="10"/>
      <c r="E10" s="10"/>
      <c r="F10" s="10" t="s">
        <v>22</v>
      </c>
      <c r="G10" s="11"/>
      <c r="H10" s="11">
        <v>680</v>
      </c>
      <c r="I10" s="11">
        <f t="shared" si="2"/>
        <v>7531</v>
      </c>
      <c r="J10" s="11"/>
      <c r="K10" s="11"/>
      <c r="L10" s="11">
        <f t="shared" si="0"/>
        <v>1082</v>
      </c>
    </row>
    <row r="11" spans="1:12">
      <c r="A11" s="10"/>
      <c r="B11" s="10"/>
      <c r="C11" s="10">
        <v>9</v>
      </c>
      <c r="D11" s="10">
        <v>4</v>
      </c>
      <c r="E11" s="10" t="s">
        <v>35</v>
      </c>
      <c r="F11" s="10" t="s">
        <v>34</v>
      </c>
      <c r="G11" s="11"/>
      <c r="H11" s="11">
        <v>267</v>
      </c>
      <c r="I11" s="11">
        <f t="shared" si="2"/>
        <v>7264</v>
      </c>
      <c r="J11" s="11"/>
      <c r="K11" s="11"/>
      <c r="L11" s="11">
        <f t="shared" si="0"/>
        <v>1082</v>
      </c>
    </row>
    <row r="12" spans="1:12" s="10" customFormat="1">
      <c r="D12" s="10" t="s">
        <v>37</v>
      </c>
      <c r="E12" s="10" t="s">
        <v>36</v>
      </c>
      <c r="F12" s="10" t="s">
        <v>20</v>
      </c>
      <c r="G12" s="11"/>
      <c r="H12" s="11"/>
      <c r="I12" s="11">
        <f t="shared" si="2"/>
        <v>7264</v>
      </c>
      <c r="J12" s="11"/>
      <c r="K12" s="11">
        <v>710</v>
      </c>
      <c r="L12" s="11">
        <f t="shared" si="0"/>
        <v>372</v>
      </c>
    </row>
    <row r="13" spans="1:12" s="10" customFormat="1">
      <c r="D13" s="12">
        <v>5</v>
      </c>
      <c r="E13" s="12" t="s">
        <v>27</v>
      </c>
      <c r="F13" s="10" t="s">
        <v>38</v>
      </c>
      <c r="G13" s="11"/>
      <c r="H13" s="11">
        <v>540</v>
      </c>
      <c r="I13" s="11">
        <f t="shared" si="2"/>
        <v>6724</v>
      </c>
      <c r="J13" s="11"/>
      <c r="K13" s="11">
        <v>258</v>
      </c>
      <c r="L13" s="11">
        <f t="shared" si="0"/>
        <v>114</v>
      </c>
    </row>
    <row r="14" spans="1:12">
      <c r="B14" s="2"/>
      <c r="C14" s="2"/>
      <c r="D14" s="2"/>
      <c r="E14" s="2"/>
      <c r="F14" s="10" t="s">
        <v>22</v>
      </c>
      <c r="G14" s="3"/>
      <c r="H14" s="11">
        <v>850</v>
      </c>
      <c r="I14" s="11">
        <f t="shared" si="2"/>
        <v>5874</v>
      </c>
      <c r="J14" s="3"/>
      <c r="K14" s="3"/>
      <c r="L14" s="11">
        <f t="shared" si="0"/>
        <v>114</v>
      </c>
    </row>
    <row r="15" spans="1:12">
      <c r="B15" s="2"/>
      <c r="C15" s="2"/>
      <c r="D15" s="12">
        <v>6</v>
      </c>
      <c r="E15" s="12" t="s">
        <v>28</v>
      </c>
      <c r="F15" s="12" t="s">
        <v>39</v>
      </c>
      <c r="G15" s="3"/>
      <c r="H15" s="11">
        <v>249</v>
      </c>
      <c r="I15" s="11">
        <f t="shared" si="2"/>
        <v>5625</v>
      </c>
      <c r="J15" s="3"/>
      <c r="K15" s="3"/>
      <c r="L15" s="11">
        <f t="shared" si="0"/>
        <v>114</v>
      </c>
    </row>
    <row r="16" spans="1:12" ht="15.75" customHeight="1">
      <c r="B16" s="2"/>
      <c r="C16" s="2"/>
      <c r="D16" s="12"/>
      <c r="E16" s="12"/>
      <c r="F16" s="12" t="s">
        <v>40</v>
      </c>
      <c r="G16" s="3"/>
      <c r="H16" s="11">
        <v>100</v>
      </c>
      <c r="I16" s="11">
        <f t="shared" si="2"/>
        <v>5525</v>
      </c>
      <c r="J16" s="3"/>
      <c r="K16" s="3"/>
      <c r="L16" s="11">
        <f t="shared" si="0"/>
        <v>114</v>
      </c>
    </row>
    <row r="17" spans="2:12" ht="15.75" customHeight="1">
      <c r="B17" s="2"/>
      <c r="C17" s="2"/>
      <c r="D17" s="12">
        <v>7</v>
      </c>
      <c r="E17" s="12" t="s">
        <v>29</v>
      </c>
      <c r="F17" s="12" t="s">
        <v>20</v>
      </c>
      <c r="G17" s="3"/>
      <c r="H17" s="11">
        <v>850</v>
      </c>
      <c r="I17" s="11">
        <f t="shared" si="2"/>
        <v>4675</v>
      </c>
      <c r="J17" s="3"/>
      <c r="K17" s="3"/>
      <c r="L17" s="11">
        <f t="shared" si="0"/>
        <v>114</v>
      </c>
    </row>
    <row r="18" spans="2:12" ht="15.75" customHeight="1">
      <c r="B18" s="2"/>
      <c r="C18" s="2"/>
      <c r="D18" s="12">
        <v>8</v>
      </c>
      <c r="E18" s="12" t="s">
        <v>23</v>
      </c>
      <c r="F18" s="12" t="s">
        <v>21</v>
      </c>
      <c r="G18" s="3"/>
      <c r="H18" s="11"/>
      <c r="I18" s="11">
        <f t="shared" si="2"/>
        <v>4675</v>
      </c>
      <c r="J18" s="11">
        <v>2000</v>
      </c>
      <c r="K18" s="11">
        <v>321</v>
      </c>
      <c r="L18" s="11">
        <f t="shared" si="0"/>
        <v>1793</v>
      </c>
    </row>
    <row r="19" spans="2:12" ht="15.75" customHeight="1">
      <c r="B19" s="2"/>
      <c r="C19" s="2"/>
      <c r="D19" s="12"/>
      <c r="E19" s="12"/>
      <c r="F19" s="12" t="s">
        <v>41</v>
      </c>
      <c r="G19" s="3"/>
      <c r="H19" s="11">
        <v>680</v>
      </c>
      <c r="I19" s="11">
        <f t="shared" si="2"/>
        <v>3995</v>
      </c>
      <c r="J19" s="3"/>
      <c r="K19" s="3"/>
      <c r="L19" s="11">
        <f t="shared" si="0"/>
        <v>1793</v>
      </c>
    </row>
    <row r="20" spans="2:12" s="10" customFormat="1">
      <c r="D20" s="10" t="s">
        <v>42</v>
      </c>
      <c r="E20" s="10" t="s">
        <v>42</v>
      </c>
      <c r="F20" s="10" t="s">
        <v>30</v>
      </c>
      <c r="G20" s="11"/>
      <c r="H20" s="11"/>
      <c r="I20" s="11">
        <f t="shared" si="2"/>
        <v>3995</v>
      </c>
      <c r="J20" s="11"/>
      <c r="K20" s="11">
        <f>267+505</f>
        <v>772</v>
      </c>
      <c r="L20" s="11">
        <f t="shared" si="0"/>
        <v>1021</v>
      </c>
    </row>
    <row r="21" spans="2:12" s="10" customFormat="1">
      <c r="D21" s="10">
        <v>9</v>
      </c>
      <c r="E21" s="10" t="s">
        <v>24</v>
      </c>
      <c r="F21" s="10" t="s">
        <v>30</v>
      </c>
      <c r="G21" s="11"/>
      <c r="H21" s="11">
        <v>100</v>
      </c>
      <c r="I21" s="11">
        <f t="shared" ref="I21:I49" si="3">I20+G21-H21</f>
        <v>3895</v>
      </c>
      <c r="J21" s="11"/>
      <c r="K21" s="11"/>
      <c r="L21" s="11">
        <f t="shared" si="0"/>
        <v>1021</v>
      </c>
    </row>
    <row r="22" spans="2:12" s="10" customFormat="1">
      <c r="D22" s="10" t="s">
        <v>42</v>
      </c>
      <c r="E22" s="10" t="s">
        <v>42</v>
      </c>
      <c r="F22" s="10" t="s">
        <v>20</v>
      </c>
      <c r="G22" s="11"/>
      <c r="H22" s="11">
        <f>550+150+180</f>
        <v>880</v>
      </c>
      <c r="I22" s="11">
        <f t="shared" si="3"/>
        <v>3015</v>
      </c>
      <c r="J22" s="11"/>
      <c r="K22" s="11"/>
      <c r="L22" s="11">
        <f t="shared" si="0"/>
        <v>1021</v>
      </c>
    </row>
    <row r="23" spans="2:12" s="10" customFormat="1">
      <c r="F23" s="10" t="s">
        <v>43</v>
      </c>
      <c r="G23" s="11"/>
      <c r="H23" s="11">
        <v>968</v>
      </c>
      <c r="I23" s="11">
        <f t="shared" si="3"/>
        <v>2047</v>
      </c>
      <c r="J23" s="11"/>
      <c r="K23" s="11"/>
      <c r="L23" s="11">
        <f t="shared" si="0"/>
        <v>1021</v>
      </c>
    </row>
    <row r="24" spans="2:12" s="10" customFormat="1">
      <c r="D24" s="10">
        <v>10</v>
      </c>
      <c r="E24" s="10" t="s">
        <v>25</v>
      </c>
      <c r="F24" s="10" t="s">
        <v>21</v>
      </c>
      <c r="G24" s="11"/>
      <c r="H24" s="11"/>
      <c r="I24" s="11">
        <f t="shared" si="3"/>
        <v>2047</v>
      </c>
      <c r="J24" s="11"/>
      <c r="K24" s="11">
        <v>320</v>
      </c>
      <c r="L24" s="11">
        <f t="shared" si="0"/>
        <v>701</v>
      </c>
    </row>
    <row r="25" spans="2:12" s="10" customFormat="1">
      <c r="F25" s="10" t="s">
        <v>22</v>
      </c>
      <c r="G25" s="11"/>
      <c r="H25" s="11">
        <v>500</v>
      </c>
      <c r="I25" s="11">
        <f t="shared" si="3"/>
        <v>1547</v>
      </c>
      <c r="J25" s="11"/>
      <c r="K25" s="11"/>
      <c r="L25" s="11">
        <f t="shared" si="0"/>
        <v>701</v>
      </c>
    </row>
    <row r="26" spans="2:12" s="10" customFormat="1">
      <c r="F26" s="10" t="s">
        <v>30</v>
      </c>
      <c r="G26" s="11"/>
      <c r="H26" s="11">
        <v>900</v>
      </c>
      <c r="I26" s="11">
        <f t="shared" si="3"/>
        <v>647</v>
      </c>
      <c r="J26" s="11"/>
      <c r="K26" s="11">
        <v>385</v>
      </c>
      <c r="L26" s="11">
        <f t="shared" si="0"/>
        <v>316</v>
      </c>
    </row>
    <row r="27" spans="2:12" s="10" customFormat="1">
      <c r="F27" s="10" t="s">
        <v>40</v>
      </c>
      <c r="G27" s="11"/>
      <c r="H27" s="11">
        <v>210</v>
      </c>
      <c r="I27" s="11">
        <f t="shared" si="3"/>
        <v>437</v>
      </c>
      <c r="J27" s="11"/>
      <c r="K27" s="11"/>
      <c r="L27" s="11">
        <f t="shared" si="0"/>
        <v>316</v>
      </c>
    </row>
    <row r="28" spans="2:12" s="10" customFormat="1">
      <c r="D28" s="10">
        <v>11</v>
      </c>
      <c r="E28" s="10" t="s">
        <v>26</v>
      </c>
      <c r="F28" s="10" t="s">
        <v>42</v>
      </c>
      <c r="G28" s="11">
        <v>6000</v>
      </c>
      <c r="H28" s="11"/>
      <c r="I28" s="11">
        <f t="shared" si="3"/>
        <v>6437</v>
      </c>
      <c r="J28" s="11"/>
      <c r="K28" s="11"/>
      <c r="L28" s="11">
        <f t="shared" si="0"/>
        <v>316</v>
      </c>
    </row>
    <row r="29" spans="2:12" s="10" customFormat="1">
      <c r="F29" s="10" t="s">
        <v>20</v>
      </c>
      <c r="G29" s="11"/>
      <c r="H29" s="11">
        <v>830</v>
      </c>
      <c r="I29" s="11">
        <f t="shared" si="3"/>
        <v>5607</v>
      </c>
      <c r="J29" s="11"/>
      <c r="K29" s="11"/>
      <c r="L29" s="11">
        <f t="shared" si="0"/>
        <v>316</v>
      </c>
    </row>
    <row r="30" spans="2:12" s="10" customFormat="1">
      <c r="F30" s="10" t="s">
        <v>2</v>
      </c>
      <c r="G30" s="11"/>
      <c r="H30" s="11"/>
      <c r="I30" s="11">
        <f t="shared" si="3"/>
        <v>5607</v>
      </c>
      <c r="J30" s="11">
        <v>2000</v>
      </c>
      <c r="K30" s="11"/>
      <c r="L30" s="11">
        <f t="shared" si="0"/>
        <v>2316</v>
      </c>
    </row>
    <row r="31" spans="2:12" s="10" customFormat="1">
      <c r="F31" s="10" t="s">
        <v>46</v>
      </c>
      <c r="G31" s="11"/>
      <c r="H31" s="11"/>
      <c r="I31" s="11">
        <f t="shared" si="3"/>
        <v>5607</v>
      </c>
      <c r="J31" s="11"/>
      <c r="K31" s="11">
        <v>540</v>
      </c>
      <c r="L31" s="11">
        <f t="shared" si="0"/>
        <v>1776</v>
      </c>
    </row>
    <row r="32" spans="2:12" s="10" customFormat="1">
      <c r="D32" s="10">
        <v>12</v>
      </c>
      <c r="E32" s="10" t="s">
        <v>27</v>
      </c>
      <c r="F32" s="10" t="s">
        <v>21</v>
      </c>
      <c r="G32" s="11"/>
      <c r="H32" s="11"/>
      <c r="I32" s="11">
        <f t="shared" si="3"/>
        <v>5607</v>
      </c>
      <c r="J32" s="11"/>
      <c r="K32" s="11">
        <v>680</v>
      </c>
      <c r="L32" s="11">
        <f t="shared" si="0"/>
        <v>1096</v>
      </c>
    </row>
    <row r="33" spans="2:14" s="10" customFormat="1">
      <c r="F33" s="10" t="s">
        <v>30</v>
      </c>
      <c r="G33" s="11"/>
      <c r="H33" s="11"/>
      <c r="I33" s="11">
        <f t="shared" si="3"/>
        <v>5607</v>
      </c>
      <c r="J33" s="11"/>
      <c r="K33" s="11">
        <v>150</v>
      </c>
      <c r="L33" s="11">
        <f t="shared" si="0"/>
        <v>946</v>
      </c>
    </row>
    <row r="34" spans="2:14" s="10" customFormat="1">
      <c r="D34" s="10">
        <v>13</v>
      </c>
      <c r="E34" s="10" t="s">
        <v>44</v>
      </c>
      <c r="F34" s="10" t="s">
        <v>47</v>
      </c>
      <c r="G34" s="11"/>
      <c r="H34" s="11"/>
      <c r="I34" s="11">
        <f t="shared" si="3"/>
        <v>5607</v>
      </c>
      <c r="J34" s="11"/>
      <c r="K34" s="11">
        <v>205</v>
      </c>
      <c r="L34" s="11">
        <f t="shared" si="0"/>
        <v>741</v>
      </c>
    </row>
    <row r="35" spans="2:14">
      <c r="B35" s="2"/>
      <c r="C35" s="2"/>
      <c r="D35" s="2">
        <v>14</v>
      </c>
      <c r="E35" s="2" t="s">
        <v>29</v>
      </c>
      <c r="F35" s="2" t="s">
        <v>20</v>
      </c>
      <c r="G35" s="3"/>
      <c r="H35" s="3">
        <v>880</v>
      </c>
      <c r="I35" s="11">
        <f t="shared" si="3"/>
        <v>4727</v>
      </c>
      <c r="J35" s="3"/>
      <c r="K35" s="3"/>
      <c r="L35" s="3">
        <f t="shared" si="0"/>
        <v>741</v>
      </c>
    </row>
    <row r="36" spans="2:14">
      <c r="D36" s="7">
        <v>15</v>
      </c>
      <c r="E36" s="7" t="s">
        <v>23</v>
      </c>
      <c r="F36" s="7" t="s">
        <v>21</v>
      </c>
      <c r="G36" s="3"/>
      <c r="H36" s="3">
        <v>320</v>
      </c>
      <c r="I36" s="3">
        <f t="shared" si="3"/>
        <v>4407</v>
      </c>
      <c r="J36" s="3"/>
      <c r="K36" s="3"/>
      <c r="L36" s="3">
        <f t="shared" si="0"/>
        <v>741</v>
      </c>
      <c r="M36" s="7"/>
      <c r="N36" s="7"/>
    </row>
    <row r="37" spans="2:14">
      <c r="D37" s="7"/>
      <c r="E37" s="7"/>
      <c r="F37" s="7" t="s">
        <v>22</v>
      </c>
      <c r="G37" s="3"/>
      <c r="H37" s="3">
        <v>350</v>
      </c>
      <c r="I37" s="3">
        <f t="shared" si="3"/>
        <v>4057</v>
      </c>
      <c r="J37" s="3"/>
      <c r="K37" s="3"/>
      <c r="L37" s="3">
        <f t="shared" si="0"/>
        <v>741</v>
      </c>
      <c r="M37" s="7"/>
      <c r="N37" s="7"/>
    </row>
    <row r="38" spans="2:14">
      <c r="D38" s="7">
        <v>16</v>
      </c>
      <c r="E38" s="7" t="s">
        <v>24</v>
      </c>
      <c r="F38" s="2" t="s">
        <v>20</v>
      </c>
      <c r="G38" s="3"/>
      <c r="H38" s="3">
        <v>880</v>
      </c>
      <c r="I38" s="3">
        <f t="shared" si="3"/>
        <v>3177</v>
      </c>
      <c r="J38" s="3"/>
      <c r="K38" s="3"/>
      <c r="L38" s="3">
        <f t="shared" si="0"/>
        <v>741</v>
      </c>
      <c r="M38" s="7"/>
      <c r="N38" s="7"/>
    </row>
    <row r="39" spans="2:14">
      <c r="D39" s="7">
        <v>17</v>
      </c>
      <c r="E39" s="7" t="s">
        <v>25</v>
      </c>
      <c r="F39" s="7" t="s">
        <v>21</v>
      </c>
      <c r="G39" s="3"/>
      <c r="H39" s="3">
        <v>320</v>
      </c>
      <c r="I39" s="3">
        <f t="shared" si="3"/>
        <v>2857</v>
      </c>
      <c r="J39" s="3"/>
      <c r="K39" s="3"/>
      <c r="L39" s="3">
        <f t="shared" si="0"/>
        <v>741</v>
      </c>
      <c r="M39" s="7"/>
      <c r="N39" s="7"/>
    </row>
    <row r="40" spans="2:14">
      <c r="D40" s="7"/>
      <c r="E40" s="7"/>
      <c r="F40" s="7" t="s">
        <v>22</v>
      </c>
      <c r="G40" s="3"/>
      <c r="H40" s="3">
        <v>350</v>
      </c>
      <c r="I40" s="3">
        <f t="shared" si="3"/>
        <v>2507</v>
      </c>
      <c r="J40" s="3"/>
      <c r="K40" s="3"/>
      <c r="L40" s="3">
        <f t="shared" si="0"/>
        <v>741</v>
      </c>
      <c r="M40" s="7"/>
      <c r="N40" s="7"/>
    </row>
    <row r="41" spans="2:14">
      <c r="D41" s="7">
        <v>18</v>
      </c>
      <c r="E41" s="7" t="s">
        <v>26</v>
      </c>
      <c r="F41" s="2" t="s">
        <v>20</v>
      </c>
      <c r="G41" s="3"/>
      <c r="H41" s="3">
        <v>500</v>
      </c>
      <c r="I41" s="3">
        <f t="shared" si="3"/>
        <v>2007</v>
      </c>
      <c r="J41" s="3"/>
      <c r="K41" s="3"/>
      <c r="L41" s="3">
        <f t="shared" si="0"/>
        <v>741</v>
      </c>
      <c r="M41" s="7"/>
      <c r="N41" s="7"/>
    </row>
    <row r="42" spans="2:14">
      <c r="D42" s="7">
        <v>19</v>
      </c>
      <c r="E42" s="7" t="s">
        <v>27</v>
      </c>
      <c r="F42" s="7"/>
      <c r="G42" s="3"/>
      <c r="H42" s="3"/>
      <c r="I42" s="3">
        <f t="shared" si="3"/>
        <v>2007</v>
      </c>
      <c r="J42" s="3"/>
      <c r="K42" s="3"/>
      <c r="L42" s="3">
        <f t="shared" si="0"/>
        <v>741</v>
      </c>
      <c r="M42" s="7"/>
      <c r="N42" s="7"/>
    </row>
    <row r="43" spans="2:14">
      <c r="D43" s="7">
        <v>20</v>
      </c>
      <c r="E43" s="7" t="s">
        <v>28</v>
      </c>
      <c r="F43" s="7"/>
      <c r="G43" s="3"/>
      <c r="H43" s="3"/>
      <c r="I43" s="3">
        <f t="shared" si="3"/>
        <v>2007</v>
      </c>
      <c r="J43" s="3"/>
      <c r="K43" s="3"/>
      <c r="L43" s="3">
        <f t="shared" si="0"/>
        <v>741</v>
      </c>
      <c r="M43" s="7"/>
      <c r="N43" s="7"/>
    </row>
    <row r="44" spans="2:14">
      <c r="D44" s="7">
        <v>21</v>
      </c>
      <c r="E44" s="7" t="s">
        <v>29</v>
      </c>
      <c r="F44" s="2" t="s">
        <v>20</v>
      </c>
      <c r="G44" s="3"/>
      <c r="H44" s="3">
        <v>880</v>
      </c>
      <c r="I44" s="3">
        <f t="shared" si="3"/>
        <v>1127</v>
      </c>
      <c r="J44" s="3"/>
      <c r="K44" s="3"/>
      <c r="L44" s="3">
        <f t="shared" si="0"/>
        <v>741</v>
      </c>
      <c r="M44" s="7"/>
      <c r="N44" s="7"/>
    </row>
    <row r="45" spans="2:14">
      <c r="D45" s="7">
        <v>22</v>
      </c>
      <c r="E45" s="7" t="s">
        <v>23</v>
      </c>
      <c r="F45" s="7" t="s">
        <v>21</v>
      </c>
      <c r="G45" s="3"/>
      <c r="H45" s="3">
        <v>320</v>
      </c>
      <c r="I45" s="3">
        <f t="shared" si="3"/>
        <v>807</v>
      </c>
      <c r="J45" s="3"/>
      <c r="K45" s="3"/>
      <c r="L45" s="3">
        <f t="shared" si="0"/>
        <v>741</v>
      </c>
      <c r="M45" s="7"/>
      <c r="N45" s="7"/>
    </row>
    <row r="46" spans="2:14">
      <c r="D46" s="7"/>
      <c r="E46" s="7"/>
      <c r="F46" s="7" t="s">
        <v>22</v>
      </c>
      <c r="G46" s="3"/>
      <c r="H46" s="3">
        <v>350</v>
      </c>
      <c r="I46" s="3">
        <f t="shared" si="3"/>
        <v>457</v>
      </c>
      <c r="J46" s="3"/>
      <c r="K46" s="3"/>
      <c r="L46" s="3">
        <f t="shared" si="0"/>
        <v>741</v>
      </c>
      <c r="M46" s="7"/>
      <c r="N46" s="7"/>
    </row>
    <row r="47" spans="2:14">
      <c r="D47" s="7">
        <v>23</v>
      </c>
      <c r="E47" s="7" t="s">
        <v>24</v>
      </c>
      <c r="F47" s="2" t="s">
        <v>20</v>
      </c>
      <c r="G47" s="3"/>
      <c r="H47" s="3">
        <v>880</v>
      </c>
      <c r="I47" s="3">
        <f t="shared" si="3"/>
        <v>-423</v>
      </c>
      <c r="J47" s="3"/>
      <c r="K47" s="3"/>
      <c r="L47" s="3">
        <f t="shared" si="0"/>
        <v>741</v>
      </c>
      <c r="M47" s="7"/>
      <c r="N47" s="7"/>
    </row>
    <row r="48" spans="2:14">
      <c r="D48" s="7">
        <v>24</v>
      </c>
      <c r="E48" s="7" t="s">
        <v>25</v>
      </c>
      <c r="F48" s="7" t="s">
        <v>21</v>
      </c>
      <c r="G48" s="3"/>
      <c r="H48" s="3">
        <v>320</v>
      </c>
      <c r="I48" s="3">
        <f t="shared" si="3"/>
        <v>-743</v>
      </c>
      <c r="J48" s="3"/>
      <c r="K48" s="3"/>
      <c r="L48" s="3">
        <f t="shared" si="0"/>
        <v>741</v>
      </c>
      <c r="M48" s="7"/>
      <c r="N48" s="7"/>
    </row>
    <row r="49" spans="4:14">
      <c r="D49" s="7"/>
      <c r="E49" s="7"/>
      <c r="F49" s="7" t="s">
        <v>22</v>
      </c>
      <c r="G49" s="3"/>
      <c r="H49" s="3">
        <v>350</v>
      </c>
      <c r="I49" s="3">
        <f t="shared" si="3"/>
        <v>-1093</v>
      </c>
      <c r="J49" s="3"/>
      <c r="K49" s="3"/>
      <c r="L49" s="3">
        <f t="shared" si="0"/>
        <v>741</v>
      </c>
      <c r="M49" s="7"/>
      <c r="N49" s="7"/>
    </row>
    <row r="50" spans="4:14">
      <c r="D50" s="7"/>
      <c r="E50" s="7"/>
      <c r="F50" s="7"/>
      <c r="G50" s="3"/>
      <c r="H50" s="3"/>
      <c r="I50" s="3"/>
      <c r="J50" s="3"/>
      <c r="K50" s="3"/>
      <c r="L50" s="3"/>
      <c r="M50" s="7"/>
      <c r="N50" s="7"/>
    </row>
    <row r="51" spans="4:14">
      <c r="D51" s="7"/>
      <c r="E51" s="7"/>
      <c r="F51" s="7"/>
      <c r="G51" s="3"/>
      <c r="H51" s="3"/>
      <c r="I51" s="3"/>
      <c r="J51" s="3"/>
      <c r="K51" s="3"/>
      <c r="L51" s="3"/>
      <c r="M51" s="7"/>
      <c r="N51" s="7"/>
    </row>
    <row r="52" spans="4:14">
      <c r="D52" s="7"/>
      <c r="E52" s="7"/>
      <c r="F52" s="7"/>
      <c r="G52" s="3"/>
      <c r="H52" s="3"/>
      <c r="I52" s="3"/>
      <c r="J52" s="3"/>
      <c r="K52" s="3"/>
      <c r="L52" s="3"/>
      <c r="M52" s="7"/>
      <c r="N52" s="7"/>
    </row>
    <row r="53" spans="4:14">
      <c r="D53" s="7"/>
      <c r="E53" s="7"/>
      <c r="F53" s="7"/>
      <c r="G53" s="3"/>
      <c r="H53" s="3"/>
      <c r="I53" s="3"/>
      <c r="J53" s="3"/>
      <c r="K53" s="3"/>
      <c r="L53" s="3"/>
      <c r="M53" s="7"/>
      <c r="N53" s="7"/>
    </row>
    <row r="54" spans="4:14">
      <c r="D54" s="7"/>
      <c r="E54" s="7"/>
      <c r="F54" s="7"/>
      <c r="G54" s="3"/>
      <c r="H54" s="3"/>
      <c r="I54" s="3"/>
      <c r="J54" s="3"/>
      <c r="K54" s="3"/>
      <c r="L54" s="3"/>
      <c r="M54" s="7"/>
      <c r="N54" s="7"/>
    </row>
    <row r="55" spans="4:14">
      <c r="D55" s="7"/>
      <c r="E55" s="7"/>
      <c r="F55" s="7"/>
      <c r="G55" s="3"/>
      <c r="H55" s="3"/>
      <c r="I55" s="3"/>
      <c r="J55" s="3"/>
      <c r="K55" s="3"/>
      <c r="L55" s="3"/>
      <c r="M55" s="7"/>
      <c r="N55" s="7"/>
    </row>
    <row r="56" spans="4:14">
      <c r="D56" s="7"/>
      <c r="E56" s="7"/>
      <c r="F56" s="7"/>
      <c r="G56" s="3"/>
      <c r="H56" s="3"/>
      <c r="I56" s="3"/>
      <c r="J56" s="3"/>
      <c r="K56" s="3"/>
      <c r="L56" s="3"/>
      <c r="M56" s="7"/>
      <c r="N56" s="7"/>
    </row>
    <row r="57" spans="4:14">
      <c r="D57" s="7"/>
      <c r="E57" s="7"/>
      <c r="F57" s="7"/>
      <c r="G57" s="3"/>
      <c r="H57" s="3"/>
      <c r="I57" s="3"/>
      <c r="J57" s="3"/>
      <c r="K57" s="3"/>
      <c r="L57" s="3"/>
      <c r="M57" s="7"/>
      <c r="N57" s="7"/>
    </row>
    <row r="58" spans="4:14">
      <c r="D58" s="7"/>
      <c r="E58" s="7"/>
      <c r="F58" s="7"/>
      <c r="G58" s="3"/>
      <c r="H58" s="3"/>
      <c r="I58" s="3"/>
      <c r="J58" s="3"/>
      <c r="K58" s="3"/>
      <c r="L58" s="3"/>
      <c r="M58" s="7"/>
      <c r="N58" s="7"/>
    </row>
    <row r="59" spans="4:14">
      <c r="D59" s="7"/>
      <c r="E59" s="7"/>
      <c r="F59" s="7"/>
      <c r="G59" s="3"/>
      <c r="H59" s="3"/>
      <c r="I59" s="3"/>
      <c r="J59" s="3"/>
      <c r="K59" s="3"/>
      <c r="L59" s="3"/>
      <c r="M59" s="7"/>
      <c r="N59" s="7"/>
    </row>
    <row r="60" spans="4:14">
      <c r="D60" s="7"/>
      <c r="E60" s="7"/>
      <c r="F60" s="7"/>
      <c r="G60" s="3"/>
      <c r="H60" s="3"/>
      <c r="I60" s="3"/>
      <c r="J60" s="3"/>
      <c r="K60" s="3"/>
      <c r="L60" s="3"/>
      <c r="M60" s="7"/>
      <c r="N60" s="7"/>
    </row>
    <row r="61" spans="4:14">
      <c r="D61" s="7"/>
      <c r="E61" s="7"/>
      <c r="F61" s="7"/>
      <c r="G61" s="3"/>
      <c r="H61" s="3"/>
      <c r="I61" s="3"/>
      <c r="J61" s="3"/>
      <c r="K61" s="3"/>
      <c r="L61" s="3"/>
      <c r="M61" s="7"/>
      <c r="N61" s="7"/>
    </row>
    <row r="62" spans="4:14">
      <c r="D62" s="7"/>
      <c r="E62" s="7"/>
      <c r="F62" s="7"/>
      <c r="G62" s="3"/>
      <c r="H62" s="3"/>
      <c r="I62" s="3"/>
      <c r="J62" s="3"/>
      <c r="K62" s="3"/>
      <c r="L62" s="3"/>
      <c r="M62" s="7"/>
      <c r="N62" s="7"/>
    </row>
    <row r="63" spans="4:14">
      <c r="D63" s="7"/>
      <c r="E63" s="7"/>
      <c r="F63" s="7"/>
      <c r="G63" s="3"/>
      <c r="H63" s="3"/>
      <c r="I63" s="3"/>
      <c r="J63" s="3"/>
      <c r="K63" s="3"/>
      <c r="L63" s="3"/>
      <c r="M63" s="7"/>
      <c r="N63" s="7"/>
    </row>
    <row r="64" spans="4:14">
      <c r="D64" s="7"/>
      <c r="E64" s="7"/>
      <c r="F64" s="7"/>
      <c r="G64" s="3"/>
      <c r="H64" s="3"/>
      <c r="I64" s="3"/>
      <c r="J64" s="3"/>
      <c r="K64" s="3"/>
      <c r="L64" s="3"/>
      <c r="M64" s="7"/>
      <c r="N64" s="7"/>
    </row>
    <row r="65" spans="4:14">
      <c r="D65" s="7"/>
      <c r="E65" s="7"/>
      <c r="F65" s="7"/>
      <c r="G65" s="3"/>
      <c r="H65" s="3"/>
      <c r="I65" s="3"/>
      <c r="J65" s="3"/>
      <c r="K65" s="3"/>
      <c r="L65" s="3"/>
      <c r="M65" s="7"/>
      <c r="N65" s="7"/>
    </row>
    <row r="66" spans="4:14">
      <c r="D66" s="7"/>
      <c r="E66" s="7"/>
      <c r="F66" s="7"/>
      <c r="G66" s="3"/>
      <c r="H66" s="3"/>
      <c r="I66" s="3"/>
      <c r="J66" s="3"/>
      <c r="K66" s="3"/>
      <c r="L66" s="3"/>
      <c r="M66" s="7"/>
      <c r="N66" s="7"/>
    </row>
    <row r="67" spans="4:14">
      <c r="D67" s="7"/>
      <c r="E67" s="7"/>
      <c r="F67" s="7"/>
      <c r="G67" s="3"/>
      <c r="H67" s="3"/>
      <c r="I67" s="3"/>
      <c r="J67" s="3"/>
      <c r="K67" s="3"/>
      <c r="L67" s="3"/>
      <c r="M67" s="7"/>
      <c r="N67" s="7"/>
    </row>
    <row r="68" spans="4:14">
      <c r="D68" s="7"/>
      <c r="E68" s="7"/>
      <c r="F68" s="7"/>
      <c r="G68" s="3"/>
      <c r="H68" s="3"/>
      <c r="I68" s="3"/>
      <c r="J68" s="3"/>
      <c r="K68" s="3"/>
      <c r="L68" s="3"/>
      <c r="M68" s="7"/>
      <c r="N68" s="7"/>
    </row>
    <row r="69" spans="4:14">
      <c r="D69" s="7"/>
      <c r="E69" s="7"/>
      <c r="F69" s="7"/>
      <c r="G69" s="3"/>
      <c r="H69" s="3"/>
      <c r="I69" s="3"/>
      <c r="J69" s="3"/>
      <c r="K69" s="3"/>
      <c r="L69" s="3"/>
      <c r="M69" s="7"/>
      <c r="N69" s="7"/>
    </row>
    <row r="70" spans="4:14">
      <c r="D70" s="7"/>
      <c r="E70" s="7"/>
      <c r="F70" s="7"/>
      <c r="G70" s="3"/>
      <c r="H70" s="3"/>
      <c r="I70" s="3"/>
      <c r="J70" s="3"/>
      <c r="K70" s="3"/>
      <c r="L70" s="3"/>
      <c r="M70" s="7"/>
      <c r="N70" s="7"/>
    </row>
    <row r="71" spans="4:14">
      <c r="D71" s="7"/>
      <c r="E71" s="7"/>
      <c r="F71" s="7"/>
      <c r="G71" s="3"/>
      <c r="H71" s="3"/>
      <c r="I71" s="3"/>
      <c r="J71" s="3"/>
      <c r="K71" s="3"/>
      <c r="L71" s="3"/>
      <c r="M71" s="7"/>
      <c r="N71" s="7"/>
    </row>
    <row r="72" spans="4:14">
      <c r="D72" s="7"/>
      <c r="E72" s="7"/>
      <c r="F72" s="7"/>
      <c r="G72" s="3"/>
      <c r="H72" s="3"/>
      <c r="I72" s="3"/>
      <c r="J72" s="3"/>
      <c r="K72" s="3"/>
      <c r="L72" s="3"/>
      <c r="M72" s="7"/>
      <c r="N72" s="7"/>
    </row>
    <row r="73" spans="4:14">
      <c r="D73" s="7"/>
      <c r="E73" s="7"/>
      <c r="F73" s="7"/>
      <c r="G73" s="3"/>
      <c r="H73" s="3"/>
      <c r="I73" s="3"/>
      <c r="J73" s="3"/>
      <c r="K73" s="3"/>
      <c r="L73" s="3"/>
      <c r="M73" s="7"/>
      <c r="N73" s="7"/>
    </row>
    <row r="74" spans="4:14">
      <c r="D74" s="7"/>
      <c r="E74" s="7"/>
      <c r="F74" s="7"/>
      <c r="G74" s="3"/>
      <c r="H74" s="3"/>
      <c r="I74" s="3"/>
      <c r="J74" s="3"/>
      <c r="K74" s="3"/>
      <c r="L74" s="3"/>
      <c r="M74" s="7"/>
      <c r="N74" s="7"/>
    </row>
    <row r="75" spans="4:14">
      <c r="D75" s="7"/>
      <c r="E75" s="7"/>
      <c r="F75" s="7"/>
      <c r="G75" s="3"/>
      <c r="H75" s="3"/>
      <c r="I75" s="3"/>
      <c r="J75" s="3"/>
      <c r="K75" s="3"/>
      <c r="L75" s="3"/>
      <c r="M75" s="7"/>
      <c r="N75" s="7"/>
    </row>
    <row r="76" spans="4:14">
      <c r="D76" s="7"/>
      <c r="E76" s="7"/>
      <c r="F76" s="7"/>
      <c r="G76" s="3"/>
      <c r="H76" s="3"/>
      <c r="I76" s="3"/>
      <c r="J76" s="3"/>
      <c r="K76" s="3"/>
      <c r="L76" s="3"/>
      <c r="M76" s="7"/>
      <c r="N76" s="7"/>
    </row>
    <row r="77" spans="4:14">
      <c r="D77" s="7"/>
      <c r="E77" s="7"/>
      <c r="F77" s="7"/>
      <c r="G77" s="3"/>
      <c r="H77" s="3"/>
      <c r="I77" s="3"/>
      <c r="J77" s="3"/>
      <c r="K77" s="3"/>
      <c r="L77" s="3"/>
      <c r="M77" s="7"/>
      <c r="N77" s="7"/>
    </row>
    <row r="78" spans="4:14">
      <c r="D78" s="7"/>
      <c r="E78" s="7"/>
      <c r="F78" s="7"/>
      <c r="G78" s="3"/>
      <c r="H78" s="3"/>
      <c r="I78" s="3"/>
      <c r="J78" s="3"/>
      <c r="K78" s="3"/>
      <c r="L78" s="3"/>
      <c r="M78" s="7"/>
      <c r="N78" s="7"/>
    </row>
    <row r="79" spans="4:14">
      <c r="D79" s="7"/>
      <c r="E79" s="7"/>
      <c r="F79" s="7"/>
      <c r="G79" s="3"/>
      <c r="H79" s="3"/>
      <c r="I79" s="3"/>
      <c r="J79" s="3"/>
      <c r="K79" s="3"/>
      <c r="L79" s="3"/>
      <c r="M79" s="7"/>
      <c r="N79" s="7"/>
    </row>
    <row r="80" spans="4:14">
      <c r="D80" s="7"/>
      <c r="E80" s="7"/>
      <c r="F80" s="7"/>
      <c r="G80" s="3"/>
      <c r="H80" s="3"/>
      <c r="I80" s="3"/>
      <c r="J80" s="3"/>
      <c r="K80" s="3"/>
      <c r="L80" s="3"/>
      <c r="M80" s="7"/>
      <c r="N80" s="7"/>
    </row>
    <row r="81" spans="4:14">
      <c r="D81" s="7"/>
      <c r="E81" s="7"/>
      <c r="F81" s="7"/>
      <c r="G81" s="3"/>
      <c r="H81" s="3"/>
      <c r="I81" s="3"/>
      <c r="J81" s="3"/>
      <c r="K81" s="3"/>
      <c r="L81" s="3"/>
      <c r="M81" s="7"/>
      <c r="N81" s="7"/>
    </row>
    <row r="82" spans="4:14">
      <c r="D82" s="7"/>
      <c r="E82" s="7"/>
      <c r="F82" s="7"/>
      <c r="G82" s="3"/>
      <c r="H82" s="3"/>
      <c r="I82" s="3"/>
      <c r="J82" s="3"/>
      <c r="K82" s="3"/>
      <c r="L82" s="3"/>
      <c r="M82" s="7"/>
      <c r="N82" s="7"/>
    </row>
    <row r="83" spans="4:14">
      <c r="D83" s="7"/>
      <c r="E83" s="7"/>
      <c r="F83" s="7"/>
      <c r="G83" s="3"/>
      <c r="H83" s="3"/>
      <c r="I83" s="3"/>
      <c r="J83" s="3"/>
      <c r="K83" s="3"/>
      <c r="L83" s="3"/>
      <c r="M83" s="7"/>
      <c r="N83" s="7"/>
    </row>
    <row r="84" spans="4:14">
      <c r="D84" s="7"/>
      <c r="E84" s="7"/>
      <c r="F84" s="7"/>
      <c r="G84" s="3"/>
      <c r="H84" s="3"/>
      <c r="I84" s="3"/>
      <c r="J84" s="3"/>
      <c r="K84" s="3"/>
      <c r="L84" s="3"/>
      <c r="M84" s="7"/>
      <c r="N84" s="7"/>
    </row>
    <row r="85" spans="4:14">
      <c r="D85" s="7"/>
      <c r="E85" s="7"/>
      <c r="F85" s="7"/>
      <c r="G85" s="3"/>
      <c r="H85" s="3"/>
      <c r="I85" s="3"/>
      <c r="J85" s="3"/>
      <c r="K85" s="3"/>
      <c r="L85" s="3"/>
      <c r="M85" s="7"/>
      <c r="N85" s="7"/>
    </row>
    <row r="86" spans="4:14">
      <c r="D86" s="7"/>
      <c r="E86" s="7"/>
      <c r="F86" s="7"/>
      <c r="G86" s="3"/>
      <c r="H86" s="3"/>
      <c r="I86" s="3"/>
      <c r="J86" s="3"/>
      <c r="K86" s="3"/>
      <c r="L86" s="3"/>
      <c r="M86" s="7"/>
      <c r="N86" s="7"/>
    </row>
    <row r="87" spans="4:14">
      <c r="D87" s="7"/>
      <c r="E87" s="7"/>
      <c r="F87" s="7"/>
      <c r="G87" s="3"/>
      <c r="H87" s="3"/>
      <c r="I87" s="3"/>
      <c r="J87" s="3"/>
      <c r="K87" s="3"/>
      <c r="L87" s="3"/>
      <c r="M87" s="7"/>
      <c r="N87" s="7"/>
    </row>
    <row r="88" spans="4:14">
      <c r="D88" s="7"/>
      <c r="E88" s="7"/>
      <c r="F88" s="7"/>
      <c r="G88" s="3"/>
      <c r="H88" s="3"/>
      <c r="I88" s="3"/>
      <c r="J88" s="3"/>
      <c r="K88" s="3"/>
      <c r="L88" s="3"/>
      <c r="M88" s="7"/>
      <c r="N88" s="7"/>
    </row>
    <row r="89" spans="4:14">
      <c r="D89" s="7"/>
      <c r="E89" s="7"/>
      <c r="F89" s="7"/>
      <c r="G89" s="3"/>
      <c r="H89" s="3"/>
      <c r="I89" s="3"/>
      <c r="J89" s="3"/>
      <c r="K89" s="3"/>
      <c r="L89" s="3"/>
      <c r="M89" s="7"/>
      <c r="N89" s="7"/>
    </row>
    <row r="90" spans="4:14">
      <c r="D90" s="7"/>
      <c r="E90" s="7"/>
      <c r="F90" s="7"/>
      <c r="G90" s="3"/>
      <c r="H90" s="3"/>
      <c r="I90" s="3"/>
      <c r="J90" s="3"/>
      <c r="K90" s="3"/>
      <c r="L90" s="3"/>
      <c r="M90" s="7"/>
      <c r="N90" s="7"/>
    </row>
    <row r="91" spans="4:14">
      <c r="D91" s="7"/>
      <c r="E91" s="7"/>
      <c r="F91" s="7"/>
      <c r="G91" s="3"/>
      <c r="H91" s="3"/>
      <c r="I91" s="3"/>
      <c r="J91" s="3"/>
      <c r="K91" s="3"/>
      <c r="L91" s="3"/>
      <c r="M91" s="7"/>
      <c r="N91" s="7"/>
    </row>
    <row r="92" spans="4:14">
      <c r="D92" s="7"/>
      <c r="E92" s="7"/>
      <c r="F92" s="7"/>
      <c r="G92" s="3"/>
      <c r="H92" s="3"/>
      <c r="I92" s="3"/>
      <c r="J92" s="3"/>
      <c r="K92" s="3"/>
      <c r="L92" s="3"/>
      <c r="M92" s="7"/>
      <c r="N92" s="7"/>
    </row>
    <row r="93" spans="4:14">
      <c r="D93" s="7"/>
      <c r="E93" s="7"/>
      <c r="F93" s="7"/>
      <c r="G93" s="3"/>
      <c r="H93" s="3"/>
      <c r="I93" s="3"/>
      <c r="J93" s="3"/>
      <c r="K93" s="3"/>
      <c r="L93" s="3"/>
      <c r="M93" s="7"/>
      <c r="N93" s="7"/>
    </row>
    <row r="94" spans="4:14">
      <c r="D94" s="7"/>
      <c r="E94" s="7"/>
      <c r="F94" s="7"/>
      <c r="G94" s="3"/>
      <c r="H94" s="3"/>
      <c r="I94" s="3"/>
      <c r="J94" s="3"/>
      <c r="K94" s="3"/>
      <c r="L94" s="3"/>
      <c r="M94" s="7"/>
      <c r="N94" s="7"/>
    </row>
    <row r="95" spans="4:14">
      <c r="D95" s="7"/>
      <c r="E95" s="7"/>
      <c r="F95" s="7"/>
      <c r="G95" s="3"/>
      <c r="H95" s="3"/>
      <c r="I95" s="3"/>
      <c r="J95" s="3"/>
      <c r="K95" s="3"/>
      <c r="L95" s="3"/>
      <c r="M95" s="7"/>
      <c r="N95" s="7"/>
    </row>
    <row r="96" spans="4:14">
      <c r="D96" s="7"/>
      <c r="E96" s="7"/>
      <c r="F96" s="7"/>
      <c r="G96" s="3"/>
      <c r="H96" s="3"/>
      <c r="I96" s="3"/>
      <c r="J96" s="3"/>
      <c r="K96" s="3"/>
      <c r="L96" s="3"/>
      <c r="M96" s="7"/>
      <c r="N96" s="7"/>
    </row>
    <row r="97" spans="4:14">
      <c r="D97" s="7"/>
      <c r="E97" s="7"/>
      <c r="F97" s="7"/>
      <c r="G97" s="3"/>
      <c r="H97" s="3"/>
      <c r="I97" s="3"/>
      <c r="J97" s="3"/>
      <c r="K97" s="3"/>
      <c r="L97" s="3"/>
      <c r="M97" s="7"/>
      <c r="N97" s="7"/>
    </row>
    <row r="98" spans="4:14">
      <c r="D98" s="7"/>
      <c r="E98" s="7"/>
      <c r="F98" s="7"/>
      <c r="G98" s="3"/>
      <c r="H98" s="3"/>
      <c r="I98" s="3"/>
      <c r="J98" s="3"/>
      <c r="K98" s="3"/>
      <c r="L98" s="3"/>
      <c r="M98" s="7"/>
      <c r="N98" s="7"/>
    </row>
    <row r="99" spans="4:14">
      <c r="D99" s="7"/>
      <c r="E99" s="7"/>
      <c r="F99" s="7"/>
      <c r="G99" s="3"/>
      <c r="H99" s="3"/>
      <c r="I99" s="3"/>
      <c r="J99" s="3"/>
      <c r="K99" s="3"/>
      <c r="L99" s="3"/>
      <c r="M99" s="7"/>
      <c r="N99" s="7"/>
    </row>
    <row r="100" spans="4:14">
      <c r="D100" s="7"/>
      <c r="E100" s="7"/>
      <c r="F100" s="7"/>
      <c r="G100" s="3"/>
      <c r="H100" s="3"/>
      <c r="I100" s="3"/>
      <c r="J100" s="3"/>
      <c r="K100" s="3"/>
      <c r="L100" s="3"/>
      <c r="M100" s="7"/>
      <c r="N100" s="7"/>
    </row>
    <row r="101" spans="4:14">
      <c r="D101" s="7"/>
      <c r="E101" s="7"/>
      <c r="F101" s="7"/>
      <c r="G101" s="3"/>
      <c r="H101" s="3"/>
      <c r="I101" s="3"/>
      <c r="J101" s="3"/>
      <c r="K101" s="3"/>
      <c r="L101" s="3"/>
      <c r="M101" s="7"/>
      <c r="N101" s="7"/>
    </row>
    <row r="102" spans="4:14">
      <c r="D102" s="7"/>
      <c r="E102" s="7"/>
      <c r="F102" s="7"/>
      <c r="G102" s="3"/>
      <c r="H102" s="3"/>
      <c r="I102" s="3"/>
      <c r="J102" s="3"/>
      <c r="K102" s="3"/>
      <c r="L102" s="3"/>
      <c r="M102" s="7"/>
      <c r="N102" s="7"/>
    </row>
    <row r="103" spans="4:14">
      <c r="D103" s="7"/>
      <c r="E103" s="7"/>
      <c r="F103" s="7"/>
      <c r="G103" s="3"/>
      <c r="H103" s="3"/>
      <c r="I103" s="3"/>
      <c r="J103" s="3"/>
      <c r="K103" s="3"/>
      <c r="L103" s="3"/>
      <c r="M103" s="7"/>
      <c r="N103" s="7"/>
    </row>
    <row r="104" spans="4:14">
      <c r="D104" s="7"/>
      <c r="E104" s="7"/>
      <c r="F104" s="7"/>
      <c r="G104" s="3"/>
      <c r="H104" s="3"/>
      <c r="I104" s="3"/>
      <c r="J104" s="3"/>
      <c r="K104" s="3"/>
      <c r="L104" s="3"/>
      <c r="M104" s="7"/>
      <c r="N104" s="7"/>
    </row>
    <row r="105" spans="4:14">
      <c r="D105" s="7"/>
      <c r="E105" s="7"/>
      <c r="F105" s="7"/>
      <c r="G105" s="3"/>
      <c r="H105" s="3"/>
      <c r="I105" s="3"/>
      <c r="J105" s="3"/>
      <c r="K105" s="3"/>
      <c r="L105" s="3"/>
      <c r="M105" s="7"/>
      <c r="N105" s="7"/>
    </row>
    <row r="106" spans="4:14">
      <c r="D106" s="7"/>
      <c r="E106" s="7"/>
      <c r="F106" s="7"/>
      <c r="G106" s="3"/>
      <c r="H106" s="3"/>
      <c r="I106" s="3"/>
      <c r="J106" s="3"/>
      <c r="K106" s="3"/>
      <c r="L106" s="3"/>
      <c r="M106" s="7"/>
      <c r="N106" s="7"/>
    </row>
    <row r="107" spans="4:14">
      <c r="D107" s="7"/>
      <c r="E107" s="7"/>
      <c r="F107" s="7"/>
      <c r="G107" s="3"/>
      <c r="H107" s="3"/>
      <c r="I107" s="3"/>
      <c r="J107" s="3"/>
      <c r="K107" s="3"/>
      <c r="L107" s="3"/>
      <c r="M107" s="7"/>
      <c r="N107" s="7"/>
    </row>
    <row r="108" spans="4:14">
      <c r="D108" s="7"/>
      <c r="E108" s="7"/>
      <c r="F108" s="7"/>
      <c r="G108" s="3"/>
      <c r="H108" s="3"/>
      <c r="I108" s="3"/>
      <c r="J108" s="3"/>
      <c r="K108" s="3"/>
      <c r="L108" s="3"/>
      <c r="M108" s="7"/>
      <c r="N108" s="7"/>
    </row>
    <row r="109" spans="4:14">
      <c r="D109" s="7"/>
      <c r="E109" s="7"/>
      <c r="F109" s="7"/>
      <c r="G109" s="3"/>
      <c r="H109" s="3"/>
      <c r="I109" s="3"/>
      <c r="J109" s="3"/>
      <c r="K109" s="3"/>
      <c r="L109" s="3"/>
      <c r="M109" s="7"/>
      <c r="N109" s="7"/>
    </row>
    <row r="110" spans="4:14">
      <c r="D110" s="7"/>
      <c r="E110" s="7"/>
      <c r="F110" s="7"/>
      <c r="G110" s="3"/>
      <c r="H110" s="3"/>
      <c r="I110" s="3"/>
      <c r="J110" s="3"/>
      <c r="K110" s="3"/>
      <c r="L110" s="3"/>
      <c r="M110" s="7"/>
      <c r="N110" s="7"/>
    </row>
    <row r="111" spans="4:14">
      <c r="D111" s="7"/>
      <c r="E111" s="7"/>
      <c r="F111" s="7"/>
      <c r="G111" s="3"/>
      <c r="H111" s="3"/>
      <c r="I111" s="3"/>
      <c r="J111" s="3"/>
      <c r="K111" s="3"/>
      <c r="L111" s="3"/>
      <c r="M111" s="7"/>
      <c r="N111" s="7"/>
    </row>
    <row r="112" spans="4:14">
      <c r="D112" s="7"/>
      <c r="E112" s="7"/>
      <c r="F112" s="7"/>
      <c r="G112" s="3"/>
      <c r="H112" s="3"/>
      <c r="I112" s="3"/>
      <c r="J112" s="3"/>
      <c r="K112" s="3"/>
      <c r="L112" s="3"/>
      <c r="M112" s="7"/>
      <c r="N112" s="7"/>
    </row>
    <row r="113" spans="4:14">
      <c r="D113" s="7"/>
      <c r="E113" s="7"/>
      <c r="F113" s="7"/>
      <c r="G113" s="3"/>
      <c r="H113" s="3"/>
      <c r="I113" s="3"/>
      <c r="J113" s="3"/>
      <c r="K113" s="3"/>
      <c r="L113" s="3"/>
      <c r="M113" s="7"/>
      <c r="N113" s="7"/>
    </row>
    <row r="114" spans="4:14">
      <c r="D114" s="7"/>
      <c r="E114" s="7"/>
      <c r="F114" s="7"/>
      <c r="G114" s="3"/>
      <c r="H114" s="3"/>
      <c r="I114" s="3"/>
      <c r="J114" s="3"/>
      <c r="K114" s="3"/>
      <c r="L114" s="3"/>
      <c r="M114" s="7"/>
      <c r="N114" s="7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植野 秀雄</dc:creator>
  <cp:lastModifiedBy>植野 秀雄</cp:lastModifiedBy>
  <dcterms:created xsi:type="dcterms:W3CDTF">2021-08-31T04:02:43Z</dcterms:created>
  <dcterms:modified xsi:type="dcterms:W3CDTF">2021-09-13T04:37:25Z</dcterms:modified>
</cp:coreProperties>
</file>