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ster-my.sharepoint.com/personal/o_fithcheallaigh-s_ulster_ac_uk/Documents/phd/Code/Experiments/Basic FL Analysis (CIFAR-10 Dataset)/"/>
    </mc:Choice>
  </mc:AlternateContent>
  <xr:revisionPtr revIDLastSave="66" documentId="8_{B385207E-9943-4C8A-855E-8DA76F98BF6A}" xr6:coauthVersionLast="47" xr6:coauthVersionMax="47" xr10:uidLastSave="{3115CB32-1C34-46C6-B653-A86758341E3A}"/>
  <bookViews>
    <workbookView xWindow="-120" yWindow="-16320" windowWidth="29040" windowHeight="15840" activeTab="1" xr2:uid="{B418F6CC-BDDC-425D-80A0-DDD8BE2219D9}"/>
  </bookViews>
  <sheets>
    <sheet name="Sheet1" sheetId="1" r:id="rId1"/>
    <sheet name="CIFAR-10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I7" i="3"/>
  <c r="I9" i="3"/>
  <c r="I10" i="3"/>
  <c r="I11" i="3"/>
  <c r="I12" i="3"/>
  <c r="I13" i="3"/>
  <c r="I14" i="3"/>
  <c r="I15" i="3"/>
  <c r="I16" i="3"/>
  <c r="I17" i="3"/>
  <c r="I6" i="3"/>
  <c r="I5" i="3"/>
  <c r="K40" i="2"/>
  <c r="K39" i="2"/>
  <c r="K38" i="2"/>
  <c r="K37" i="2"/>
  <c r="K36" i="2"/>
  <c r="K35" i="2"/>
  <c r="K34" i="2"/>
  <c r="K33" i="2"/>
  <c r="K32" i="2"/>
  <c r="K31" i="2"/>
  <c r="E40" i="2"/>
  <c r="E39" i="2"/>
  <c r="E38" i="2"/>
  <c r="E37" i="2"/>
  <c r="E36" i="2"/>
  <c r="E35" i="2"/>
  <c r="E34" i="2"/>
  <c r="E33" i="2"/>
  <c r="E32" i="2"/>
  <c r="E31" i="2"/>
  <c r="U27" i="2"/>
  <c r="U26" i="2"/>
  <c r="U25" i="2"/>
  <c r="U24" i="2"/>
  <c r="U23" i="2"/>
  <c r="U22" i="2"/>
  <c r="U21" i="2"/>
  <c r="U20" i="2"/>
  <c r="U19" i="2"/>
  <c r="U18" i="2"/>
  <c r="P27" i="2"/>
  <c r="P26" i="2"/>
  <c r="P25" i="2"/>
  <c r="P24" i="2"/>
  <c r="P23" i="2"/>
  <c r="P22" i="2"/>
  <c r="P21" i="2"/>
  <c r="P20" i="2"/>
  <c r="P19" i="2"/>
  <c r="P18" i="2"/>
  <c r="K27" i="2"/>
  <c r="K26" i="2"/>
  <c r="K25" i="2"/>
  <c r="K24" i="2"/>
  <c r="K23" i="2"/>
  <c r="K22" i="2"/>
  <c r="K21" i="2"/>
  <c r="K20" i="2"/>
  <c r="K19" i="2"/>
  <c r="K18" i="2"/>
  <c r="E27" i="2"/>
  <c r="E26" i="2"/>
  <c r="E25" i="2"/>
  <c r="E24" i="2"/>
  <c r="E23" i="2"/>
  <c r="E22" i="2"/>
  <c r="E21" i="2"/>
  <c r="E20" i="2"/>
  <c r="E19" i="2"/>
  <c r="E18" i="2"/>
  <c r="U13" i="2"/>
  <c r="U12" i="2"/>
  <c r="U11" i="2"/>
  <c r="U10" i="2"/>
  <c r="U9" i="2"/>
  <c r="U8" i="2"/>
  <c r="U7" i="2"/>
  <c r="U6" i="2"/>
  <c r="U5" i="2"/>
  <c r="U4" i="2"/>
  <c r="P13" i="2"/>
  <c r="P12" i="2"/>
  <c r="P11" i="2"/>
  <c r="P10" i="2"/>
  <c r="P9" i="2"/>
  <c r="P8" i="2"/>
  <c r="P7" i="2"/>
  <c r="P6" i="2"/>
  <c r="P5" i="2"/>
  <c r="P4" i="2"/>
  <c r="K5" i="2"/>
  <c r="K6" i="2"/>
  <c r="K7" i="2"/>
  <c r="K8" i="2"/>
  <c r="K9" i="2"/>
  <c r="K10" i="2"/>
  <c r="K11" i="2"/>
  <c r="K12" i="2"/>
  <c r="K13" i="2"/>
  <c r="K4" i="2"/>
  <c r="E5" i="2"/>
  <c r="E6" i="2"/>
  <c r="E7" i="2"/>
  <c r="E8" i="2"/>
  <c r="E9" i="2"/>
  <c r="E10" i="2"/>
  <c r="E11" i="2"/>
  <c r="E12" i="2"/>
  <c r="E13" i="2"/>
  <c r="E4" i="2"/>
</calcChain>
</file>

<file path=xl/sharedStrings.xml><?xml version="1.0" encoding="utf-8"?>
<sst xmlns="http://schemas.openxmlformats.org/spreadsheetml/2006/main" count="51" uniqueCount="12">
  <si>
    <t>Rounds</t>
  </si>
  <si>
    <t>FedMedian</t>
  </si>
  <si>
    <t>FedAvgM</t>
  </si>
  <si>
    <t>Krum</t>
  </si>
  <si>
    <t>FedProx</t>
  </si>
  <si>
    <t>Clinets</t>
  </si>
  <si>
    <t>Accuracy</t>
  </si>
  <si>
    <t>Accuracy (%)</t>
  </si>
  <si>
    <t>Epoch Num</t>
  </si>
  <si>
    <t>Loss (%)</t>
  </si>
  <si>
    <t>Training Round</t>
  </si>
  <si>
    <t>Accuracy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</si>
</sst>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11"/>
      <color rgb="FF000000"/>
      <name val="Aptos Narrow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Accuracy</a:t>
            </a:r>
            <a:r>
              <a:rPr lang="en-GB" sz="1600" baseline="0"/>
              <a:t> Results for Various Federated Learning Strategies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FedMedian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29.24</c:v>
                </c:pt>
                <c:pt idx="1">
                  <c:v>33.64</c:v>
                </c:pt>
                <c:pt idx="2">
                  <c:v>42.6</c:v>
                </c:pt>
                <c:pt idx="3">
                  <c:v>51.2</c:v>
                </c:pt>
                <c:pt idx="4">
                  <c:v>56.64</c:v>
                </c:pt>
                <c:pt idx="5">
                  <c:v>57.5</c:v>
                </c:pt>
                <c:pt idx="6">
                  <c:v>59.54</c:v>
                </c:pt>
                <c:pt idx="7">
                  <c:v>61.42</c:v>
                </c:pt>
                <c:pt idx="8">
                  <c:v>59.28</c:v>
                </c:pt>
                <c:pt idx="9">
                  <c:v>60.72</c:v>
                </c:pt>
                <c:pt idx="10">
                  <c:v>59.8</c:v>
                </c:pt>
                <c:pt idx="11">
                  <c:v>58.26</c:v>
                </c:pt>
                <c:pt idx="12">
                  <c:v>60.1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5-4CCF-82C0-3A156B7DF81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FedAvgM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28.2</c:v>
                </c:pt>
                <c:pt idx="1">
                  <c:v>33.92</c:v>
                </c:pt>
                <c:pt idx="2">
                  <c:v>43.8</c:v>
                </c:pt>
                <c:pt idx="3">
                  <c:v>50.46</c:v>
                </c:pt>
                <c:pt idx="4">
                  <c:v>58.16</c:v>
                </c:pt>
                <c:pt idx="5">
                  <c:v>58.04</c:v>
                </c:pt>
                <c:pt idx="6">
                  <c:v>61.62</c:v>
                </c:pt>
                <c:pt idx="7">
                  <c:v>59.46</c:v>
                </c:pt>
                <c:pt idx="8">
                  <c:v>60.54</c:v>
                </c:pt>
                <c:pt idx="9">
                  <c:v>60.74</c:v>
                </c:pt>
                <c:pt idx="10">
                  <c:v>63.2</c:v>
                </c:pt>
                <c:pt idx="11">
                  <c:v>60.7</c:v>
                </c:pt>
                <c:pt idx="12">
                  <c:v>59.18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5-4CCF-82C0-3A156B7DF81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Krum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Sheet1!$E$3:$E$15</c:f>
              <c:numCache>
                <c:formatCode>General</c:formatCode>
                <c:ptCount val="13"/>
                <c:pt idx="0">
                  <c:v>27.02</c:v>
                </c:pt>
                <c:pt idx="1">
                  <c:v>33.799999999999997</c:v>
                </c:pt>
                <c:pt idx="2">
                  <c:v>39.76</c:v>
                </c:pt>
                <c:pt idx="3">
                  <c:v>44.68</c:v>
                </c:pt>
                <c:pt idx="4">
                  <c:v>49.48</c:v>
                </c:pt>
                <c:pt idx="5">
                  <c:v>51.92</c:v>
                </c:pt>
                <c:pt idx="6">
                  <c:v>52.34</c:v>
                </c:pt>
                <c:pt idx="7">
                  <c:v>50.56</c:v>
                </c:pt>
                <c:pt idx="8">
                  <c:v>53.56</c:v>
                </c:pt>
                <c:pt idx="9">
                  <c:v>50.42</c:v>
                </c:pt>
                <c:pt idx="10">
                  <c:v>56.72</c:v>
                </c:pt>
                <c:pt idx="11">
                  <c:v>54.04</c:v>
                </c:pt>
                <c:pt idx="12">
                  <c:v>55.94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5-4CCF-82C0-3A156B7DF811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FedProx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Sheet1!$F$3:$F$15</c:f>
              <c:numCache>
                <c:formatCode>General</c:formatCode>
                <c:ptCount val="13"/>
                <c:pt idx="0">
                  <c:v>31.22</c:v>
                </c:pt>
                <c:pt idx="1">
                  <c:v>35.74</c:v>
                </c:pt>
                <c:pt idx="2">
                  <c:v>44.2</c:v>
                </c:pt>
                <c:pt idx="3">
                  <c:v>51.3</c:v>
                </c:pt>
                <c:pt idx="4">
                  <c:v>55.78</c:v>
                </c:pt>
                <c:pt idx="5">
                  <c:v>59.66</c:v>
                </c:pt>
                <c:pt idx="6">
                  <c:v>60.26</c:v>
                </c:pt>
                <c:pt idx="7">
                  <c:v>61.26</c:v>
                </c:pt>
                <c:pt idx="8">
                  <c:v>61.74</c:v>
                </c:pt>
                <c:pt idx="9">
                  <c:v>61.66</c:v>
                </c:pt>
                <c:pt idx="10">
                  <c:v>61.08</c:v>
                </c:pt>
                <c:pt idx="11">
                  <c:v>60.38</c:v>
                </c:pt>
                <c:pt idx="12">
                  <c:v>58.92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85-4CCF-82C0-3A156B7D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860000"/>
        <c:axId val="1349311824"/>
      </c:scatterChart>
      <c:valAx>
        <c:axId val="1348860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Training 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11824"/>
        <c:crosses val="autoZero"/>
        <c:crossBetween val="midCat"/>
      </c:valAx>
      <c:valAx>
        <c:axId val="1349311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86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CIFAR-10 Accuracy Scores For Various Client Numbers and Training Rounds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Round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'CIFAR-10'!$B$4:$B$13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'CIFAR-10'!$E$4:$E$13</c:f>
              <c:numCache>
                <c:formatCode>General</c:formatCode>
                <c:ptCount val="10"/>
                <c:pt idx="0">
                  <c:v>29.48</c:v>
                </c:pt>
                <c:pt idx="1">
                  <c:v>25.22</c:v>
                </c:pt>
                <c:pt idx="2">
                  <c:v>22.7744511</c:v>
                </c:pt>
                <c:pt idx="3">
                  <c:v>20.02</c:v>
                </c:pt>
                <c:pt idx="4">
                  <c:v>23.919999999999998</c:v>
                </c:pt>
                <c:pt idx="5">
                  <c:v>13.3133733</c:v>
                </c:pt>
                <c:pt idx="6">
                  <c:v>13.606393600000001</c:v>
                </c:pt>
                <c:pt idx="7">
                  <c:v>11.76</c:v>
                </c:pt>
                <c:pt idx="8">
                  <c:v>13.567674800000001</c:v>
                </c:pt>
                <c:pt idx="9">
                  <c:v>16.34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5-4E1A-9703-31F33E6465BC}"/>
            </c:ext>
          </c:extLst>
        </c:ser>
        <c:ser>
          <c:idx val="1"/>
          <c:order val="1"/>
          <c:tx>
            <c:v>2 Rounds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'CIFAR-10'!$B$4:$B$13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'CIFAR-10'!$K$4:$K$13</c:f>
              <c:numCache>
                <c:formatCode>General</c:formatCode>
                <c:ptCount val="10"/>
                <c:pt idx="0">
                  <c:v>38.92</c:v>
                </c:pt>
                <c:pt idx="1">
                  <c:v>30.220000000000002</c:v>
                </c:pt>
                <c:pt idx="2">
                  <c:v>29.281437100000002</c:v>
                </c:pt>
                <c:pt idx="3">
                  <c:v>28.199999999999996</c:v>
                </c:pt>
                <c:pt idx="4">
                  <c:v>27.800000000000004</c:v>
                </c:pt>
                <c:pt idx="5">
                  <c:v>22.654690599999999</c:v>
                </c:pt>
                <c:pt idx="6">
                  <c:v>24.075924100000002</c:v>
                </c:pt>
                <c:pt idx="7">
                  <c:v>19.96</c:v>
                </c:pt>
                <c:pt idx="8">
                  <c:v>21.555305300000001</c:v>
                </c:pt>
                <c:pt idx="9">
                  <c:v>20.200000000000003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5-4E1A-9703-31F33E6465BC}"/>
            </c:ext>
          </c:extLst>
        </c:ser>
        <c:ser>
          <c:idx val="2"/>
          <c:order val="2"/>
          <c:tx>
            <c:v>5 Rounds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'CIFAR-10'!$B$4:$B$13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'CIFAR-10'!$P$4:$P$13</c:f>
              <c:numCache>
                <c:formatCode>General</c:formatCode>
                <c:ptCount val="10"/>
                <c:pt idx="0">
                  <c:v>45.98</c:v>
                </c:pt>
                <c:pt idx="1">
                  <c:v>37.340000000000003</c:v>
                </c:pt>
                <c:pt idx="2">
                  <c:v>35.349301400000002</c:v>
                </c:pt>
                <c:pt idx="3">
                  <c:v>31.86</c:v>
                </c:pt>
                <c:pt idx="4">
                  <c:v>32.940000000000005</c:v>
                </c:pt>
                <c:pt idx="5">
                  <c:v>29.241517000000002</c:v>
                </c:pt>
                <c:pt idx="6">
                  <c:v>28.991009000000002</c:v>
                </c:pt>
                <c:pt idx="7">
                  <c:v>27.800000000000004</c:v>
                </c:pt>
                <c:pt idx="8">
                  <c:v>28.659909900000002</c:v>
                </c:pt>
                <c:pt idx="9">
                  <c:v>24.86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5-4E1A-9703-31F33E6465BC}"/>
            </c:ext>
          </c:extLst>
        </c:ser>
        <c:ser>
          <c:idx val="3"/>
          <c:order val="3"/>
          <c:tx>
            <c:v>10 Rounds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'CIFAR-10'!$B$4:$B$13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'CIFAR-10'!$U$4:$U$13</c:f>
              <c:numCache>
                <c:formatCode>General</c:formatCode>
                <c:ptCount val="10"/>
                <c:pt idx="0">
                  <c:v>49.86</c:v>
                </c:pt>
                <c:pt idx="1">
                  <c:v>42.22</c:v>
                </c:pt>
                <c:pt idx="2">
                  <c:v>41.9361277</c:v>
                </c:pt>
                <c:pt idx="3">
                  <c:v>39.019999999999996</c:v>
                </c:pt>
                <c:pt idx="4">
                  <c:v>38.58</c:v>
                </c:pt>
                <c:pt idx="5">
                  <c:v>34.3512974</c:v>
                </c:pt>
                <c:pt idx="6">
                  <c:v>31.6883117</c:v>
                </c:pt>
                <c:pt idx="7">
                  <c:v>32.76</c:v>
                </c:pt>
                <c:pt idx="8">
                  <c:v>31.313456299999999</c:v>
                </c:pt>
                <c:pt idx="9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5-4E1A-9703-31F33E6465BC}"/>
            </c:ext>
          </c:extLst>
        </c:ser>
        <c:ser>
          <c:idx val="4"/>
          <c:order val="4"/>
          <c:tx>
            <c:v>20 Rounds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'CIFAR-10'!$B$4:$B$13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'CIFAR-10'!$E$18:$E$27</c:f>
              <c:numCache>
                <c:formatCode>General</c:formatCode>
                <c:ptCount val="10"/>
                <c:pt idx="0">
                  <c:v>56.14</c:v>
                </c:pt>
                <c:pt idx="1">
                  <c:v>50.8</c:v>
                </c:pt>
                <c:pt idx="2">
                  <c:v>47.245509000000006</c:v>
                </c:pt>
                <c:pt idx="3">
                  <c:v>44.74</c:v>
                </c:pt>
                <c:pt idx="4">
                  <c:v>42.86</c:v>
                </c:pt>
                <c:pt idx="5">
                  <c:v>41.417165700000005</c:v>
                </c:pt>
                <c:pt idx="6">
                  <c:v>40.219780200000002</c:v>
                </c:pt>
                <c:pt idx="7">
                  <c:v>39.76</c:v>
                </c:pt>
                <c:pt idx="8">
                  <c:v>36.845059300000003</c:v>
                </c:pt>
                <c:pt idx="9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5-4E1A-9703-31F33E6465BC}"/>
            </c:ext>
          </c:extLst>
        </c:ser>
        <c:ser>
          <c:idx val="5"/>
          <c:order val="5"/>
          <c:tx>
            <c:v>30 Rounds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'CIFAR-10'!$B$4:$B$13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'CIFAR-10'!$K$18:$K$27</c:f>
              <c:numCache>
                <c:formatCode>General</c:formatCode>
                <c:ptCount val="10"/>
                <c:pt idx="0">
                  <c:v>58.720000000000006</c:v>
                </c:pt>
                <c:pt idx="1">
                  <c:v>53.6</c:v>
                </c:pt>
                <c:pt idx="2">
                  <c:v>48.9820359</c:v>
                </c:pt>
                <c:pt idx="3">
                  <c:v>49.519999999999996</c:v>
                </c:pt>
                <c:pt idx="4">
                  <c:v>45.879999999999995</c:v>
                </c:pt>
                <c:pt idx="5">
                  <c:v>45.349301400000002</c:v>
                </c:pt>
                <c:pt idx="6">
                  <c:v>41.298701300000005</c:v>
                </c:pt>
                <c:pt idx="7">
                  <c:v>41.099999999999994</c:v>
                </c:pt>
                <c:pt idx="8">
                  <c:v>40.200379000000005</c:v>
                </c:pt>
                <c:pt idx="9">
                  <c:v>41.120000000000005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F5-4E1A-9703-31F33E6465BC}"/>
            </c:ext>
          </c:extLst>
        </c:ser>
        <c:ser>
          <c:idx val="6"/>
          <c:order val="6"/>
          <c:tx>
            <c:v>40 Rounds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'CIFAR-10'!$B$4:$B$13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'CIFAR-10'!$P$18:$P$27</c:f>
              <c:numCache>
                <c:formatCode>General</c:formatCode>
                <c:ptCount val="10"/>
                <c:pt idx="0">
                  <c:v>60.36</c:v>
                </c:pt>
                <c:pt idx="1">
                  <c:v>56.720000000000006</c:v>
                </c:pt>
                <c:pt idx="2">
                  <c:v>52.734530899999996</c:v>
                </c:pt>
                <c:pt idx="3">
                  <c:v>48.84</c:v>
                </c:pt>
                <c:pt idx="4">
                  <c:v>49.86</c:v>
                </c:pt>
                <c:pt idx="5">
                  <c:v>46.407185599999998</c:v>
                </c:pt>
                <c:pt idx="6">
                  <c:v>45.694305700000001</c:v>
                </c:pt>
                <c:pt idx="7">
                  <c:v>44.86</c:v>
                </c:pt>
                <c:pt idx="8">
                  <c:v>41.058379799999997</c:v>
                </c:pt>
                <c:pt idx="9">
                  <c:v>45.879999999999995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F5-4E1A-9703-31F33E6465BC}"/>
            </c:ext>
          </c:extLst>
        </c:ser>
        <c:ser>
          <c:idx val="7"/>
          <c:order val="7"/>
          <c:tx>
            <c:v>50 Rounds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'CIFAR-10'!$B$4:$B$13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'CIFAR-10'!$U$18:$U$27</c:f>
              <c:numCache>
                <c:formatCode>General</c:formatCode>
                <c:ptCount val="10"/>
                <c:pt idx="0">
                  <c:v>60.96</c:v>
                </c:pt>
                <c:pt idx="1">
                  <c:v>58.040000000000006</c:v>
                </c:pt>
                <c:pt idx="2">
                  <c:v>55.189620800000007</c:v>
                </c:pt>
                <c:pt idx="3">
                  <c:v>52.38</c:v>
                </c:pt>
                <c:pt idx="4">
                  <c:v>51.38</c:v>
                </c:pt>
                <c:pt idx="5">
                  <c:v>46.846307400000001</c:v>
                </c:pt>
                <c:pt idx="6">
                  <c:v>46.846307400000001</c:v>
                </c:pt>
                <c:pt idx="7">
                  <c:v>47.96</c:v>
                </c:pt>
                <c:pt idx="8">
                  <c:v>45.112433899999999</c:v>
                </c:pt>
                <c:pt idx="9">
                  <c:v>45.440000000000005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F5-4E1A-9703-31F33E6465BC}"/>
            </c:ext>
          </c:extLst>
        </c:ser>
        <c:ser>
          <c:idx val="8"/>
          <c:order val="8"/>
          <c:tx>
            <c:v>60 Rounds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'CIFAR-10'!$B$4:$B$13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'CIFAR-10'!$E$31:$E$40</c:f>
              <c:numCache>
                <c:formatCode>General</c:formatCode>
                <c:ptCount val="10"/>
                <c:pt idx="0">
                  <c:v>61.040000000000006</c:v>
                </c:pt>
                <c:pt idx="1">
                  <c:v>60.980000000000004</c:v>
                </c:pt>
                <c:pt idx="2">
                  <c:v>57.005987999999995</c:v>
                </c:pt>
                <c:pt idx="3">
                  <c:v>54.14</c:v>
                </c:pt>
                <c:pt idx="4">
                  <c:v>50.6</c:v>
                </c:pt>
                <c:pt idx="5">
                  <c:v>50.199600799999999</c:v>
                </c:pt>
                <c:pt idx="6">
                  <c:v>50.369630399999998</c:v>
                </c:pt>
                <c:pt idx="7">
                  <c:v>49.7</c:v>
                </c:pt>
                <c:pt idx="8">
                  <c:v>48.3583584</c:v>
                </c:pt>
                <c:pt idx="9">
                  <c:v>48.76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F5-4E1A-9703-31F33E6465BC}"/>
            </c:ext>
          </c:extLst>
        </c:ser>
        <c:ser>
          <c:idx val="9"/>
          <c:order val="9"/>
          <c:tx>
            <c:v>70 Rounds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'CIFAR-10'!$B$4:$B$13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'CIFAR-10'!$K$31:$K$40</c:f>
              <c:numCache>
                <c:formatCode>General</c:formatCode>
                <c:ptCount val="10"/>
                <c:pt idx="0">
                  <c:v>61.18</c:v>
                </c:pt>
                <c:pt idx="1">
                  <c:v>60.62</c:v>
                </c:pt>
                <c:pt idx="2">
                  <c:v>57.105788400000002</c:v>
                </c:pt>
                <c:pt idx="3">
                  <c:v>55.48</c:v>
                </c:pt>
                <c:pt idx="4">
                  <c:v>54.44</c:v>
                </c:pt>
                <c:pt idx="5">
                  <c:v>49.780439100000002</c:v>
                </c:pt>
                <c:pt idx="6">
                  <c:v>51.788211799999992</c:v>
                </c:pt>
                <c:pt idx="7">
                  <c:v>50.080000000000005</c:v>
                </c:pt>
                <c:pt idx="8">
                  <c:v>49.112505400000003</c:v>
                </c:pt>
                <c:pt idx="9">
                  <c:v>48.339999999999996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F5-4E1A-9703-31F33E646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854848"/>
        <c:axId val="1071044240"/>
      </c:lineChart>
      <c:catAx>
        <c:axId val="1458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44240"/>
        <c:crosses val="autoZero"/>
        <c:auto val="1"/>
        <c:lblAlgn val="ctr"/>
        <c:lblOffset val="100"/>
        <c:noMultiLvlLbl val="0"/>
      </c:catAx>
      <c:valAx>
        <c:axId val="10710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316229</xdr:colOff>
      <xdr:row>2</xdr:row>
      <xdr:rowOff>34290</xdr:rowOff>
    </xdr:from>
    <xdr:to>
      <xdr:col>24</xdr:col>
      <xdr:colOff>161924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0F75B-6602-7B03-054D-F28AE1651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454751</xdr:colOff>
      <xdr:row>1</xdr:row>
      <xdr:rowOff>60960</xdr:rowOff>
    </xdr:from>
    <xdr:to>
      <xdr:col>41</xdr:col>
      <xdr:colOff>140154</xdr:colOff>
      <xdr:row>42</xdr:row>
      <xdr:rowOff>50618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69A12-8F4A-420B-7F50-8529B5EA8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457E4-898F-4747-B323-E3FADAD5976E}">
  <dimension ref="B2:F15"/>
  <sheetViews>
    <sheetView zoomScale="85" zoomScaleNormal="85" workbookViewId="0">
      <selection activeCell="F19" sqref="F19"/>
    </sheetView>
  </sheetViews>
  <sheetFormatPr defaultRowHeight="13.2" x14ac:dyDescent="0.3"/>
  <sheetData>
    <row r="2" spans="2:6" ht="14.4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ht="14.4" x14ac:dyDescent="0.3">
      <c r="B3" s="1">
        <v>1</v>
      </c>
      <c r="C3" s="1">
        <v>29.24</v>
      </c>
      <c r="D3" s="1">
        <v>28.2</v>
      </c>
      <c r="E3" s="1">
        <v>27.02</v>
      </c>
      <c r="F3" s="1">
        <v>31.22</v>
      </c>
    </row>
    <row r="4" spans="2:6" ht="14.4" x14ac:dyDescent="0.3">
      <c r="B4" s="1">
        <v>2</v>
      </c>
      <c r="C4" s="1">
        <v>33.64</v>
      </c>
      <c r="D4" s="1">
        <v>33.92</v>
      </c>
      <c r="E4" s="1">
        <v>33.799999999999997</v>
      </c>
      <c r="F4" s="1">
        <v>35.74</v>
      </c>
    </row>
    <row r="5" spans="2:6" ht="14.4" x14ac:dyDescent="0.3">
      <c r="B5" s="1">
        <v>5</v>
      </c>
      <c r="C5" s="1">
        <v>42.6</v>
      </c>
      <c r="D5" s="1">
        <v>43.8</v>
      </c>
      <c r="E5" s="1">
        <v>39.76</v>
      </c>
      <c r="F5" s="1">
        <v>44.2</v>
      </c>
    </row>
    <row r="6" spans="2:6" ht="14.4" x14ac:dyDescent="0.3">
      <c r="B6" s="1">
        <v>10</v>
      </c>
      <c r="C6" s="1">
        <v>51.2</v>
      </c>
      <c r="D6" s="1">
        <v>50.46</v>
      </c>
      <c r="E6" s="1">
        <v>44.68</v>
      </c>
      <c r="F6" s="1">
        <v>51.3</v>
      </c>
    </row>
    <row r="7" spans="2:6" ht="14.4" x14ac:dyDescent="0.3">
      <c r="B7" s="1">
        <v>20</v>
      </c>
      <c r="C7" s="1">
        <v>56.64</v>
      </c>
      <c r="D7" s="1">
        <v>58.16</v>
      </c>
      <c r="E7" s="1">
        <v>49.48</v>
      </c>
      <c r="F7" s="1">
        <v>55.78</v>
      </c>
    </row>
    <row r="8" spans="2:6" ht="14.4" x14ac:dyDescent="0.3">
      <c r="B8" s="1">
        <v>30</v>
      </c>
      <c r="C8" s="1">
        <v>57.5</v>
      </c>
      <c r="D8" s="1">
        <v>58.04</v>
      </c>
      <c r="E8" s="1">
        <v>51.92</v>
      </c>
      <c r="F8" s="1">
        <v>59.66</v>
      </c>
    </row>
    <row r="9" spans="2:6" ht="14.4" x14ac:dyDescent="0.3">
      <c r="B9" s="1">
        <v>40</v>
      </c>
      <c r="C9" s="1">
        <v>59.54</v>
      </c>
      <c r="D9" s="1">
        <v>61.62</v>
      </c>
      <c r="E9" s="1">
        <v>52.34</v>
      </c>
      <c r="F9" s="1">
        <v>60.26</v>
      </c>
    </row>
    <row r="10" spans="2:6" ht="14.4" x14ac:dyDescent="0.3">
      <c r="B10" s="1">
        <v>50</v>
      </c>
      <c r="C10" s="1">
        <v>61.42</v>
      </c>
      <c r="D10" s="1">
        <v>59.46</v>
      </c>
      <c r="E10" s="1">
        <v>50.56</v>
      </c>
      <c r="F10" s="1">
        <v>61.26</v>
      </c>
    </row>
    <row r="11" spans="2:6" ht="14.4" x14ac:dyDescent="0.3">
      <c r="B11" s="1">
        <v>60</v>
      </c>
      <c r="C11" s="1">
        <v>59.28</v>
      </c>
      <c r="D11" s="1">
        <v>60.54</v>
      </c>
      <c r="E11" s="1">
        <v>53.56</v>
      </c>
      <c r="F11" s="1">
        <v>61.74</v>
      </c>
    </row>
    <row r="12" spans="2:6" ht="14.4" x14ac:dyDescent="0.3">
      <c r="B12" s="1">
        <v>70</v>
      </c>
      <c r="C12" s="1">
        <v>60.72</v>
      </c>
      <c r="D12" s="1">
        <v>60.74</v>
      </c>
      <c r="E12" s="1">
        <v>50.42</v>
      </c>
      <c r="F12" s="1">
        <v>61.66</v>
      </c>
    </row>
    <row r="13" spans="2:6" ht="14.4" x14ac:dyDescent="0.3">
      <c r="B13" s="1">
        <v>80</v>
      </c>
      <c r="C13" s="1">
        <v>59.8</v>
      </c>
      <c r="D13" s="1">
        <v>63.2</v>
      </c>
      <c r="E13" s="1">
        <v>56.72</v>
      </c>
      <c r="F13" s="1">
        <v>61.08</v>
      </c>
    </row>
    <row r="14" spans="2:6" ht="14.4" x14ac:dyDescent="0.3">
      <c r="B14" s="1">
        <v>90</v>
      </c>
      <c r="C14" s="1">
        <v>58.26</v>
      </c>
      <c r="D14" s="1">
        <v>60.7</v>
      </c>
      <c r="E14" s="1">
        <v>54.04</v>
      </c>
      <c r="F14" s="1">
        <v>60.38</v>
      </c>
    </row>
    <row r="15" spans="2:6" ht="14.4" x14ac:dyDescent="0.3">
      <c r="B15" s="1">
        <v>100</v>
      </c>
      <c r="C15" s="1">
        <v>60.1</v>
      </c>
      <c r="D15" s="1">
        <v>59.18</v>
      </c>
      <c r="E15" s="1">
        <v>55.94</v>
      </c>
      <c r="F15" s="1">
        <v>58.92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8B99-A07C-4934-B7A9-0A51F083E3D2}">
  <dimension ref="B2:U40"/>
  <sheetViews>
    <sheetView tabSelected="1" zoomScale="70" zoomScaleNormal="70" workbookViewId="0">
      <selection activeCell="T44" sqref="T44"/>
    </sheetView>
  </sheetViews>
  <sheetFormatPr defaultRowHeight="13.2" x14ac:dyDescent="0.3"/>
  <cols>
    <col min="5" max="5" width="13.75" bestFit="1" customWidth="1"/>
    <col min="11" max="11" width="13.75" bestFit="1" customWidth="1"/>
    <col min="16" max="16" width="13.75" bestFit="1" customWidth="1"/>
    <col min="21" max="21" width="13.75" bestFit="1" customWidth="1"/>
  </cols>
  <sheetData>
    <row r="2" spans="2:21" ht="13.8" thickBot="1" x14ac:dyDescent="0.35"/>
    <row r="3" spans="2:21" ht="15" thickBot="1" x14ac:dyDescent="0.35">
      <c r="B3" s="2" t="s">
        <v>5</v>
      </c>
      <c r="C3" s="3" t="s">
        <v>0</v>
      </c>
      <c r="D3" s="3" t="s">
        <v>6</v>
      </c>
      <c r="E3" s="4" t="s">
        <v>7</v>
      </c>
      <c r="H3" s="2" t="s">
        <v>5</v>
      </c>
      <c r="I3" s="3" t="s">
        <v>0</v>
      </c>
      <c r="J3" s="3" t="s">
        <v>6</v>
      </c>
      <c r="K3" s="4" t="s">
        <v>7</v>
      </c>
      <c r="M3" s="2" t="s">
        <v>5</v>
      </c>
      <c r="N3" s="3" t="s">
        <v>0</v>
      </c>
      <c r="O3" s="3" t="s">
        <v>6</v>
      </c>
      <c r="P3" s="4" t="s">
        <v>7</v>
      </c>
      <c r="R3" s="2" t="s">
        <v>5</v>
      </c>
      <c r="S3" s="3" t="s">
        <v>0</v>
      </c>
      <c r="T3" s="3" t="s">
        <v>6</v>
      </c>
      <c r="U3" s="4" t="s">
        <v>7</v>
      </c>
    </row>
    <row r="4" spans="2:21" ht="14.4" x14ac:dyDescent="0.3">
      <c r="B4" s="10">
        <v>10</v>
      </c>
      <c r="C4" s="11">
        <v>1</v>
      </c>
      <c r="D4" s="11">
        <v>0.29480000000000001</v>
      </c>
      <c r="E4" s="12">
        <f>D4*100</f>
        <v>29.48</v>
      </c>
      <c r="H4" s="5">
        <v>10</v>
      </c>
      <c r="I4" s="1">
        <v>2</v>
      </c>
      <c r="J4" s="1">
        <v>0.38919999999999999</v>
      </c>
      <c r="K4" s="6">
        <f>100*J4</f>
        <v>38.92</v>
      </c>
      <c r="M4" s="5">
        <v>10</v>
      </c>
      <c r="N4" s="1">
        <v>5</v>
      </c>
      <c r="O4" s="1">
        <v>0.45979999999999999</v>
      </c>
      <c r="P4" s="6">
        <f>100*O4</f>
        <v>45.98</v>
      </c>
      <c r="R4" s="5">
        <v>10</v>
      </c>
      <c r="S4" s="1">
        <v>10</v>
      </c>
      <c r="T4" s="1">
        <v>0.49859999999999999</v>
      </c>
      <c r="U4" s="6">
        <f>100*T4</f>
        <v>49.86</v>
      </c>
    </row>
    <row r="5" spans="2:21" ht="14.4" x14ac:dyDescent="0.3">
      <c r="B5" s="5">
        <v>20</v>
      </c>
      <c r="C5" s="1">
        <v>1</v>
      </c>
      <c r="D5" s="1">
        <v>0.25219999999999998</v>
      </c>
      <c r="E5" s="6">
        <f t="shared" ref="E5:E13" si="0">D5*100</f>
        <v>25.22</v>
      </c>
      <c r="H5" s="5">
        <v>20</v>
      </c>
      <c r="I5" s="1">
        <v>2</v>
      </c>
      <c r="J5" s="1">
        <v>0.30220000000000002</v>
      </c>
      <c r="K5" s="6">
        <f t="shared" ref="K5:K13" si="1">100*J5</f>
        <v>30.220000000000002</v>
      </c>
      <c r="M5" s="5">
        <v>20</v>
      </c>
      <c r="N5" s="1">
        <v>5</v>
      </c>
      <c r="O5" s="1">
        <v>0.37340000000000001</v>
      </c>
      <c r="P5" s="6">
        <f t="shared" ref="P5:P13" si="2">100*O5</f>
        <v>37.340000000000003</v>
      </c>
      <c r="R5" s="5">
        <v>20</v>
      </c>
      <c r="S5" s="1">
        <v>10</v>
      </c>
      <c r="T5" s="1">
        <v>0.42220000000000002</v>
      </c>
      <c r="U5" s="6">
        <f t="shared" ref="U5:U13" si="3">100*T5</f>
        <v>42.22</v>
      </c>
    </row>
    <row r="6" spans="2:21" ht="14.4" x14ac:dyDescent="0.3">
      <c r="B6" s="5">
        <v>30</v>
      </c>
      <c r="C6" s="1">
        <v>1</v>
      </c>
      <c r="D6" s="1">
        <v>0.22774451100000001</v>
      </c>
      <c r="E6" s="6">
        <f t="shared" si="0"/>
        <v>22.7744511</v>
      </c>
      <c r="H6" s="5">
        <v>30</v>
      </c>
      <c r="I6" s="1">
        <v>2</v>
      </c>
      <c r="J6" s="1">
        <v>0.29281437100000002</v>
      </c>
      <c r="K6" s="6">
        <f t="shared" si="1"/>
        <v>29.281437100000002</v>
      </c>
      <c r="M6" s="5">
        <v>30</v>
      </c>
      <c r="N6" s="1">
        <v>5</v>
      </c>
      <c r="O6" s="1">
        <v>0.35349301399999999</v>
      </c>
      <c r="P6" s="6">
        <f t="shared" si="2"/>
        <v>35.349301400000002</v>
      </c>
      <c r="R6" s="5">
        <v>30</v>
      </c>
      <c r="S6" s="1">
        <v>10</v>
      </c>
      <c r="T6" s="1">
        <v>0.41936127699999998</v>
      </c>
      <c r="U6" s="6">
        <f t="shared" si="3"/>
        <v>41.9361277</v>
      </c>
    </row>
    <row r="7" spans="2:21" ht="14.4" x14ac:dyDescent="0.3">
      <c r="B7" s="5">
        <v>40</v>
      </c>
      <c r="C7" s="1">
        <v>1</v>
      </c>
      <c r="D7" s="1">
        <v>0.20019999999999999</v>
      </c>
      <c r="E7" s="6">
        <f t="shared" si="0"/>
        <v>20.02</v>
      </c>
      <c r="H7" s="5">
        <v>40</v>
      </c>
      <c r="I7" s="1">
        <v>2</v>
      </c>
      <c r="J7" s="1">
        <v>0.28199999999999997</v>
      </c>
      <c r="K7" s="6">
        <f t="shared" si="1"/>
        <v>28.199999999999996</v>
      </c>
      <c r="M7" s="5">
        <v>40</v>
      </c>
      <c r="N7" s="1">
        <v>5</v>
      </c>
      <c r="O7" s="1">
        <v>0.31859999999999999</v>
      </c>
      <c r="P7" s="6">
        <f t="shared" si="2"/>
        <v>31.86</v>
      </c>
      <c r="R7" s="5">
        <v>40</v>
      </c>
      <c r="S7" s="1">
        <v>10</v>
      </c>
      <c r="T7" s="1">
        <v>0.39019999999999999</v>
      </c>
      <c r="U7" s="6">
        <f t="shared" si="3"/>
        <v>39.019999999999996</v>
      </c>
    </row>
    <row r="8" spans="2:21" ht="14.4" x14ac:dyDescent="0.3">
      <c r="B8" s="5">
        <v>50</v>
      </c>
      <c r="C8" s="1">
        <v>1</v>
      </c>
      <c r="D8" s="1">
        <v>0.2392</v>
      </c>
      <c r="E8" s="6">
        <f t="shared" si="0"/>
        <v>23.919999999999998</v>
      </c>
      <c r="H8" s="5">
        <v>50</v>
      </c>
      <c r="I8" s="1">
        <v>2</v>
      </c>
      <c r="J8" s="1">
        <v>0.27800000000000002</v>
      </c>
      <c r="K8" s="6">
        <f t="shared" si="1"/>
        <v>27.800000000000004</v>
      </c>
      <c r="M8" s="5">
        <v>50</v>
      </c>
      <c r="N8" s="1">
        <v>5</v>
      </c>
      <c r="O8" s="1">
        <v>0.32940000000000003</v>
      </c>
      <c r="P8" s="6">
        <f t="shared" si="2"/>
        <v>32.940000000000005</v>
      </c>
      <c r="R8" s="5">
        <v>50</v>
      </c>
      <c r="S8" s="1">
        <v>10</v>
      </c>
      <c r="T8" s="1">
        <v>0.38579999999999998</v>
      </c>
      <c r="U8" s="6">
        <f t="shared" si="3"/>
        <v>38.58</v>
      </c>
    </row>
    <row r="9" spans="2:21" ht="14.4" x14ac:dyDescent="0.3">
      <c r="B9" s="5">
        <v>60</v>
      </c>
      <c r="C9" s="1">
        <v>1</v>
      </c>
      <c r="D9" s="1">
        <v>0.133133733</v>
      </c>
      <c r="E9" s="6">
        <f t="shared" si="0"/>
        <v>13.3133733</v>
      </c>
      <c r="H9" s="5">
        <v>60</v>
      </c>
      <c r="I9" s="1">
        <v>2</v>
      </c>
      <c r="J9" s="1">
        <v>0.22654690599999999</v>
      </c>
      <c r="K9" s="6">
        <f t="shared" si="1"/>
        <v>22.654690599999999</v>
      </c>
      <c r="M9" s="5">
        <v>60</v>
      </c>
      <c r="N9" s="1">
        <v>5</v>
      </c>
      <c r="O9" s="1">
        <v>0.29241517</v>
      </c>
      <c r="P9" s="6">
        <f t="shared" si="2"/>
        <v>29.241517000000002</v>
      </c>
      <c r="R9" s="5">
        <v>60</v>
      </c>
      <c r="S9" s="1">
        <v>10</v>
      </c>
      <c r="T9" s="1">
        <v>0.34351297400000003</v>
      </c>
      <c r="U9" s="6">
        <f t="shared" si="3"/>
        <v>34.3512974</v>
      </c>
    </row>
    <row r="10" spans="2:21" ht="14.4" x14ac:dyDescent="0.3">
      <c r="B10" s="5">
        <v>70</v>
      </c>
      <c r="C10" s="1">
        <v>1</v>
      </c>
      <c r="D10" s="1">
        <v>0.136063936</v>
      </c>
      <c r="E10" s="6">
        <f t="shared" si="0"/>
        <v>13.606393600000001</v>
      </c>
      <c r="H10" s="5">
        <v>70</v>
      </c>
      <c r="I10" s="1">
        <v>2</v>
      </c>
      <c r="J10" s="1">
        <v>0.24075924100000001</v>
      </c>
      <c r="K10" s="6">
        <f t="shared" si="1"/>
        <v>24.075924100000002</v>
      </c>
      <c r="M10" s="5">
        <v>70</v>
      </c>
      <c r="N10" s="1">
        <v>5</v>
      </c>
      <c r="O10" s="1">
        <v>0.28991009000000001</v>
      </c>
      <c r="P10" s="6">
        <f t="shared" si="2"/>
        <v>28.991009000000002</v>
      </c>
      <c r="R10" s="5">
        <v>70</v>
      </c>
      <c r="S10" s="1">
        <v>10</v>
      </c>
      <c r="T10" s="1">
        <v>0.31688311699999999</v>
      </c>
      <c r="U10" s="6">
        <f t="shared" si="3"/>
        <v>31.6883117</v>
      </c>
    </row>
    <row r="11" spans="2:21" ht="14.4" x14ac:dyDescent="0.3">
      <c r="B11" s="5">
        <v>80</v>
      </c>
      <c r="C11" s="1">
        <v>1</v>
      </c>
      <c r="D11" s="1">
        <v>0.1176</v>
      </c>
      <c r="E11" s="6">
        <f t="shared" si="0"/>
        <v>11.76</v>
      </c>
      <c r="H11" s="5">
        <v>80</v>
      </c>
      <c r="I11" s="1">
        <v>2</v>
      </c>
      <c r="J11" s="1">
        <v>0.1996</v>
      </c>
      <c r="K11" s="6">
        <f t="shared" si="1"/>
        <v>19.96</v>
      </c>
      <c r="M11" s="5">
        <v>80</v>
      </c>
      <c r="N11" s="1">
        <v>5</v>
      </c>
      <c r="O11" s="1">
        <v>0.27800000000000002</v>
      </c>
      <c r="P11" s="6">
        <f t="shared" si="2"/>
        <v>27.800000000000004</v>
      </c>
      <c r="R11" s="5">
        <v>80</v>
      </c>
      <c r="S11" s="1">
        <v>10</v>
      </c>
      <c r="T11" s="1">
        <v>0.3276</v>
      </c>
      <c r="U11" s="6">
        <f t="shared" si="3"/>
        <v>32.76</v>
      </c>
    </row>
    <row r="12" spans="2:21" ht="14.4" x14ac:dyDescent="0.3">
      <c r="B12" s="5">
        <v>90</v>
      </c>
      <c r="C12" s="1">
        <v>1</v>
      </c>
      <c r="D12" s="1">
        <v>0.13567674800000001</v>
      </c>
      <c r="E12" s="6">
        <f t="shared" si="0"/>
        <v>13.567674800000001</v>
      </c>
      <c r="H12" s="5">
        <v>90</v>
      </c>
      <c r="I12" s="1">
        <v>2</v>
      </c>
      <c r="J12" s="1">
        <v>0.21555305299999999</v>
      </c>
      <c r="K12" s="6">
        <f t="shared" si="1"/>
        <v>21.555305300000001</v>
      </c>
      <c r="M12" s="5">
        <v>90</v>
      </c>
      <c r="N12" s="1">
        <v>5</v>
      </c>
      <c r="O12" s="1">
        <v>0.28659909900000002</v>
      </c>
      <c r="P12" s="6">
        <f t="shared" si="2"/>
        <v>28.659909900000002</v>
      </c>
      <c r="R12" s="5">
        <v>90</v>
      </c>
      <c r="S12" s="1">
        <v>10</v>
      </c>
      <c r="T12" s="1">
        <v>0.31313456299999998</v>
      </c>
      <c r="U12" s="6">
        <f t="shared" si="3"/>
        <v>31.313456299999999</v>
      </c>
    </row>
    <row r="13" spans="2:21" ht="15" thickBot="1" x14ac:dyDescent="0.35">
      <c r="B13" s="7">
        <v>100</v>
      </c>
      <c r="C13" s="8">
        <v>1</v>
      </c>
      <c r="D13" s="1">
        <v>0.16339999999999999</v>
      </c>
      <c r="E13" s="9">
        <f t="shared" si="0"/>
        <v>16.34</v>
      </c>
      <c r="H13" s="7">
        <v>100</v>
      </c>
      <c r="I13" s="8">
        <v>2</v>
      </c>
      <c r="J13" s="1">
        <v>0.20200000000000001</v>
      </c>
      <c r="K13" s="6">
        <f t="shared" si="1"/>
        <v>20.200000000000003</v>
      </c>
      <c r="M13" s="7">
        <v>100</v>
      </c>
      <c r="N13" s="8">
        <v>5</v>
      </c>
      <c r="O13" s="8">
        <v>0.24859999999999999</v>
      </c>
      <c r="P13" s="9">
        <f t="shared" si="2"/>
        <v>24.86</v>
      </c>
      <c r="R13" s="7">
        <v>100</v>
      </c>
      <c r="S13" s="8">
        <v>10</v>
      </c>
      <c r="T13" s="1">
        <v>0.28699999999999998</v>
      </c>
      <c r="U13" s="9">
        <f t="shared" si="3"/>
        <v>28.7</v>
      </c>
    </row>
    <row r="16" spans="2:21" ht="13.8" thickBot="1" x14ac:dyDescent="0.35"/>
    <row r="17" spans="2:21" ht="15" thickBot="1" x14ac:dyDescent="0.35">
      <c r="B17" s="2" t="s">
        <v>5</v>
      </c>
      <c r="C17" s="3" t="s">
        <v>0</v>
      </c>
      <c r="D17" s="3" t="s">
        <v>6</v>
      </c>
      <c r="E17" s="4" t="s">
        <v>7</v>
      </c>
      <c r="H17" s="2" t="s">
        <v>5</v>
      </c>
      <c r="I17" s="3" t="s">
        <v>0</v>
      </c>
      <c r="J17" s="3" t="s">
        <v>6</v>
      </c>
      <c r="K17" s="4" t="s">
        <v>7</v>
      </c>
      <c r="M17" s="2" t="s">
        <v>5</v>
      </c>
      <c r="N17" s="3" t="s">
        <v>0</v>
      </c>
      <c r="O17" s="3" t="s">
        <v>6</v>
      </c>
      <c r="P17" s="4" t="s">
        <v>7</v>
      </c>
      <c r="R17" s="2" t="s">
        <v>5</v>
      </c>
      <c r="S17" s="3" t="s">
        <v>0</v>
      </c>
      <c r="T17" s="3" t="s">
        <v>6</v>
      </c>
      <c r="U17" s="4" t="s">
        <v>7</v>
      </c>
    </row>
    <row r="18" spans="2:21" ht="14.4" x14ac:dyDescent="0.3">
      <c r="B18" s="5">
        <v>10</v>
      </c>
      <c r="C18" s="1">
        <v>20</v>
      </c>
      <c r="D18" s="1">
        <v>0.56140000000000001</v>
      </c>
      <c r="E18" s="6">
        <f>100*D18</f>
        <v>56.14</v>
      </c>
      <c r="H18" s="5">
        <v>10</v>
      </c>
      <c r="I18" s="1">
        <v>30</v>
      </c>
      <c r="J18" s="1">
        <v>0.58720000000000006</v>
      </c>
      <c r="K18" s="6">
        <f>100*J18</f>
        <v>58.720000000000006</v>
      </c>
      <c r="M18" s="5">
        <v>10</v>
      </c>
      <c r="N18" s="1">
        <v>40</v>
      </c>
      <c r="O18" s="1">
        <v>0.60360000000000003</v>
      </c>
      <c r="P18" s="6">
        <f>100*O18</f>
        <v>60.36</v>
      </c>
      <c r="R18" s="5">
        <v>10</v>
      </c>
      <c r="S18" s="1">
        <v>50</v>
      </c>
      <c r="T18" s="1">
        <v>0.60960000000000003</v>
      </c>
      <c r="U18" s="6">
        <f>100*T18</f>
        <v>60.96</v>
      </c>
    </row>
    <row r="19" spans="2:21" ht="14.4" x14ac:dyDescent="0.3">
      <c r="B19" s="5">
        <v>20</v>
      </c>
      <c r="C19" s="1">
        <v>20</v>
      </c>
      <c r="D19" s="1">
        <v>0.50800000000000001</v>
      </c>
      <c r="E19" s="6">
        <f t="shared" ref="E19:E27" si="4">100*D19</f>
        <v>50.8</v>
      </c>
      <c r="H19" s="5">
        <v>20</v>
      </c>
      <c r="I19" s="1">
        <v>30</v>
      </c>
      <c r="J19" s="1">
        <v>0.53600000000000003</v>
      </c>
      <c r="K19" s="6">
        <f t="shared" ref="K19:K27" si="5">100*J19</f>
        <v>53.6</v>
      </c>
      <c r="M19" s="5">
        <v>20</v>
      </c>
      <c r="N19" s="1">
        <v>40</v>
      </c>
      <c r="O19" s="1">
        <v>0.56720000000000004</v>
      </c>
      <c r="P19" s="6">
        <f t="shared" ref="P19:P27" si="6">100*O19</f>
        <v>56.720000000000006</v>
      </c>
      <c r="R19" s="5">
        <v>20</v>
      </c>
      <c r="S19" s="1">
        <v>50</v>
      </c>
      <c r="T19" s="1">
        <v>0.58040000000000003</v>
      </c>
      <c r="U19" s="6">
        <f t="shared" ref="U19:U27" si="7">100*T19</f>
        <v>58.040000000000006</v>
      </c>
    </row>
    <row r="20" spans="2:21" ht="14.4" x14ac:dyDescent="0.3">
      <c r="B20" s="5">
        <v>30</v>
      </c>
      <c r="C20" s="1">
        <v>20</v>
      </c>
      <c r="D20" s="1">
        <v>0.47245509000000002</v>
      </c>
      <c r="E20" s="6">
        <f t="shared" si="4"/>
        <v>47.245509000000006</v>
      </c>
      <c r="H20" s="5">
        <v>30</v>
      </c>
      <c r="I20" s="1">
        <v>30</v>
      </c>
      <c r="J20" s="1">
        <v>0.48982035899999998</v>
      </c>
      <c r="K20" s="6">
        <f t="shared" si="5"/>
        <v>48.9820359</v>
      </c>
      <c r="M20" s="5">
        <v>30</v>
      </c>
      <c r="N20" s="1">
        <v>40</v>
      </c>
      <c r="O20" s="1">
        <v>0.52734530899999998</v>
      </c>
      <c r="P20" s="6">
        <f t="shared" si="6"/>
        <v>52.734530899999996</v>
      </c>
      <c r="R20" s="5">
        <v>30</v>
      </c>
      <c r="S20" s="1">
        <v>50</v>
      </c>
      <c r="T20" s="1">
        <v>0.55189620800000005</v>
      </c>
      <c r="U20" s="6">
        <f t="shared" si="7"/>
        <v>55.189620800000007</v>
      </c>
    </row>
    <row r="21" spans="2:21" ht="14.4" x14ac:dyDescent="0.3">
      <c r="B21" s="5">
        <v>40</v>
      </c>
      <c r="C21" s="1">
        <v>20</v>
      </c>
      <c r="D21" s="1">
        <v>0.44740000000000002</v>
      </c>
      <c r="E21" s="6">
        <f t="shared" si="4"/>
        <v>44.74</v>
      </c>
      <c r="H21" s="5">
        <v>40</v>
      </c>
      <c r="I21" s="1">
        <v>30</v>
      </c>
      <c r="J21" s="1">
        <v>0.49519999999999997</v>
      </c>
      <c r="K21" s="6">
        <f t="shared" si="5"/>
        <v>49.519999999999996</v>
      </c>
      <c r="M21" s="5">
        <v>40</v>
      </c>
      <c r="N21" s="1">
        <v>40</v>
      </c>
      <c r="O21" s="1">
        <v>0.4884</v>
      </c>
      <c r="P21" s="6">
        <f t="shared" si="6"/>
        <v>48.84</v>
      </c>
      <c r="R21" s="5">
        <v>40</v>
      </c>
      <c r="S21" s="1">
        <v>50</v>
      </c>
      <c r="T21" s="1">
        <v>0.52380000000000004</v>
      </c>
      <c r="U21" s="6">
        <f t="shared" si="7"/>
        <v>52.38</v>
      </c>
    </row>
    <row r="22" spans="2:21" ht="14.4" x14ac:dyDescent="0.3">
      <c r="B22" s="5">
        <v>50</v>
      </c>
      <c r="C22" s="1">
        <v>20</v>
      </c>
      <c r="D22" s="1">
        <v>0.42859999999999998</v>
      </c>
      <c r="E22" s="6">
        <f t="shared" si="4"/>
        <v>42.86</v>
      </c>
      <c r="H22" s="5">
        <v>50</v>
      </c>
      <c r="I22" s="1">
        <v>30</v>
      </c>
      <c r="J22" s="1">
        <v>0.45879999999999999</v>
      </c>
      <c r="K22" s="6">
        <f t="shared" si="5"/>
        <v>45.879999999999995</v>
      </c>
      <c r="M22" s="5">
        <v>50</v>
      </c>
      <c r="N22" s="1">
        <v>40</v>
      </c>
      <c r="O22" s="1">
        <v>0.49859999999999999</v>
      </c>
      <c r="P22" s="6">
        <f t="shared" si="6"/>
        <v>49.86</v>
      </c>
      <c r="R22" s="5">
        <v>50</v>
      </c>
      <c r="S22" s="1">
        <v>50</v>
      </c>
      <c r="T22" s="1">
        <v>0.51380000000000003</v>
      </c>
      <c r="U22" s="6">
        <f t="shared" si="7"/>
        <v>51.38</v>
      </c>
    </row>
    <row r="23" spans="2:21" ht="14.4" x14ac:dyDescent="0.3">
      <c r="B23" s="5">
        <v>60</v>
      </c>
      <c r="C23" s="1">
        <v>20</v>
      </c>
      <c r="D23" s="1">
        <v>0.41417165700000003</v>
      </c>
      <c r="E23" s="6">
        <f t="shared" si="4"/>
        <v>41.417165700000005</v>
      </c>
      <c r="H23" s="5">
        <v>60</v>
      </c>
      <c r="I23" s="1">
        <v>30</v>
      </c>
      <c r="J23" s="1">
        <v>0.45349301400000003</v>
      </c>
      <c r="K23" s="6">
        <f t="shared" si="5"/>
        <v>45.349301400000002</v>
      </c>
      <c r="M23" s="5">
        <v>60</v>
      </c>
      <c r="N23" s="1">
        <v>40</v>
      </c>
      <c r="O23" s="1">
        <v>0.464071856</v>
      </c>
      <c r="P23" s="6">
        <f t="shared" si="6"/>
        <v>46.407185599999998</v>
      </c>
      <c r="R23" s="5">
        <v>60</v>
      </c>
      <c r="S23" s="1">
        <v>50</v>
      </c>
      <c r="T23" s="1">
        <v>0.46846307399999998</v>
      </c>
      <c r="U23" s="6">
        <f t="shared" si="7"/>
        <v>46.846307400000001</v>
      </c>
    </row>
    <row r="24" spans="2:21" ht="14.4" x14ac:dyDescent="0.3">
      <c r="B24" s="5">
        <v>70</v>
      </c>
      <c r="C24" s="1">
        <v>20</v>
      </c>
      <c r="D24" s="1">
        <v>0.40219780199999999</v>
      </c>
      <c r="E24" s="6">
        <f t="shared" si="4"/>
        <v>40.219780200000002</v>
      </c>
      <c r="H24" s="5">
        <v>70</v>
      </c>
      <c r="I24" s="1">
        <v>30</v>
      </c>
      <c r="J24" s="1">
        <v>0.41298701300000001</v>
      </c>
      <c r="K24" s="6">
        <f t="shared" si="5"/>
        <v>41.298701300000005</v>
      </c>
      <c r="M24" s="5">
        <v>70</v>
      </c>
      <c r="N24" s="1">
        <v>40</v>
      </c>
      <c r="O24" s="1">
        <v>0.45694305699999999</v>
      </c>
      <c r="P24" s="6">
        <f t="shared" si="6"/>
        <v>45.694305700000001</v>
      </c>
      <c r="R24" s="5">
        <v>70</v>
      </c>
      <c r="S24" s="1">
        <v>50</v>
      </c>
      <c r="T24" s="1">
        <v>0.46846307399999998</v>
      </c>
      <c r="U24" s="6">
        <f t="shared" si="7"/>
        <v>46.846307400000001</v>
      </c>
    </row>
    <row r="25" spans="2:21" ht="14.4" x14ac:dyDescent="0.3">
      <c r="B25" s="5">
        <v>80</v>
      </c>
      <c r="C25" s="1">
        <v>20</v>
      </c>
      <c r="D25" s="1">
        <v>0.39760000000000001</v>
      </c>
      <c r="E25" s="6">
        <f t="shared" si="4"/>
        <v>39.76</v>
      </c>
      <c r="H25" s="5">
        <v>80</v>
      </c>
      <c r="I25" s="1">
        <v>30</v>
      </c>
      <c r="J25" s="1">
        <v>0.41099999999999998</v>
      </c>
      <c r="K25" s="6">
        <f t="shared" si="5"/>
        <v>41.099999999999994</v>
      </c>
      <c r="M25" s="5">
        <v>80</v>
      </c>
      <c r="N25" s="1">
        <v>40</v>
      </c>
      <c r="O25" s="1">
        <v>0.4486</v>
      </c>
      <c r="P25" s="6">
        <f t="shared" si="6"/>
        <v>44.86</v>
      </c>
      <c r="R25" s="5">
        <v>80</v>
      </c>
      <c r="S25" s="1">
        <v>50</v>
      </c>
      <c r="T25" s="1">
        <v>0.47960000000000003</v>
      </c>
      <c r="U25" s="6">
        <f t="shared" si="7"/>
        <v>47.96</v>
      </c>
    </row>
    <row r="26" spans="2:21" ht="14.4" x14ac:dyDescent="0.3">
      <c r="B26" s="5">
        <v>90</v>
      </c>
      <c r="C26" s="1">
        <v>20</v>
      </c>
      <c r="D26" s="1">
        <v>0.36845059299999999</v>
      </c>
      <c r="E26" s="6">
        <f t="shared" si="4"/>
        <v>36.845059300000003</v>
      </c>
      <c r="H26" s="5">
        <v>90</v>
      </c>
      <c r="I26" s="1">
        <v>30</v>
      </c>
      <c r="J26" s="1">
        <v>0.40200379000000003</v>
      </c>
      <c r="K26" s="6">
        <f t="shared" si="5"/>
        <v>40.200379000000005</v>
      </c>
      <c r="M26" s="5">
        <v>90</v>
      </c>
      <c r="N26" s="1">
        <v>40</v>
      </c>
      <c r="O26" s="1">
        <v>0.410583798</v>
      </c>
      <c r="P26" s="6">
        <f t="shared" si="6"/>
        <v>41.058379799999997</v>
      </c>
      <c r="R26" s="5">
        <v>90</v>
      </c>
      <c r="S26" s="1">
        <v>50</v>
      </c>
      <c r="T26" s="1">
        <v>0.45112433899999999</v>
      </c>
      <c r="U26" s="6">
        <f t="shared" si="7"/>
        <v>45.112433899999999</v>
      </c>
    </row>
    <row r="27" spans="2:21" ht="15" thickBot="1" x14ac:dyDescent="0.35">
      <c r="B27" s="7">
        <v>100</v>
      </c>
      <c r="C27" s="8">
        <v>20</v>
      </c>
      <c r="D27" s="1">
        <v>0.372</v>
      </c>
      <c r="E27" s="9">
        <f t="shared" si="4"/>
        <v>37.200000000000003</v>
      </c>
      <c r="H27" s="7">
        <v>100</v>
      </c>
      <c r="I27" s="8">
        <v>30</v>
      </c>
      <c r="J27" s="1">
        <v>0.41120000000000001</v>
      </c>
      <c r="K27" s="9">
        <f t="shared" si="5"/>
        <v>41.120000000000005</v>
      </c>
      <c r="M27" s="7">
        <v>100</v>
      </c>
      <c r="N27" s="8">
        <v>40</v>
      </c>
      <c r="O27" s="1">
        <v>0.45879999999999999</v>
      </c>
      <c r="P27" s="9">
        <f t="shared" si="6"/>
        <v>45.879999999999995</v>
      </c>
      <c r="R27" s="7">
        <v>100</v>
      </c>
      <c r="S27" s="8">
        <v>50</v>
      </c>
      <c r="T27" s="1">
        <v>0.45440000000000003</v>
      </c>
      <c r="U27" s="9">
        <f t="shared" si="7"/>
        <v>45.440000000000005</v>
      </c>
    </row>
    <row r="29" spans="2:21" ht="13.8" thickBot="1" x14ac:dyDescent="0.35"/>
    <row r="30" spans="2:21" ht="15" thickBot="1" x14ac:dyDescent="0.35">
      <c r="B30" s="2" t="s">
        <v>5</v>
      </c>
      <c r="C30" s="3" t="s">
        <v>0</v>
      </c>
      <c r="D30" s="3" t="s">
        <v>6</v>
      </c>
      <c r="E30" s="4" t="s">
        <v>7</v>
      </c>
      <c r="H30" s="2" t="s">
        <v>5</v>
      </c>
      <c r="I30" s="3" t="s">
        <v>0</v>
      </c>
      <c r="J30" s="3" t="s">
        <v>6</v>
      </c>
      <c r="K30" s="4" t="s">
        <v>7</v>
      </c>
    </row>
    <row r="31" spans="2:21" ht="14.4" x14ac:dyDescent="0.3">
      <c r="B31" s="5">
        <v>10</v>
      </c>
      <c r="C31" s="1">
        <v>60</v>
      </c>
      <c r="D31" s="1">
        <v>0.61040000000000005</v>
      </c>
      <c r="E31" s="6">
        <f>100*D31</f>
        <v>61.040000000000006</v>
      </c>
      <c r="H31" s="5">
        <v>10</v>
      </c>
      <c r="I31" s="1">
        <v>70</v>
      </c>
      <c r="J31" s="1">
        <v>0.61180000000000001</v>
      </c>
      <c r="K31" s="6">
        <f>100*J31</f>
        <v>61.18</v>
      </c>
    </row>
    <row r="32" spans="2:21" ht="14.4" x14ac:dyDescent="0.3">
      <c r="B32" s="5">
        <v>20</v>
      </c>
      <c r="C32" s="1">
        <v>60</v>
      </c>
      <c r="D32" s="1">
        <v>0.60980000000000001</v>
      </c>
      <c r="E32" s="6">
        <f t="shared" ref="E32:E40" si="8">100*D32</f>
        <v>60.980000000000004</v>
      </c>
      <c r="H32" s="5">
        <v>20</v>
      </c>
      <c r="I32" s="1">
        <v>70</v>
      </c>
      <c r="J32" s="1">
        <v>0.60619999999999996</v>
      </c>
      <c r="K32" s="6">
        <f t="shared" ref="K32:K40" si="9">100*J32</f>
        <v>60.62</v>
      </c>
    </row>
    <row r="33" spans="2:11" ht="14.4" x14ac:dyDescent="0.3">
      <c r="B33" s="5">
        <v>30</v>
      </c>
      <c r="C33" s="1">
        <v>60</v>
      </c>
      <c r="D33" s="1">
        <v>0.57005987999999996</v>
      </c>
      <c r="E33" s="6">
        <f t="shared" si="8"/>
        <v>57.005987999999995</v>
      </c>
      <c r="H33" s="5">
        <v>30</v>
      </c>
      <c r="I33" s="1">
        <v>70</v>
      </c>
      <c r="J33" s="1">
        <v>0.57105788400000002</v>
      </c>
      <c r="K33" s="6">
        <f t="shared" si="9"/>
        <v>57.105788400000002</v>
      </c>
    </row>
    <row r="34" spans="2:11" ht="14.4" x14ac:dyDescent="0.3">
      <c r="B34" s="5">
        <v>40</v>
      </c>
      <c r="C34" s="1">
        <v>60</v>
      </c>
      <c r="D34" s="1">
        <v>0.54139999999999999</v>
      </c>
      <c r="E34" s="6">
        <f t="shared" si="8"/>
        <v>54.14</v>
      </c>
      <c r="H34" s="5">
        <v>40</v>
      </c>
      <c r="I34" s="1">
        <v>70</v>
      </c>
      <c r="J34" s="1">
        <v>0.55479999999999996</v>
      </c>
      <c r="K34" s="6">
        <f t="shared" si="9"/>
        <v>55.48</v>
      </c>
    </row>
    <row r="35" spans="2:11" ht="14.4" x14ac:dyDescent="0.3">
      <c r="B35" s="5">
        <v>50</v>
      </c>
      <c r="C35" s="1">
        <v>60</v>
      </c>
      <c r="D35" s="1">
        <v>0.50600000000000001</v>
      </c>
      <c r="E35" s="6">
        <f t="shared" si="8"/>
        <v>50.6</v>
      </c>
      <c r="H35" s="5">
        <v>50</v>
      </c>
      <c r="I35" s="1">
        <v>70</v>
      </c>
      <c r="J35" s="1">
        <v>0.5444</v>
      </c>
      <c r="K35" s="6">
        <f t="shared" si="9"/>
        <v>54.44</v>
      </c>
    </row>
    <row r="36" spans="2:11" ht="14.4" x14ac:dyDescent="0.3">
      <c r="B36" s="5">
        <v>60</v>
      </c>
      <c r="C36" s="1">
        <v>60</v>
      </c>
      <c r="D36" s="1">
        <v>0.50199600799999999</v>
      </c>
      <c r="E36" s="6">
        <f t="shared" si="8"/>
        <v>50.199600799999999</v>
      </c>
      <c r="H36" s="5">
        <v>60</v>
      </c>
      <c r="I36" s="1">
        <v>70</v>
      </c>
      <c r="J36" s="1">
        <v>0.49780439100000001</v>
      </c>
      <c r="K36" s="6">
        <f t="shared" si="9"/>
        <v>49.780439100000002</v>
      </c>
    </row>
    <row r="37" spans="2:11" ht="14.4" x14ac:dyDescent="0.3">
      <c r="B37" s="5">
        <v>70</v>
      </c>
      <c r="C37" s="1">
        <v>60</v>
      </c>
      <c r="D37" s="1">
        <v>0.50369630399999998</v>
      </c>
      <c r="E37" s="6">
        <f t="shared" si="8"/>
        <v>50.369630399999998</v>
      </c>
      <c r="H37" s="5">
        <v>70</v>
      </c>
      <c r="I37" s="1">
        <v>70</v>
      </c>
      <c r="J37" s="1">
        <v>0.51788211799999995</v>
      </c>
      <c r="K37" s="6">
        <f t="shared" si="9"/>
        <v>51.788211799999992</v>
      </c>
    </row>
    <row r="38" spans="2:11" ht="14.4" x14ac:dyDescent="0.3">
      <c r="B38" s="5">
        <v>80</v>
      </c>
      <c r="C38" s="1">
        <v>60</v>
      </c>
      <c r="D38" s="1">
        <v>0.497</v>
      </c>
      <c r="E38" s="6">
        <f t="shared" si="8"/>
        <v>49.7</v>
      </c>
      <c r="H38" s="5">
        <v>80</v>
      </c>
      <c r="I38" s="1">
        <v>70</v>
      </c>
      <c r="J38" s="1">
        <v>0.50080000000000002</v>
      </c>
      <c r="K38" s="6">
        <f t="shared" si="9"/>
        <v>50.080000000000005</v>
      </c>
    </row>
    <row r="39" spans="2:11" ht="14.4" x14ac:dyDescent="0.3">
      <c r="B39" s="5">
        <v>90</v>
      </c>
      <c r="C39" s="1">
        <v>60</v>
      </c>
      <c r="D39" s="1">
        <v>0.48358358400000001</v>
      </c>
      <c r="E39" s="6">
        <f t="shared" si="8"/>
        <v>48.3583584</v>
      </c>
      <c r="H39" s="5">
        <v>90</v>
      </c>
      <c r="I39" s="1">
        <v>70</v>
      </c>
      <c r="J39" s="1">
        <v>0.49112505400000001</v>
      </c>
      <c r="K39" s="6">
        <f t="shared" si="9"/>
        <v>49.112505400000003</v>
      </c>
    </row>
    <row r="40" spans="2:11" ht="15" thickBot="1" x14ac:dyDescent="0.35">
      <c r="B40" s="7">
        <v>100</v>
      </c>
      <c r="C40" s="8">
        <v>60</v>
      </c>
      <c r="D40" s="1">
        <v>0.48759999999999998</v>
      </c>
      <c r="E40" s="9">
        <f t="shared" si="8"/>
        <v>48.76</v>
      </c>
      <c r="H40" s="7">
        <v>100</v>
      </c>
      <c r="I40" s="8">
        <v>70</v>
      </c>
      <c r="J40" s="1">
        <v>0.4834</v>
      </c>
      <c r="K40" s="9">
        <f t="shared" si="9"/>
        <v>48.339999999999996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2F08-47BD-4B24-BDEA-8D91E4C1633A}">
  <dimension ref="C3:L17"/>
  <sheetViews>
    <sheetView workbookViewId="0">
      <selection activeCell="C3" sqref="C3:I17"/>
    </sheetView>
  </sheetViews>
  <sheetFormatPr defaultRowHeight="13.2" x14ac:dyDescent="0.3"/>
  <cols>
    <col min="3" max="3" width="10.875" bestFit="1" customWidth="1"/>
    <col min="7" max="7" width="13.875" bestFit="1" customWidth="1"/>
    <col min="8" max="8" width="13.875" customWidth="1"/>
  </cols>
  <sheetData>
    <row r="3" spans="3:12" x14ac:dyDescent="0.3">
      <c r="L3">
        <v>100</v>
      </c>
    </row>
    <row r="4" spans="3:12" x14ac:dyDescent="0.3">
      <c r="C4" t="s">
        <v>8</v>
      </c>
      <c r="D4" t="s">
        <v>7</v>
      </c>
      <c r="E4" t="s">
        <v>9</v>
      </c>
      <c r="G4" t="s">
        <v>10</v>
      </c>
      <c r="H4" t="s">
        <v>6</v>
      </c>
      <c r="I4" t="s">
        <v>11</v>
      </c>
    </row>
    <row r="5" spans="3:12" x14ac:dyDescent="0.3">
      <c r="C5">
        <v>1</v>
      </c>
      <c r="D5">
        <v>29.599999999999998</v>
      </c>
      <c r="E5">
        <v>5.9292458891868502</v>
      </c>
      <c r="G5">
        <v>1</v>
      </c>
      <c r="I5">
        <f>0.303*$L$3</f>
        <v>30.3</v>
      </c>
    </row>
    <row r="6" spans="3:12" x14ac:dyDescent="0.3">
      <c r="C6">
        <v>2</v>
      </c>
      <c r="D6">
        <v>37.53</v>
      </c>
      <c r="E6">
        <v>5.3582794368267006</v>
      </c>
      <c r="G6">
        <v>2</v>
      </c>
      <c r="H6" s="13">
        <v>0.378</v>
      </c>
      <c r="I6">
        <f>H6*L3</f>
        <v>37.799999999999997</v>
      </c>
    </row>
    <row r="7" spans="3:12" x14ac:dyDescent="0.3">
      <c r="C7">
        <v>5</v>
      </c>
      <c r="D7">
        <v>41.32</v>
      </c>
      <c r="E7">
        <v>5.0041216456890103</v>
      </c>
      <c r="G7">
        <v>5</v>
      </c>
      <c r="H7">
        <v>0.45619999999999999</v>
      </c>
      <c r="I7">
        <f>H7*$L$3</f>
        <v>45.62</v>
      </c>
    </row>
    <row r="8" spans="3:12" x14ac:dyDescent="0.3">
      <c r="C8">
        <v>10</v>
      </c>
      <c r="D8">
        <v>45.839999999999996</v>
      </c>
      <c r="E8">
        <v>4.6528630191087705</v>
      </c>
      <c r="G8">
        <v>10</v>
      </c>
      <c r="H8">
        <v>0.50878999999999996</v>
      </c>
      <c r="I8">
        <f>H8*$L$3</f>
        <v>50.878999999999998</v>
      </c>
    </row>
    <row r="9" spans="3:12" x14ac:dyDescent="0.3">
      <c r="C9">
        <v>20</v>
      </c>
      <c r="D9">
        <v>41.93</v>
      </c>
      <c r="E9">
        <v>6.1836316144466403</v>
      </c>
      <c r="G9">
        <v>20</v>
      </c>
      <c r="H9">
        <v>0.55820000000000003</v>
      </c>
      <c r="I9">
        <f t="shared" ref="I9:I17" si="0">H9*$L$3</f>
        <v>55.82</v>
      </c>
    </row>
    <row r="10" spans="3:12" x14ac:dyDescent="0.3">
      <c r="C10">
        <v>30</v>
      </c>
      <c r="D10">
        <v>42.120000000000005</v>
      </c>
      <c r="E10">
        <v>9.1015164387226086</v>
      </c>
      <c r="G10">
        <v>30</v>
      </c>
      <c r="H10">
        <v>0.58699999999999997</v>
      </c>
      <c r="I10">
        <f t="shared" si="0"/>
        <v>58.699999999999996</v>
      </c>
    </row>
    <row r="11" spans="3:12" x14ac:dyDescent="0.3">
      <c r="C11">
        <v>40</v>
      </c>
      <c r="D11">
        <v>41.699999999999996</v>
      </c>
      <c r="E11">
        <v>11.9650556778907</v>
      </c>
      <c r="G11">
        <v>40</v>
      </c>
      <c r="H11">
        <v>0.60929999999999995</v>
      </c>
      <c r="I11">
        <f t="shared" si="0"/>
        <v>60.929999999999993</v>
      </c>
    </row>
    <row r="12" spans="3:12" x14ac:dyDescent="0.3">
      <c r="C12">
        <v>50</v>
      </c>
      <c r="D12">
        <v>42.02</v>
      </c>
      <c r="E12">
        <v>15.5871574187278</v>
      </c>
      <c r="G12">
        <v>50</v>
      </c>
      <c r="H12">
        <v>0.625</v>
      </c>
      <c r="I12">
        <f t="shared" si="0"/>
        <v>62.5</v>
      </c>
    </row>
    <row r="13" spans="3:12" x14ac:dyDescent="0.3">
      <c r="C13">
        <v>60</v>
      </c>
      <c r="D13">
        <v>41.089999999999996</v>
      </c>
      <c r="E13">
        <v>21.859425127506199</v>
      </c>
      <c r="G13">
        <v>60</v>
      </c>
      <c r="H13">
        <v>0.61519999999999997</v>
      </c>
      <c r="I13">
        <f t="shared" si="0"/>
        <v>61.519999999999996</v>
      </c>
    </row>
    <row r="14" spans="3:12" x14ac:dyDescent="0.3">
      <c r="C14">
        <v>70</v>
      </c>
      <c r="D14">
        <v>42.58</v>
      </c>
      <c r="E14">
        <v>24.078525681495599</v>
      </c>
      <c r="G14">
        <v>70</v>
      </c>
      <c r="H14">
        <v>0.61339999999999995</v>
      </c>
      <c r="I14">
        <f t="shared" si="0"/>
        <v>61.339999999999996</v>
      </c>
    </row>
    <row r="15" spans="3:12" x14ac:dyDescent="0.3">
      <c r="C15">
        <v>80</v>
      </c>
      <c r="D15">
        <v>42.39</v>
      </c>
      <c r="E15">
        <v>26.5173293662071</v>
      </c>
      <c r="G15">
        <v>80</v>
      </c>
      <c r="H15">
        <v>0.58950000000000002</v>
      </c>
      <c r="I15">
        <f t="shared" si="0"/>
        <v>58.95</v>
      </c>
    </row>
    <row r="16" spans="3:12" x14ac:dyDescent="0.3">
      <c r="C16">
        <v>90</v>
      </c>
      <c r="D16">
        <v>42.22</v>
      </c>
      <c r="E16">
        <v>28.780411040782898</v>
      </c>
      <c r="G16">
        <v>90</v>
      </c>
      <c r="I16">
        <f t="shared" si="0"/>
        <v>0</v>
      </c>
    </row>
    <row r="17" spans="3:9" x14ac:dyDescent="0.3">
      <c r="C17">
        <v>100</v>
      </c>
      <c r="D17">
        <v>42.71</v>
      </c>
      <c r="E17">
        <v>31.261872220039301</v>
      </c>
      <c r="G17">
        <v>100</v>
      </c>
      <c r="I1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CIFAR-10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2024-07-19T07:44:14Z</dcterms:created>
  <dcterms:modified xsi:type="dcterms:W3CDTF">2024-07-20T22:46:34Z</dcterms:modified>
</cp:coreProperties>
</file>