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53102A9-1F56-4487-AFC1-1B3EEB55E8AF}" xr6:coauthVersionLast="47" xr6:coauthVersionMax="47" xr10:uidLastSave="{00000000-0000-0000-0000-000000000000}"/>
  <bookViews>
    <workbookView xWindow="-110" yWindow="-110" windowWidth="19420" windowHeight="10420" activeTab="1" xr2:uid="{40005568-C8EB-4950-8BCC-2E73685139CD}"/>
  </bookViews>
  <sheets>
    <sheet name="Customer_Data2" sheetId="1" r:id="rId1"/>
    <sheet name="Customer_Data" sheetId="2" r:id="rId2"/>
  </sheets>
  <definedNames>
    <definedName name="Customer_Name">Customer_Data!$A$2:$A$52</definedName>
    <definedName name="Price_Per_Item">Customer_Data!$C$2:$C$52</definedName>
    <definedName name="Quantity">Customer_Data!$B$2:$B$52</definedName>
    <definedName name="Sales_Tax">Customer_Data!$E$2:$E$52</definedName>
    <definedName name="Tax_Rate">"i2"</definedName>
    <definedName name="Total">Customer_Data!$D$2:$D$52</definedName>
    <definedName name="Total_Inc_Tax">Customer_Data!$F$2:$F$52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/>
  <c r="F4" i="2" s="1"/>
  <c r="E2" i="2"/>
  <c r="I8" i="2"/>
  <c r="I7" i="2"/>
  <c r="I6" i="2"/>
  <c r="I5" i="2"/>
  <c r="E29" i="2"/>
  <c r="E30" i="2"/>
  <c r="E31" i="2"/>
  <c r="F31" i="2" s="1"/>
  <c r="E32" i="2"/>
  <c r="F32" i="2" s="1"/>
  <c r="E33" i="2"/>
  <c r="E34" i="2"/>
  <c r="E35" i="2"/>
  <c r="F35" i="2" s="1"/>
  <c r="E36" i="2"/>
  <c r="F36" i="2" s="1"/>
  <c r="E37" i="2"/>
  <c r="E38" i="2"/>
  <c r="E39" i="2"/>
  <c r="F39" i="2" s="1"/>
  <c r="E40" i="2"/>
  <c r="F40" i="2" s="1"/>
  <c r="E41" i="2"/>
  <c r="E42" i="2"/>
  <c r="E43" i="2"/>
  <c r="F43" i="2" s="1"/>
  <c r="E44" i="2"/>
  <c r="F44" i="2" s="1"/>
  <c r="E45" i="2"/>
  <c r="E46" i="2"/>
  <c r="E47" i="2"/>
  <c r="F47" i="2" s="1"/>
  <c r="E48" i="2"/>
  <c r="F48" i="2" s="1"/>
  <c r="E49" i="2"/>
  <c r="E50" i="2"/>
  <c r="E51" i="2"/>
  <c r="F51" i="2" s="1"/>
  <c r="E52" i="2"/>
  <c r="F52" i="2" s="1"/>
  <c r="E17" i="2"/>
  <c r="E18" i="2"/>
  <c r="E19" i="2"/>
  <c r="E20" i="2"/>
  <c r="F20" i="2" s="1"/>
  <c r="E21" i="2"/>
  <c r="E22" i="2"/>
  <c r="E23" i="2"/>
  <c r="E24" i="2"/>
  <c r="F24" i="2" s="1"/>
  <c r="E25" i="2"/>
  <c r="E26" i="2"/>
  <c r="E27" i="2"/>
  <c r="E28" i="2"/>
  <c r="F28" i="2" s="1"/>
  <c r="E16" i="2"/>
  <c r="E3" i="2"/>
  <c r="E5" i="2"/>
  <c r="F5" i="2" s="1"/>
  <c r="E6" i="2"/>
  <c r="F6" i="2" s="1"/>
  <c r="E7" i="2"/>
  <c r="E8" i="2"/>
  <c r="F8" i="2" s="1"/>
  <c r="E9" i="2"/>
  <c r="F9" i="2" s="1"/>
  <c r="E10" i="2"/>
  <c r="F10" i="2" s="1"/>
  <c r="E11" i="2"/>
  <c r="E12" i="2"/>
  <c r="F12" i="2" s="1"/>
  <c r="E13" i="2"/>
  <c r="F13" i="2" s="1"/>
  <c r="E14" i="2"/>
  <c r="F14" i="2" s="1"/>
  <c r="E15" i="2"/>
  <c r="F3" i="2"/>
  <c r="F7" i="2"/>
  <c r="F11" i="2"/>
  <c r="F15" i="2"/>
  <c r="F16" i="2"/>
  <c r="F17" i="2"/>
  <c r="F18" i="2"/>
  <c r="F19" i="2"/>
  <c r="F21" i="2"/>
  <c r="F22" i="2"/>
  <c r="F23" i="2"/>
  <c r="F25" i="2"/>
  <c r="F26" i="2"/>
  <c r="F27" i="2"/>
  <c r="F29" i="2"/>
  <c r="F30" i="2"/>
  <c r="F33" i="2"/>
  <c r="F34" i="2"/>
  <c r="F37" i="2"/>
  <c r="F38" i="2"/>
  <c r="F41" i="2"/>
  <c r="F42" i="2"/>
  <c r="F45" i="2"/>
  <c r="F46" i="2"/>
  <c r="F49" i="2"/>
  <c r="F5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E33" i="1"/>
  <c r="D42" i="1"/>
  <c r="D32" i="1"/>
  <c r="E32" i="1" s="1"/>
  <c r="F32" i="1" s="1"/>
  <c r="D31" i="1"/>
  <c r="E31" i="1" s="1"/>
  <c r="D30" i="1"/>
  <c r="E30" i="1" s="1"/>
  <c r="D29" i="1"/>
  <c r="E29" i="1" s="1"/>
  <c r="D28" i="1"/>
  <c r="E28" i="1" s="1"/>
  <c r="D27" i="1"/>
  <c r="E27" i="1" s="1"/>
  <c r="I8" i="1"/>
  <c r="I7" i="1"/>
  <c r="I6" i="1"/>
  <c r="I5" i="1"/>
  <c r="E3" i="1"/>
  <c r="F3" i="1" s="1"/>
  <c r="D4" i="1"/>
  <c r="I4" i="1" s="1"/>
  <c r="D5" i="1"/>
  <c r="E5" i="1" s="1"/>
  <c r="F5" i="1" s="1"/>
  <c r="D6" i="1"/>
  <c r="E6" i="1" s="1"/>
  <c r="F6" i="1" s="1"/>
  <c r="D7" i="1"/>
  <c r="E7" i="1" s="1"/>
  <c r="F7" i="1" s="1"/>
  <c r="D8" i="1"/>
  <c r="E8" i="1" s="1"/>
  <c r="F8" i="1" s="1"/>
  <c r="D9" i="1"/>
  <c r="E9" i="1" s="1"/>
  <c r="F9" i="1" s="1"/>
  <c r="D10" i="1"/>
  <c r="E10" i="1" s="1"/>
  <c r="F10" i="1" s="1"/>
  <c r="D11" i="1"/>
  <c r="E11" i="1" s="1"/>
  <c r="F11" i="1" s="1"/>
  <c r="D12" i="1"/>
  <c r="E12" i="1" s="1"/>
  <c r="F12" i="1" s="1"/>
  <c r="D13" i="1"/>
  <c r="E13" i="1" s="1"/>
  <c r="F13" i="1" s="1"/>
  <c r="D14" i="1"/>
  <c r="E14" i="1" s="1"/>
  <c r="F14" i="1" s="1"/>
  <c r="D15" i="1"/>
  <c r="E15" i="1" s="1"/>
  <c r="F15" i="1" s="1"/>
  <c r="D16" i="1"/>
  <c r="E16" i="1" s="1"/>
  <c r="F16" i="1" s="1"/>
  <c r="D17" i="1"/>
  <c r="E17" i="1" s="1"/>
  <c r="F17" i="1" s="1"/>
  <c r="D18" i="1"/>
  <c r="E18" i="1" s="1"/>
  <c r="F18" i="1" s="1"/>
  <c r="D19" i="1"/>
  <c r="E19" i="1" s="1"/>
  <c r="F19" i="1" s="1"/>
  <c r="D20" i="1"/>
  <c r="E20" i="1" s="1"/>
  <c r="F20" i="1" s="1"/>
  <c r="D21" i="1"/>
  <c r="E21" i="1" s="1"/>
  <c r="F21" i="1" s="1"/>
  <c r="D22" i="1"/>
  <c r="E22" i="1" s="1"/>
  <c r="F22" i="1" s="1"/>
  <c r="D23" i="1"/>
  <c r="E23" i="1" s="1"/>
  <c r="F23" i="1" s="1"/>
  <c r="D24" i="1"/>
  <c r="E24" i="1" s="1"/>
  <c r="F24" i="1" s="1"/>
  <c r="D25" i="1"/>
  <c r="E25" i="1" s="1"/>
  <c r="F25" i="1" s="1"/>
  <c r="D26" i="1"/>
  <c r="E26" i="1" s="1"/>
  <c r="E4" i="1" l="1"/>
  <c r="F4" i="1" s="1"/>
  <c r="F26" i="1"/>
  <c r="F31" i="1"/>
  <c r="F30" i="1"/>
  <c r="F29" i="1"/>
  <c r="F28" i="1"/>
  <c r="F27" i="1"/>
  <c r="I4" i="2"/>
  <c r="F2" i="2"/>
</calcChain>
</file>

<file path=xl/sharedStrings.xml><?xml version="1.0" encoding="utf-8"?>
<sst xmlns="http://schemas.openxmlformats.org/spreadsheetml/2006/main" count="123" uniqueCount="41">
  <si>
    <t>Customer Name</t>
  </si>
  <si>
    <t>Quantity</t>
  </si>
  <si>
    <t>Total ($)</t>
  </si>
  <si>
    <t>Sales Tax ($)</t>
  </si>
  <si>
    <t>Total Inc Tax</t>
  </si>
  <si>
    <t xml:space="preserve">Tina Ray </t>
  </si>
  <si>
    <t>Tina Raywin</t>
  </si>
  <si>
    <t>Abel Ballard</t>
  </si>
  <si>
    <t>Grethen Williams</t>
  </si>
  <si>
    <t>Jordan Rodgers</t>
  </si>
  <si>
    <t>Tomas Barnett</t>
  </si>
  <si>
    <t>Henrietta Ramsey</t>
  </si>
  <si>
    <t>Patrick Baker</t>
  </si>
  <si>
    <t>Austin Farmer</t>
  </si>
  <si>
    <t>Jeremy Stevenson</t>
  </si>
  <si>
    <t>Fredrick Yates</t>
  </si>
  <si>
    <t>Pete Burton</t>
  </si>
  <si>
    <t>Kelvin Bald</t>
  </si>
  <si>
    <t>Pat Jennings</t>
  </si>
  <si>
    <t>Shannon Haynes</t>
  </si>
  <si>
    <t>Miriam Gilbert</t>
  </si>
  <si>
    <t>Hugo Wheeler</t>
  </si>
  <si>
    <t>Terry Abbott</t>
  </si>
  <si>
    <t>Jorge Waters</t>
  </si>
  <si>
    <t>Ethel Thormton</t>
  </si>
  <si>
    <t>Mary Casey</t>
  </si>
  <si>
    <t>Jason Griffith</t>
  </si>
  <si>
    <t>Brandi Lamb</t>
  </si>
  <si>
    <t>Alice Good</t>
  </si>
  <si>
    <t>Price Per Item($)</t>
  </si>
  <si>
    <t>Sales Tax</t>
  </si>
  <si>
    <t>Total Sales</t>
  </si>
  <si>
    <t>Average Quantity</t>
  </si>
  <si>
    <t>Min Price Per Item</t>
  </si>
  <si>
    <t>Max Price Per Item</t>
  </si>
  <si>
    <t>No. of Customers</t>
  </si>
  <si>
    <t>Walter Kings</t>
  </si>
  <si>
    <t>Mattew Carter</t>
  </si>
  <si>
    <t>Bernard Moore</t>
  </si>
  <si>
    <t>Andrew Alkinton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</si>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</sst>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10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4660-E40E-460B-A219-97FB5853EAE5}">
  <dimension ref="A2:I50"/>
  <sheetViews>
    <sheetView workbookViewId="0">
      <selection activeCell="A2" sqref="A2"/>
    </sheetView>
  </sheetViews>
  <sheetFormatPr defaultRowHeight="14.5" x14ac:dyDescent="0.35"/>
  <cols>
    <col min="1" max="1" width="18.81640625" customWidth="1"/>
    <col min="2" max="2" width="15.7265625" customWidth="1"/>
    <col min="3" max="3" width="23.08984375" customWidth="1"/>
    <col min="4" max="4" width="11.08984375" customWidth="1"/>
    <col min="5" max="5" width="13.36328125" customWidth="1"/>
    <col min="6" max="6" width="16" customWidth="1"/>
    <col min="8" max="8" width="17.453125" customWidth="1"/>
    <col min="9" max="9" width="17.36328125" customWidth="1"/>
  </cols>
  <sheetData>
    <row r="2" spans="1:9" ht="18.5" x14ac:dyDescent="0.45">
      <c r="A2" s="1" t="s">
        <v>0</v>
      </c>
      <c r="B2" s="1" t="s">
        <v>1</v>
      </c>
      <c r="C2" s="1" t="s">
        <v>29</v>
      </c>
      <c r="D2" s="1" t="s">
        <v>2</v>
      </c>
      <c r="E2" s="1" t="s">
        <v>3</v>
      </c>
      <c r="F2" s="1" t="s">
        <v>4</v>
      </c>
      <c r="H2" s="1" t="s">
        <v>30</v>
      </c>
      <c r="I2" s="3">
        <v>0.06</v>
      </c>
    </row>
    <row r="3" spans="1:9" x14ac:dyDescent="0.35">
      <c r="A3" s="2" t="s">
        <v>5</v>
      </c>
      <c r="B3">
        <v>6</v>
      </c>
      <c r="C3" s="4">
        <v>22</v>
      </c>
      <c r="D3">
        <v>28</v>
      </c>
      <c r="E3">
        <f>D3*$I$2</f>
        <v>1.68</v>
      </c>
      <c r="F3">
        <f>SUM(D3:E3)</f>
        <v>29.68</v>
      </c>
    </row>
    <row r="4" spans="1:9" x14ac:dyDescent="0.35">
      <c r="A4" s="2" t="s">
        <v>6</v>
      </c>
      <c r="B4">
        <v>5</v>
      </c>
      <c r="C4" s="4">
        <v>36</v>
      </c>
      <c r="D4">
        <f t="shared" ref="D4:D32" si="0">SUM(B4:C4)</f>
        <v>41</v>
      </c>
      <c r="E4">
        <f t="shared" ref="E4:E32" si="1">D4*$I$2</f>
        <v>2.46</v>
      </c>
      <c r="F4">
        <f t="shared" ref="F4:F32" si="2">SUM(D4:E4)</f>
        <v>43.46</v>
      </c>
      <c r="H4" t="s">
        <v>31</v>
      </c>
      <c r="I4" s="4">
        <f>SUM(D3:D26)</f>
        <v>732</v>
      </c>
    </row>
    <row r="5" spans="1:9" x14ac:dyDescent="0.35">
      <c r="A5" s="2" t="s">
        <v>7</v>
      </c>
      <c r="B5">
        <v>4</v>
      </c>
      <c r="C5" s="4">
        <v>24</v>
      </c>
      <c r="D5">
        <f t="shared" si="0"/>
        <v>28</v>
      </c>
      <c r="E5">
        <f t="shared" si="1"/>
        <v>1.68</v>
      </c>
      <c r="F5">
        <f t="shared" si="2"/>
        <v>29.68</v>
      </c>
      <c r="H5" t="s">
        <v>32</v>
      </c>
      <c r="I5">
        <f>AVERAGE(B3:B26)</f>
        <v>6.375</v>
      </c>
    </row>
    <row r="6" spans="1:9" x14ac:dyDescent="0.35">
      <c r="A6" s="2" t="s">
        <v>8</v>
      </c>
      <c r="B6">
        <v>5</v>
      </c>
      <c r="C6" s="4">
        <v>18</v>
      </c>
      <c r="D6">
        <f t="shared" si="0"/>
        <v>23</v>
      </c>
      <c r="E6">
        <f t="shared" si="1"/>
        <v>1.38</v>
      </c>
      <c r="F6">
        <f t="shared" si="2"/>
        <v>24.38</v>
      </c>
      <c r="H6" t="s">
        <v>33</v>
      </c>
      <c r="I6" s="4">
        <f>MIN(C3:C26)</f>
        <v>10</v>
      </c>
    </row>
    <row r="7" spans="1:9" x14ac:dyDescent="0.35">
      <c r="A7" s="2" t="s">
        <v>9</v>
      </c>
      <c r="B7">
        <v>5</v>
      </c>
      <c r="C7" s="4">
        <v>17</v>
      </c>
      <c r="D7">
        <f t="shared" si="0"/>
        <v>22</v>
      </c>
      <c r="E7">
        <f t="shared" si="1"/>
        <v>1.3199999999999998</v>
      </c>
      <c r="F7">
        <f t="shared" si="2"/>
        <v>23.32</v>
      </c>
      <c r="H7" t="s">
        <v>34</v>
      </c>
      <c r="I7" s="4">
        <f>MAX(C3:C26)</f>
        <v>44</v>
      </c>
    </row>
    <row r="8" spans="1:9" x14ac:dyDescent="0.35">
      <c r="A8" s="2" t="s">
        <v>10</v>
      </c>
      <c r="B8">
        <v>3</v>
      </c>
      <c r="C8" s="4">
        <v>16</v>
      </c>
      <c r="D8">
        <f t="shared" si="0"/>
        <v>19</v>
      </c>
      <c r="E8">
        <f t="shared" si="1"/>
        <v>1.1399999999999999</v>
      </c>
      <c r="F8">
        <f t="shared" si="2"/>
        <v>20.14</v>
      </c>
      <c r="H8" t="s">
        <v>35</v>
      </c>
      <c r="I8">
        <f>COUNTA(B3:B26)</f>
        <v>24</v>
      </c>
    </row>
    <row r="9" spans="1:9" x14ac:dyDescent="0.35">
      <c r="A9" s="2" t="s">
        <v>11</v>
      </c>
      <c r="B9">
        <v>8</v>
      </c>
      <c r="C9" s="4">
        <v>25</v>
      </c>
      <c r="D9">
        <f t="shared" si="0"/>
        <v>33</v>
      </c>
      <c r="E9">
        <f t="shared" si="1"/>
        <v>1.98</v>
      </c>
      <c r="F9">
        <f t="shared" si="2"/>
        <v>34.979999999999997</v>
      </c>
    </row>
    <row r="10" spans="1:9" x14ac:dyDescent="0.35">
      <c r="A10" s="2" t="s">
        <v>12</v>
      </c>
      <c r="B10">
        <v>6</v>
      </c>
      <c r="C10" s="4">
        <v>34</v>
      </c>
      <c r="D10">
        <f t="shared" si="0"/>
        <v>40</v>
      </c>
      <c r="E10">
        <f t="shared" si="1"/>
        <v>2.4</v>
      </c>
      <c r="F10">
        <f t="shared" si="2"/>
        <v>42.4</v>
      </c>
    </row>
    <row r="11" spans="1:9" x14ac:dyDescent="0.35">
      <c r="A11" s="2" t="s">
        <v>13</v>
      </c>
      <c r="B11">
        <v>5</v>
      </c>
      <c r="C11" s="4">
        <v>25</v>
      </c>
      <c r="D11">
        <f t="shared" si="0"/>
        <v>30</v>
      </c>
      <c r="E11">
        <f t="shared" si="1"/>
        <v>1.7999999999999998</v>
      </c>
      <c r="F11">
        <f t="shared" si="2"/>
        <v>31.8</v>
      </c>
    </row>
    <row r="12" spans="1:9" x14ac:dyDescent="0.35">
      <c r="A12" s="2" t="s">
        <v>14</v>
      </c>
      <c r="B12">
        <v>9</v>
      </c>
      <c r="C12" s="4">
        <v>10</v>
      </c>
      <c r="D12">
        <f t="shared" si="0"/>
        <v>19</v>
      </c>
      <c r="E12">
        <f t="shared" si="1"/>
        <v>1.1399999999999999</v>
      </c>
      <c r="F12">
        <f t="shared" si="2"/>
        <v>20.14</v>
      </c>
    </row>
    <row r="13" spans="1:9" x14ac:dyDescent="0.35">
      <c r="A13" s="2" t="s">
        <v>15</v>
      </c>
      <c r="B13">
        <v>10</v>
      </c>
      <c r="C13" s="4">
        <v>12</v>
      </c>
      <c r="D13">
        <f t="shared" si="0"/>
        <v>22</v>
      </c>
      <c r="E13">
        <f t="shared" si="1"/>
        <v>1.3199999999999998</v>
      </c>
      <c r="F13">
        <f t="shared" si="2"/>
        <v>23.32</v>
      </c>
    </row>
    <row r="14" spans="1:9" x14ac:dyDescent="0.35">
      <c r="A14" s="2" t="s">
        <v>16</v>
      </c>
      <c r="B14">
        <v>7</v>
      </c>
      <c r="C14" s="4">
        <v>16</v>
      </c>
      <c r="D14">
        <f t="shared" si="0"/>
        <v>23</v>
      </c>
      <c r="E14">
        <f t="shared" si="1"/>
        <v>1.38</v>
      </c>
      <c r="F14">
        <f t="shared" si="2"/>
        <v>24.38</v>
      </c>
    </row>
    <row r="15" spans="1:9" x14ac:dyDescent="0.35">
      <c r="A15" s="2" t="s">
        <v>17</v>
      </c>
      <c r="B15">
        <v>6</v>
      </c>
      <c r="C15" s="4">
        <v>36</v>
      </c>
      <c r="D15">
        <f t="shared" si="0"/>
        <v>42</v>
      </c>
      <c r="E15">
        <f t="shared" si="1"/>
        <v>2.52</v>
      </c>
      <c r="F15">
        <f t="shared" si="2"/>
        <v>44.52</v>
      </c>
    </row>
    <row r="16" spans="1:9" x14ac:dyDescent="0.35">
      <c r="A16" s="2" t="s">
        <v>18</v>
      </c>
      <c r="B16">
        <v>3</v>
      </c>
      <c r="C16" s="4">
        <v>25</v>
      </c>
      <c r="D16">
        <f t="shared" si="0"/>
        <v>28</v>
      </c>
      <c r="E16">
        <f t="shared" si="1"/>
        <v>1.68</v>
      </c>
      <c r="F16">
        <f t="shared" si="2"/>
        <v>29.68</v>
      </c>
    </row>
    <row r="17" spans="1:6" x14ac:dyDescent="0.35">
      <c r="A17" s="2" t="s">
        <v>19</v>
      </c>
      <c r="B17">
        <v>10</v>
      </c>
      <c r="C17" s="4">
        <v>11</v>
      </c>
      <c r="D17">
        <f t="shared" si="0"/>
        <v>21</v>
      </c>
      <c r="E17">
        <f t="shared" si="1"/>
        <v>1.26</v>
      </c>
      <c r="F17">
        <f t="shared" si="2"/>
        <v>22.26</v>
      </c>
    </row>
    <row r="18" spans="1:6" x14ac:dyDescent="0.35">
      <c r="A18" s="2" t="s">
        <v>20</v>
      </c>
      <c r="B18">
        <v>5</v>
      </c>
      <c r="C18" s="4">
        <v>27</v>
      </c>
      <c r="D18">
        <f t="shared" si="0"/>
        <v>32</v>
      </c>
      <c r="E18">
        <f t="shared" si="1"/>
        <v>1.92</v>
      </c>
      <c r="F18">
        <f t="shared" si="2"/>
        <v>33.92</v>
      </c>
    </row>
    <row r="19" spans="1:6" x14ac:dyDescent="0.35">
      <c r="A19" s="2" t="s">
        <v>21</v>
      </c>
      <c r="B19">
        <v>6</v>
      </c>
      <c r="C19" s="4">
        <v>44</v>
      </c>
      <c r="D19">
        <f t="shared" si="0"/>
        <v>50</v>
      </c>
      <c r="E19">
        <f t="shared" si="1"/>
        <v>3</v>
      </c>
      <c r="F19">
        <f t="shared" si="2"/>
        <v>53</v>
      </c>
    </row>
    <row r="20" spans="1:6" x14ac:dyDescent="0.35">
      <c r="A20" s="2" t="s">
        <v>22</v>
      </c>
      <c r="B20">
        <v>6</v>
      </c>
      <c r="C20" s="4">
        <v>16</v>
      </c>
      <c r="D20">
        <f t="shared" si="0"/>
        <v>22</v>
      </c>
      <c r="E20">
        <f t="shared" si="1"/>
        <v>1.3199999999999998</v>
      </c>
      <c r="F20">
        <f t="shared" si="2"/>
        <v>23.32</v>
      </c>
    </row>
    <row r="21" spans="1:6" x14ac:dyDescent="0.35">
      <c r="A21" s="2" t="s">
        <v>23</v>
      </c>
      <c r="B21">
        <v>9</v>
      </c>
      <c r="C21" s="4">
        <v>36</v>
      </c>
      <c r="D21">
        <f t="shared" si="0"/>
        <v>45</v>
      </c>
      <c r="E21">
        <f t="shared" si="1"/>
        <v>2.6999999999999997</v>
      </c>
      <c r="F21">
        <f t="shared" si="2"/>
        <v>47.7</v>
      </c>
    </row>
    <row r="22" spans="1:6" x14ac:dyDescent="0.35">
      <c r="A22" s="2" t="s">
        <v>24</v>
      </c>
      <c r="B22">
        <v>9</v>
      </c>
      <c r="C22" s="4">
        <v>28</v>
      </c>
      <c r="D22">
        <f t="shared" si="0"/>
        <v>37</v>
      </c>
      <c r="E22">
        <f t="shared" si="1"/>
        <v>2.2199999999999998</v>
      </c>
      <c r="F22">
        <f t="shared" si="2"/>
        <v>39.22</v>
      </c>
    </row>
    <row r="23" spans="1:6" x14ac:dyDescent="0.35">
      <c r="A23" s="2" t="s">
        <v>25</v>
      </c>
      <c r="B23">
        <v>8</v>
      </c>
      <c r="C23" s="4">
        <v>13</v>
      </c>
      <c r="D23">
        <f t="shared" si="0"/>
        <v>21</v>
      </c>
      <c r="E23">
        <f t="shared" si="1"/>
        <v>1.26</v>
      </c>
      <c r="F23">
        <f t="shared" si="2"/>
        <v>22.26</v>
      </c>
    </row>
    <row r="24" spans="1:6" x14ac:dyDescent="0.35">
      <c r="A24" s="2" t="s">
        <v>26</v>
      </c>
      <c r="B24">
        <v>5</v>
      </c>
      <c r="C24" s="4">
        <v>22</v>
      </c>
      <c r="D24">
        <f t="shared" si="0"/>
        <v>27</v>
      </c>
      <c r="E24">
        <f t="shared" si="1"/>
        <v>1.6199999999999999</v>
      </c>
      <c r="F24">
        <f t="shared" si="2"/>
        <v>28.62</v>
      </c>
    </row>
    <row r="25" spans="1:6" x14ac:dyDescent="0.35">
      <c r="A25" s="2" t="s">
        <v>27</v>
      </c>
      <c r="B25">
        <v>4</v>
      </c>
      <c r="C25" s="4">
        <v>44</v>
      </c>
      <c r="D25">
        <f t="shared" si="0"/>
        <v>48</v>
      </c>
      <c r="E25">
        <f t="shared" si="1"/>
        <v>2.88</v>
      </c>
      <c r="F25">
        <f t="shared" si="2"/>
        <v>50.88</v>
      </c>
    </row>
    <row r="26" spans="1:6" x14ac:dyDescent="0.35">
      <c r="A26" s="2" t="s">
        <v>28</v>
      </c>
      <c r="B26">
        <v>9</v>
      </c>
      <c r="C26" s="4">
        <v>22</v>
      </c>
      <c r="D26">
        <f t="shared" si="0"/>
        <v>31</v>
      </c>
      <c r="E26">
        <f t="shared" si="1"/>
        <v>1.8599999999999999</v>
      </c>
      <c r="F26">
        <f t="shared" si="2"/>
        <v>32.86</v>
      </c>
    </row>
    <row r="27" spans="1:6" x14ac:dyDescent="0.35">
      <c r="A27" s="2" t="s">
        <v>6</v>
      </c>
      <c r="B27">
        <v>6</v>
      </c>
      <c r="C27" s="4">
        <v>11</v>
      </c>
      <c r="D27">
        <f t="shared" si="0"/>
        <v>17</v>
      </c>
      <c r="E27">
        <f t="shared" si="1"/>
        <v>1.02</v>
      </c>
      <c r="F27">
        <f t="shared" si="2"/>
        <v>18.02</v>
      </c>
    </row>
    <row r="28" spans="1:6" x14ac:dyDescent="0.35">
      <c r="A28" s="2" t="s">
        <v>7</v>
      </c>
      <c r="B28">
        <v>6</v>
      </c>
      <c r="C28" s="4">
        <v>13</v>
      </c>
      <c r="D28">
        <f t="shared" si="0"/>
        <v>19</v>
      </c>
      <c r="E28">
        <f t="shared" si="1"/>
        <v>1.1399999999999999</v>
      </c>
      <c r="F28">
        <f t="shared" si="2"/>
        <v>20.14</v>
      </c>
    </row>
    <row r="29" spans="1:6" x14ac:dyDescent="0.35">
      <c r="A29" s="2" t="s">
        <v>8</v>
      </c>
      <c r="B29">
        <v>4</v>
      </c>
      <c r="C29" s="4">
        <v>17</v>
      </c>
      <c r="D29">
        <f t="shared" si="0"/>
        <v>21</v>
      </c>
      <c r="E29">
        <f t="shared" si="1"/>
        <v>1.26</v>
      </c>
      <c r="F29">
        <f t="shared" si="2"/>
        <v>22.26</v>
      </c>
    </row>
    <row r="30" spans="1:6" x14ac:dyDescent="0.35">
      <c r="A30" s="2" t="s">
        <v>9</v>
      </c>
      <c r="B30">
        <v>5</v>
      </c>
      <c r="C30" s="4">
        <v>19</v>
      </c>
      <c r="D30">
        <f t="shared" si="0"/>
        <v>24</v>
      </c>
      <c r="E30">
        <f t="shared" si="1"/>
        <v>1.44</v>
      </c>
      <c r="F30">
        <f t="shared" si="2"/>
        <v>25.44</v>
      </c>
    </row>
    <row r="31" spans="1:6" x14ac:dyDescent="0.35">
      <c r="A31" s="2" t="s">
        <v>10</v>
      </c>
      <c r="B31">
        <v>7</v>
      </c>
      <c r="C31" s="4">
        <v>26</v>
      </c>
      <c r="D31">
        <f t="shared" si="0"/>
        <v>33</v>
      </c>
      <c r="E31">
        <f t="shared" si="1"/>
        <v>1.98</v>
      </c>
      <c r="F31">
        <f t="shared" si="2"/>
        <v>34.979999999999997</v>
      </c>
    </row>
    <row r="32" spans="1:6" x14ac:dyDescent="0.35">
      <c r="A32" s="2" t="s">
        <v>11</v>
      </c>
      <c r="B32">
        <v>9</v>
      </c>
      <c r="C32" s="4">
        <v>34</v>
      </c>
      <c r="D32">
        <f t="shared" si="0"/>
        <v>43</v>
      </c>
      <c r="E32">
        <f t="shared" si="1"/>
        <v>2.58</v>
      </c>
      <c r="F32">
        <f t="shared" si="2"/>
        <v>45.58</v>
      </c>
    </row>
    <row r="33" spans="1:5" x14ac:dyDescent="0.35">
      <c r="A33" s="2" t="s">
        <v>12</v>
      </c>
      <c r="B33">
        <v>11</v>
      </c>
      <c r="C33" s="4">
        <v>38</v>
      </c>
      <c r="D33">
        <v>49</v>
      </c>
      <c r="E33">
        <f>D33*I2</f>
        <v>2.94</v>
      </c>
    </row>
    <row r="34" spans="1:5" x14ac:dyDescent="0.35">
      <c r="A34" s="2" t="s">
        <v>13</v>
      </c>
      <c r="B34">
        <v>14</v>
      </c>
      <c r="C34" s="4">
        <v>24</v>
      </c>
      <c r="D34">
        <v>38</v>
      </c>
    </row>
    <row r="35" spans="1:5" x14ac:dyDescent="0.35">
      <c r="A35" s="2" t="s">
        <v>14</v>
      </c>
      <c r="B35">
        <v>13</v>
      </c>
      <c r="C35" s="4">
        <v>56</v>
      </c>
      <c r="D35">
        <v>69</v>
      </c>
    </row>
    <row r="36" spans="1:5" x14ac:dyDescent="0.35">
      <c r="A36" s="2" t="s">
        <v>15</v>
      </c>
      <c r="B36">
        <v>16</v>
      </c>
      <c r="C36" s="4">
        <v>35</v>
      </c>
      <c r="D36">
        <v>51</v>
      </c>
    </row>
    <row r="37" spans="1:5" x14ac:dyDescent="0.35">
      <c r="A37" s="2" t="s">
        <v>16</v>
      </c>
      <c r="B37">
        <v>5</v>
      </c>
      <c r="C37" s="4">
        <v>13</v>
      </c>
      <c r="D37">
        <v>18</v>
      </c>
    </row>
    <row r="38" spans="1:5" x14ac:dyDescent="0.35">
      <c r="A38" s="2" t="s">
        <v>17</v>
      </c>
      <c r="B38">
        <v>7</v>
      </c>
      <c r="C38" s="4">
        <v>23</v>
      </c>
      <c r="D38">
        <v>30</v>
      </c>
    </row>
    <row r="39" spans="1:5" x14ac:dyDescent="0.35">
      <c r="A39" s="2" t="s">
        <v>18</v>
      </c>
      <c r="B39">
        <v>8</v>
      </c>
      <c r="C39" s="4">
        <v>24</v>
      </c>
      <c r="D39">
        <v>32</v>
      </c>
    </row>
    <row r="40" spans="1:5" x14ac:dyDescent="0.35">
      <c r="A40" s="2" t="s">
        <v>19</v>
      </c>
      <c r="B40">
        <v>9</v>
      </c>
      <c r="C40" s="4">
        <v>35</v>
      </c>
      <c r="D40">
        <v>44</v>
      </c>
    </row>
    <row r="41" spans="1:5" x14ac:dyDescent="0.35">
      <c r="A41" s="2" t="s">
        <v>20</v>
      </c>
      <c r="B41">
        <v>10</v>
      </c>
      <c r="C41" s="4">
        <v>15</v>
      </c>
      <c r="D41">
        <v>25</v>
      </c>
    </row>
    <row r="42" spans="1:5" x14ac:dyDescent="0.35">
      <c r="A42" s="2" t="s">
        <v>21</v>
      </c>
      <c r="B42">
        <v>3</v>
      </c>
      <c r="C42" s="4">
        <v>14</v>
      </c>
      <c r="D42">
        <f>SUM(B42:C42)</f>
        <v>17</v>
      </c>
    </row>
    <row r="43" spans="1:5" x14ac:dyDescent="0.35">
      <c r="A43" s="2" t="s">
        <v>22</v>
      </c>
      <c r="B43">
        <v>5</v>
      </c>
      <c r="C43" s="4">
        <v>18</v>
      </c>
      <c r="D43">
        <v>23</v>
      </c>
    </row>
    <row r="44" spans="1:5" x14ac:dyDescent="0.35">
      <c r="A44" s="2" t="s">
        <v>23</v>
      </c>
      <c r="B44">
        <v>4</v>
      </c>
      <c r="C44" s="4">
        <v>28</v>
      </c>
      <c r="D44">
        <v>32</v>
      </c>
    </row>
    <row r="45" spans="1:5" x14ac:dyDescent="0.35">
      <c r="A45" s="2" t="s">
        <v>24</v>
      </c>
      <c r="B45">
        <v>2</v>
      </c>
      <c r="C45" s="4">
        <v>14</v>
      </c>
      <c r="D45">
        <v>16</v>
      </c>
    </row>
    <row r="46" spans="1:5" x14ac:dyDescent="0.35">
      <c r="A46" s="2" t="s">
        <v>25</v>
      </c>
      <c r="B46">
        <v>6</v>
      </c>
      <c r="C46" s="4">
        <v>25</v>
      </c>
      <c r="D46">
        <v>31</v>
      </c>
    </row>
    <row r="47" spans="1:5" x14ac:dyDescent="0.35">
      <c r="A47" s="2" t="s">
        <v>26</v>
      </c>
      <c r="B47">
        <v>7</v>
      </c>
      <c r="C47" s="4">
        <v>24</v>
      </c>
      <c r="D47">
        <v>31</v>
      </c>
    </row>
    <row r="48" spans="1:5" x14ac:dyDescent="0.35">
      <c r="A48" s="2" t="s">
        <v>27</v>
      </c>
      <c r="B48">
        <v>4</v>
      </c>
      <c r="C48" s="4">
        <v>43</v>
      </c>
      <c r="D48">
        <v>47</v>
      </c>
    </row>
    <row r="49" spans="1:4" x14ac:dyDescent="0.35">
      <c r="A49" s="2" t="s">
        <v>28</v>
      </c>
      <c r="B49">
        <v>17</v>
      </c>
      <c r="C49" s="4">
        <v>56</v>
      </c>
      <c r="D49">
        <v>73</v>
      </c>
    </row>
    <row r="50" spans="1:4" x14ac:dyDescent="0.35">
      <c r="A50" s="2" t="s">
        <v>36</v>
      </c>
      <c r="B50">
        <v>19</v>
      </c>
      <c r="C50" s="4">
        <v>42</v>
      </c>
      <c r="D50">
        <v>61</v>
      </c>
    </row>
  </sheetData>
  <pageMargins left="0.7" right="0.7" top="0.75" bottom="0.75" header="0.3" footer="0.3"/>
  <ignoredErrors>
    <ignoredError sqref="E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EF05-7B2B-4841-92A9-E7905559DED0}">
  <dimension ref="A1:I52"/>
  <sheetViews>
    <sheetView tabSelected="1" workbookViewId="0">
      <selection activeCell="C7" sqref="C7"/>
    </sheetView>
  </sheetViews>
  <sheetFormatPr defaultRowHeight="14.5" x14ac:dyDescent="0.35"/>
  <cols>
    <col min="1" max="1" width="23.08984375" customWidth="1"/>
    <col min="2" max="2" width="12.7265625" customWidth="1"/>
    <col min="3" max="3" width="19.36328125" customWidth="1"/>
    <col min="4" max="4" width="11.7265625" customWidth="1"/>
    <col min="5" max="5" width="18.26953125" customWidth="1"/>
    <col min="6" max="6" width="18.453125" customWidth="1"/>
    <col min="8" max="8" width="18.36328125" customWidth="1"/>
    <col min="9" max="9" width="18.453125" customWidth="1"/>
  </cols>
  <sheetData>
    <row r="1" spans="1:9" ht="18.5" x14ac:dyDescent="0.45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</row>
    <row r="2" spans="1:9" ht="18.5" x14ac:dyDescent="0.45">
      <c r="A2" s="2" t="s">
        <v>5</v>
      </c>
      <c r="B2">
        <v>7</v>
      </c>
      <c r="C2" s="4">
        <v>22</v>
      </c>
      <c r="D2" s="4">
        <v>29</v>
      </c>
      <c r="E2" s="5" t="e">
        <f>SUM(D2*Tax_Rate)</f>
        <v>#VALUE!</v>
      </c>
      <c r="F2" s="4" t="e">
        <f>SUM(D2:E2)</f>
        <v>#VALUE!</v>
      </c>
      <c r="H2" s="1" t="s">
        <v>40</v>
      </c>
      <c r="I2" s="3">
        <v>0.06</v>
      </c>
    </row>
    <row r="3" spans="1:9" x14ac:dyDescent="0.35">
      <c r="A3" s="2" t="s">
        <v>6</v>
      </c>
      <c r="B3">
        <v>9</v>
      </c>
      <c r="C3" s="4">
        <v>36</v>
      </c>
      <c r="D3" s="4">
        <f t="shared" ref="D3:D52" si="0">SUM(B3:C3)</f>
        <v>45</v>
      </c>
      <c r="E3" s="4">
        <f t="shared" ref="E3:E15" si="1">SUM(D3*$I$2)</f>
        <v>2.6999999999999997</v>
      </c>
      <c r="F3" s="4">
        <f t="shared" ref="F3:F52" si="2">SUM(D3:E3)</f>
        <v>47.7</v>
      </c>
    </row>
    <row r="4" spans="1:9" x14ac:dyDescent="0.35">
      <c r="A4" s="2" t="s">
        <v>7</v>
      </c>
      <c r="B4">
        <v>11</v>
      </c>
      <c r="C4" s="4">
        <v>24</v>
      </c>
      <c r="D4" s="4">
        <f t="shared" si="0"/>
        <v>35</v>
      </c>
      <c r="E4" s="4">
        <f t="shared" si="1"/>
        <v>2.1</v>
      </c>
      <c r="F4" s="4">
        <f t="shared" si="2"/>
        <v>37.1</v>
      </c>
      <c r="H4" t="s">
        <v>31</v>
      </c>
      <c r="I4" s="4">
        <f>SUM(Total)</f>
        <v>1696</v>
      </c>
    </row>
    <row r="5" spans="1:9" x14ac:dyDescent="0.35">
      <c r="A5" s="2" t="s">
        <v>8</v>
      </c>
      <c r="B5">
        <v>14</v>
      </c>
      <c r="C5" s="4">
        <v>18</v>
      </c>
      <c r="D5" s="4">
        <f t="shared" si="0"/>
        <v>32</v>
      </c>
      <c r="E5" s="4">
        <f t="shared" si="1"/>
        <v>1.92</v>
      </c>
      <c r="F5" s="4">
        <f t="shared" si="2"/>
        <v>33.92</v>
      </c>
      <c r="H5" t="s">
        <v>32</v>
      </c>
      <c r="I5">
        <f>AVERAGE(Quantity)</f>
        <v>7.2941176470588234</v>
      </c>
    </row>
    <row r="6" spans="1:9" x14ac:dyDescent="0.35">
      <c r="A6" s="2" t="s">
        <v>9</v>
      </c>
      <c r="B6">
        <v>13</v>
      </c>
      <c r="C6" s="4">
        <v>17</v>
      </c>
      <c r="D6" s="4">
        <f t="shared" si="0"/>
        <v>30</v>
      </c>
      <c r="E6" s="4">
        <f t="shared" si="1"/>
        <v>1.7999999999999998</v>
      </c>
      <c r="F6" s="4">
        <f t="shared" si="2"/>
        <v>31.8</v>
      </c>
      <c r="H6" t="s">
        <v>33</v>
      </c>
      <c r="I6" s="4">
        <f>MIN(Price_Per_Item)</f>
        <v>10</v>
      </c>
    </row>
    <row r="7" spans="1:9" x14ac:dyDescent="0.35">
      <c r="A7" s="2" t="s">
        <v>10</v>
      </c>
      <c r="B7">
        <v>16</v>
      </c>
      <c r="C7" s="4">
        <v>16</v>
      </c>
      <c r="D7" s="4">
        <f t="shared" si="0"/>
        <v>32</v>
      </c>
      <c r="E7" s="4">
        <f t="shared" si="1"/>
        <v>1.92</v>
      </c>
      <c r="F7" s="4">
        <f t="shared" si="2"/>
        <v>33.92</v>
      </c>
      <c r="H7" t="s">
        <v>34</v>
      </c>
      <c r="I7" s="4">
        <f>MAX(Price_Per_Item)</f>
        <v>56</v>
      </c>
    </row>
    <row r="8" spans="1:9" x14ac:dyDescent="0.35">
      <c r="A8" s="2" t="s">
        <v>11</v>
      </c>
      <c r="B8">
        <v>5</v>
      </c>
      <c r="C8" s="4">
        <v>25</v>
      </c>
      <c r="D8" s="4">
        <f t="shared" si="0"/>
        <v>30</v>
      </c>
      <c r="E8" s="4">
        <f t="shared" si="1"/>
        <v>1.7999999999999998</v>
      </c>
      <c r="F8" s="4">
        <f t="shared" si="2"/>
        <v>31.8</v>
      </c>
      <c r="H8" t="s">
        <v>35</v>
      </c>
      <c r="I8">
        <f>COUNTA(Customer_Name)</f>
        <v>51</v>
      </c>
    </row>
    <row r="9" spans="1:9" x14ac:dyDescent="0.35">
      <c r="A9" s="2" t="s">
        <v>12</v>
      </c>
      <c r="B9">
        <v>7</v>
      </c>
      <c r="C9" s="4">
        <v>34</v>
      </c>
      <c r="D9" s="4">
        <f t="shared" si="0"/>
        <v>41</v>
      </c>
      <c r="E9" s="4">
        <f t="shared" si="1"/>
        <v>2.46</v>
      </c>
      <c r="F9" s="4">
        <f t="shared" si="2"/>
        <v>43.46</v>
      </c>
    </row>
    <row r="10" spans="1:9" x14ac:dyDescent="0.35">
      <c r="A10" s="2" t="s">
        <v>13</v>
      </c>
      <c r="B10">
        <v>8</v>
      </c>
      <c r="C10" s="4">
        <v>25</v>
      </c>
      <c r="D10" s="4">
        <f t="shared" si="0"/>
        <v>33</v>
      </c>
      <c r="E10" s="4">
        <f t="shared" si="1"/>
        <v>1.98</v>
      </c>
      <c r="F10" s="4">
        <f t="shared" si="2"/>
        <v>34.979999999999997</v>
      </c>
    </row>
    <row r="11" spans="1:9" x14ac:dyDescent="0.35">
      <c r="A11" s="2" t="s">
        <v>14</v>
      </c>
      <c r="B11">
        <v>9</v>
      </c>
      <c r="C11" s="4">
        <v>10</v>
      </c>
      <c r="D11" s="4">
        <f t="shared" si="0"/>
        <v>19</v>
      </c>
      <c r="E11" s="4">
        <f t="shared" si="1"/>
        <v>1.1399999999999999</v>
      </c>
      <c r="F11" s="4">
        <f t="shared" si="2"/>
        <v>20.14</v>
      </c>
    </row>
    <row r="12" spans="1:9" x14ac:dyDescent="0.35">
      <c r="A12" s="2" t="s">
        <v>15</v>
      </c>
      <c r="B12">
        <v>10</v>
      </c>
      <c r="C12" s="4">
        <v>12</v>
      </c>
      <c r="D12" s="4">
        <f t="shared" si="0"/>
        <v>22</v>
      </c>
      <c r="E12" s="4">
        <f t="shared" si="1"/>
        <v>1.3199999999999998</v>
      </c>
      <c r="F12" s="4">
        <f t="shared" si="2"/>
        <v>23.32</v>
      </c>
    </row>
    <row r="13" spans="1:9" x14ac:dyDescent="0.35">
      <c r="A13" s="2" t="s">
        <v>16</v>
      </c>
      <c r="B13">
        <v>3</v>
      </c>
      <c r="C13" s="4">
        <v>16</v>
      </c>
      <c r="D13" s="4">
        <f t="shared" si="0"/>
        <v>19</v>
      </c>
      <c r="E13" s="4">
        <f t="shared" si="1"/>
        <v>1.1399999999999999</v>
      </c>
      <c r="F13" s="4">
        <f t="shared" si="2"/>
        <v>20.14</v>
      </c>
    </row>
    <row r="14" spans="1:9" x14ac:dyDescent="0.35">
      <c r="A14" s="2" t="s">
        <v>17</v>
      </c>
      <c r="B14">
        <v>5</v>
      </c>
      <c r="C14" s="4">
        <v>36</v>
      </c>
      <c r="D14" s="4">
        <f t="shared" si="0"/>
        <v>41</v>
      </c>
      <c r="E14" s="4">
        <f t="shared" si="1"/>
        <v>2.46</v>
      </c>
      <c r="F14" s="4">
        <f t="shared" si="2"/>
        <v>43.46</v>
      </c>
    </row>
    <row r="15" spans="1:9" x14ac:dyDescent="0.35">
      <c r="A15" s="2" t="s">
        <v>18</v>
      </c>
      <c r="B15">
        <v>4</v>
      </c>
      <c r="C15" s="4">
        <v>25</v>
      </c>
      <c r="D15" s="4">
        <f t="shared" si="0"/>
        <v>29</v>
      </c>
      <c r="E15" s="4">
        <f t="shared" si="1"/>
        <v>1.74</v>
      </c>
      <c r="F15" s="4">
        <f t="shared" si="2"/>
        <v>30.74</v>
      </c>
    </row>
    <row r="16" spans="1:9" x14ac:dyDescent="0.35">
      <c r="A16" s="2" t="s">
        <v>19</v>
      </c>
      <c r="B16">
        <v>2</v>
      </c>
      <c r="C16" s="4">
        <v>11</v>
      </c>
      <c r="D16" s="4">
        <f t="shared" si="0"/>
        <v>13</v>
      </c>
      <c r="E16" s="4">
        <f>SUM(D16*$I$2)</f>
        <v>0.78</v>
      </c>
      <c r="F16" s="4">
        <f t="shared" si="2"/>
        <v>13.78</v>
      </c>
    </row>
    <row r="17" spans="1:6" x14ac:dyDescent="0.35">
      <c r="A17" s="2" t="s">
        <v>20</v>
      </c>
      <c r="B17">
        <v>6</v>
      </c>
      <c r="C17" s="4">
        <v>27</v>
      </c>
      <c r="D17" s="4">
        <f t="shared" si="0"/>
        <v>33</v>
      </c>
      <c r="E17" s="4">
        <f>SUM(D17*$I$2)</f>
        <v>1.98</v>
      </c>
      <c r="F17" s="4">
        <f t="shared" si="2"/>
        <v>34.979999999999997</v>
      </c>
    </row>
    <row r="18" spans="1:6" x14ac:dyDescent="0.35">
      <c r="A18" s="2" t="s">
        <v>21</v>
      </c>
      <c r="B18">
        <v>7</v>
      </c>
      <c r="C18" s="4">
        <v>44</v>
      </c>
      <c r="D18" s="4">
        <f t="shared" si="0"/>
        <v>51</v>
      </c>
      <c r="E18" s="4">
        <f t="shared" ref="E18:E28" si="3">SUM(D18*$I$2)</f>
        <v>3.06</v>
      </c>
      <c r="F18" s="4">
        <f t="shared" si="2"/>
        <v>54.06</v>
      </c>
    </row>
    <row r="19" spans="1:6" x14ac:dyDescent="0.35">
      <c r="A19" s="2" t="s">
        <v>22</v>
      </c>
      <c r="B19">
        <v>4</v>
      </c>
      <c r="C19" s="4">
        <v>16</v>
      </c>
      <c r="D19" s="4">
        <f t="shared" si="0"/>
        <v>20</v>
      </c>
      <c r="E19" s="4">
        <f t="shared" si="3"/>
        <v>1.2</v>
      </c>
      <c r="F19" s="4">
        <f t="shared" si="2"/>
        <v>21.2</v>
      </c>
    </row>
    <row r="20" spans="1:6" x14ac:dyDescent="0.35">
      <c r="A20" s="2" t="s">
        <v>23</v>
      </c>
      <c r="B20">
        <v>17</v>
      </c>
      <c r="C20" s="4">
        <v>36</v>
      </c>
      <c r="D20" s="4">
        <f t="shared" si="0"/>
        <v>53</v>
      </c>
      <c r="E20" s="4">
        <f t="shared" si="3"/>
        <v>3.1799999999999997</v>
      </c>
      <c r="F20" s="4">
        <f t="shared" si="2"/>
        <v>56.18</v>
      </c>
    </row>
    <row r="21" spans="1:6" x14ac:dyDescent="0.35">
      <c r="A21" s="2" t="s">
        <v>24</v>
      </c>
      <c r="B21">
        <v>19</v>
      </c>
      <c r="C21" s="4">
        <v>28</v>
      </c>
      <c r="D21" s="4">
        <f t="shared" si="0"/>
        <v>47</v>
      </c>
      <c r="E21" s="4">
        <f t="shared" si="3"/>
        <v>2.82</v>
      </c>
      <c r="F21" s="4">
        <f t="shared" si="2"/>
        <v>49.82</v>
      </c>
    </row>
    <row r="22" spans="1:6" x14ac:dyDescent="0.35">
      <c r="A22" s="2" t="s">
        <v>25</v>
      </c>
      <c r="B22">
        <v>5</v>
      </c>
      <c r="C22" s="4">
        <v>13</v>
      </c>
      <c r="D22" s="4">
        <f t="shared" si="0"/>
        <v>18</v>
      </c>
      <c r="E22" s="4">
        <f t="shared" si="3"/>
        <v>1.08</v>
      </c>
      <c r="F22" s="4">
        <f t="shared" si="2"/>
        <v>19.079999999999998</v>
      </c>
    </row>
    <row r="23" spans="1:6" x14ac:dyDescent="0.35">
      <c r="A23" s="2" t="s">
        <v>26</v>
      </c>
      <c r="B23">
        <v>8</v>
      </c>
      <c r="C23" s="4">
        <v>22</v>
      </c>
      <c r="D23" s="4">
        <f t="shared" si="0"/>
        <v>30</v>
      </c>
      <c r="E23" s="4">
        <f t="shared" si="3"/>
        <v>1.7999999999999998</v>
      </c>
      <c r="F23" s="4">
        <f t="shared" si="2"/>
        <v>31.8</v>
      </c>
    </row>
    <row r="24" spans="1:6" x14ac:dyDescent="0.35">
      <c r="A24" s="2" t="s">
        <v>27</v>
      </c>
      <c r="B24">
        <v>9</v>
      </c>
      <c r="C24" s="4">
        <v>44</v>
      </c>
      <c r="D24" s="4">
        <f t="shared" si="0"/>
        <v>53</v>
      </c>
      <c r="E24" s="4">
        <f t="shared" si="3"/>
        <v>3.1799999999999997</v>
      </c>
      <c r="F24" s="4">
        <f t="shared" si="2"/>
        <v>56.18</v>
      </c>
    </row>
    <row r="25" spans="1:6" x14ac:dyDescent="0.35">
      <c r="A25" s="2" t="s">
        <v>28</v>
      </c>
      <c r="B25">
        <v>6</v>
      </c>
      <c r="C25" s="4">
        <v>22</v>
      </c>
      <c r="D25" s="4">
        <f t="shared" si="0"/>
        <v>28</v>
      </c>
      <c r="E25" s="4">
        <f t="shared" si="3"/>
        <v>1.68</v>
      </c>
      <c r="F25" s="4">
        <f t="shared" si="2"/>
        <v>29.68</v>
      </c>
    </row>
    <row r="26" spans="1:6" x14ac:dyDescent="0.35">
      <c r="A26" s="2" t="s">
        <v>6</v>
      </c>
      <c r="B26">
        <v>5</v>
      </c>
      <c r="C26" s="4">
        <v>11</v>
      </c>
      <c r="D26" s="4">
        <f t="shared" si="0"/>
        <v>16</v>
      </c>
      <c r="E26" s="4">
        <f t="shared" si="3"/>
        <v>0.96</v>
      </c>
      <c r="F26" s="4">
        <f t="shared" si="2"/>
        <v>16.96</v>
      </c>
    </row>
    <row r="27" spans="1:6" x14ac:dyDescent="0.35">
      <c r="A27" s="2" t="s">
        <v>7</v>
      </c>
      <c r="B27">
        <v>4</v>
      </c>
      <c r="C27" s="4">
        <v>13</v>
      </c>
      <c r="D27" s="4">
        <f t="shared" si="0"/>
        <v>17</v>
      </c>
      <c r="E27" s="4">
        <f t="shared" si="3"/>
        <v>1.02</v>
      </c>
      <c r="F27" s="4">
        <f t="shared" si="2"/>
        <v>18.02</v>
      </c>
    </row>
    <row r="28" spans="1:6" x14ac:dyDescent="0.35">
      <c r="A28" s="2" t="s">
        <v>8</v>
      </c>
      <c r="B28">
        <v>5</v>
      </c>
      <c r="C28" s="4">
        <v>17</v>
      </c>
      <c r="D28" s="4">
        <f t="shared" si="0"/>
        <v>22</v>
      </c>
      <c r="E28" s="4">
        <f t="shared" si="3"/>
        <v>1.3199999999999998</v>
      </c>
      <c r="F28" s="4">
        <f t="shared" si="2"/>
        <v>23.32</v>
      </c>
    </row>
    <row r="29" spans="1:6" x14ac:dyDescent="0.35">
      <c r="A29" s="2" t="s">
        <v>9</v>
      </c>
      <c r="B29">
        <v>5</v>
      </c>
      <c r="C29" s="4">
        <v>19</v>
      </c>
      <c r="D29" s="4">
        <f t="shared" si="0"/>
        <v>24</v>
      </c>
      <c r="E29" s="4">
        <f>SUM(D29*$I$2)</f>
        <v>1.44</v>
      </c>
      <c r="F29" s="4">
        <f t="shared" si="2"/>
        <v>25.44</v>
      </c>
    </row>
    <row r="30" spans="1:6" x14ac:dyDescent="0.35">
      <c r="A30" s="2" t="s">
        <v>10</v>
      </c>
      <c r="B30">
        <v>3</v>
      </c>
      <c r="C30" s="4">
        <v>26</v>
      </c>
      <c r="D30" s="4">
        <f t="shared" si="0"/>
        <v>29</v>
      </c>
      <c r="E30" s="4">
        <f t="shared" ref="E30:E42" si="4">SUM(D30*$I$2)</f>
        <v>1.74</v>
      </c>
      <c r="F30" s="4">
        <f t="shared" si="2"/>
        <v>30.74</v>
      </c>
    </row>
    <row r="31" spans="1:6" x14ac:dyDescent="0.35">
      <c r="A31" s="2" t="s">
        <v>11</v>
      </c>
      <c r="B31">
        <v>8</v>
      </c>
      <c r="C31" s="4">
        <v>34</v>
      </c>
      <c r="D31" s="4">
        <f t="shared" si="0"/>
        <v>42</v>
      </c>
      <c r="E31" s="4">
        <f t="shared" si="4"/>
        <v>2.52</v>
      </c>
      <c r="F31" s="4">
        <f t="shared" si="2"/>
        <v>44.52</v>
      </c>
    </row>
    <row r="32" spans="1:6" x14ac:dyDescent="0.35">
      <c r="A32" s="2" t="s">
        <v>12</v>
      </c>
      <c r="B32">
        <v>6</v>
      </c>
      <c r="C32" s="4">
        <v>38</v>
      </c>
      <c r="D32" s="4">
        <f t="shared" si="0"/>
        <v>44</v>
      </c>
      <c r="E32" s="4">
        <f t="shared" si="4"/>
        <v>2.6399999999999997</v>
      </c>
      <c r="F32" s="4">
        <f t="shared" si="2"/>
        <v>46.64</v>
      </c>
    </row>
    <row r="33" spans="1:6" x14ac:dyDescent="0.35">
      <c r="A33" s="2" t="s">
        <v>13</v>
      </c>
      <c r="B33">
        <v>5</v>
      </c>
      <c r="C33" s="4">
        <v>24</v>
      </c>
      <c r="D33" s="4">
        <f t="shared" si="0"/>
        <v>29</v>
      </c>
      <c r="E33" s="4">
        <f t="shared" si="4"/>
        <v>1.74</v>
      </c>
      <c r="F33" s="4">
        <f t="shared" si="2"/>
        <v>30.74</v>
      </c>
    </row>
    <row r="34" spans="1:6" x14ac:dyDescent="0.35">
      <c r="A34" s="2" t="s">
        <v>14</v>
      </c>
      <c r="B34">
        <v>9</v>
      </c>
      <c r="C34" s="4">
        <v>56</v>
      </c>
      <c r="D34" s="4">
        <f t="shared" si="0"/>
        <v>65</v>
      </c>
      <c r="E34" s="4">
        <f t="shared" si="4"/>
        <v>3.9</v>
      </c>
      <c r="F34" s="4">
        <f t="shared" si="2"/>
        <v>68.900000000000006</v>
      </c>
    </row>
    <row r="35" spans="1:6" x14ac:dyDescent="0.35">
      <c r="A35" s="2" t="s">
        <v>15</v>
      </c>
      <c r="B35">
        <v>10</v>
      </c>
      <c r="C35" s="4">
        <v>35</v>
      </c>
      <c r="D35" s="4">
        <f t="shared" si="0"/>
        <v>45</v>
      </c>
      <c r="E35" s="4">
        <f t="shared" si="4"/>
        <v>2.6999999999999997</v>
      </c>
      <c r="F35" s="4">
        <f t="shared" si="2"/>
        <v>47.7</v>
      </c>
    </row>
    <row r="36" spans="1:6" x14ac:dyDescent="0.35">
      <c r="A36" s="2" t="s">
        <v>16</v>
      </c>
      <c r="B36">
        <v>7</v>
      </c>
      <c r="C36" s="4">
        <v>13</v>
      </c>
      <c r="D36" s="4">
        <f t="shared" si="0"/>
        <v>20</v>
      </c>
      <c r="E36" s="4">
        <f t="shared" si="4"/>
        <v>1.2</v>
      </c>
      <c r="F36" s="4">
        <f t="shared" si="2"/>
        <v>21.2</v>
      </c>
    </row>
    <row r="37" spans="1:6" x14ac:dyDescent="0.35">
      <c r="A37" s="2" t="s">
        <v>17</v>
      </c>
      <c r="B37">
        <v>6</v>
      </c>
      <c r="C37" s="4">
        <v>23</v>
      </c>
      <c r="D37" s="4">
        <f t="shared" si="0"/>
        <v>29</v>
      </c>
      <c r="E37" s="4">
        <f t="shared" si="4"/>
        <v>1.74</v>
      </c>
      <c r="F37" s="4">
        <f t="shared" si="2"/>
        <v>30.74</v>
      </c>
    </row>
    <row r="38" spans="1:6" x14ac:dyDescent="0.35">
      <c r="A38" s="2" t="s">
        <v>18</v>
      </c>
      <c r="B38">
        <v>3</v>
      </c>
      <c r="C38" s="4">
        <v>24</v>
      </c>
      <c r="D38" s="4">
        <f t="shared" si="0"/>
        <v>27</v>
      </c>
      <c r="E38" s="4">
        <f t="shared" si="4"/>
        <v>1.6199999999999999</v>
      </c>
      <c r="F38" s="4">
        <f t="shared" si="2"/>
        <v>28.62</v>
      </c>
    </row>
    <row r="39" spans="1:6" x14ac:dyDescent="0.35">
      <c r="A39" s="2" t="s">
        <v>19</v>
      </c>
      <c r="B39">
        <v>10</v>
      </c>
      <c r="C39" s="4">
        <v>35</v>
      </c>
      <c r="D39" s="4">
        <f t="shared" si="0"/>
        <v>45</v>
      </c>
      <c r="E39" s="4">
        <f t="shared" si="4"/>
        <v>2.6999999999999997</v>
      </c>
      <c r="F39" s="4">
        <f t="shared" si="2"/>
        <v>47.7</v>
      </c>
    </row>
    <row r="40" spans="1:6" x14ac:dyDescent="0.35">
      <c r="A40" s="2" t="s">
        <v>20</v>
      </c>
      <c r="B40">
        <v>5</v>
      </c>
      <c r="C40" s="4">
        <v>15</v>
      </c>
      <c r="D40" s="4">
        <f t="shared" si="0"/>
        <v>20</v>
      </c>
      <c r="E40" s="4">
        <f t="shared" si="4"/>
        <v>1.2</v>
      </c>
      <c r="F40" s="4">
        <f t="shared" si="2"/>
        <v>21.2</v>
      </c>
    </row>
    <row r="41" spans="1:6" x14ac:dyDescent="0.35">
      <c r="A41" s="2" t="s">
        <v>21</v>
      </c>
      <c r="B41">
        <v>6</v>
      </c>
      <c r="C41" s="4">
        <v>14</v>
      </c>
      <c r="D41" s="4">
        <f t="shared" si="0"/>
        <v>20</v>
      </c>
      <c r="E41" s="4">
        <f t="shared" si="4"/>
        <v>1.2</v>
      </c>
      <c r="F41" s="4">
        <f t="shared" si="2"/>
        <v>21.2</v>
      </c>
    </row>
    <row r="42" spans="1:6" x14ac:dyDescent="0.35">
      <c r="A42" s="2" t="s">
        <v>22</v>
      </c>
      <c r="B42">
        <v>6</v>
      </c>
      <c r="C42" s="4">
        <v>18</v>
      </c>
      <c r="D42" s="4">
        <f t="shared" si="0"/>
        <v>24</v>
      </c>
      <c r="E42" s="4">
        <f t="shared" si="4"/>
        <v>1.44</v>
      </c>
      <c r="F42" s="4">
        <f t="shared" si="2"/>
        <v>25.44</v>
      </c>
    </row>
    <row r="43" spans="1:6" x14ac:dyDescent="0.35">
      <c r="A43" s="2" t="s">
        <v>23</v>
      </c>
      <c r="B43">
        <v>9</v>
      </c>
      <c r="C43" s="4">
        <v>28</v>
      </c>
      <c r="D43" s="4">
        <f t="shared" si="0"/>
        <v>37</v>
      </c>
      <c r="E43" s="4">
        <f>SUM(D43*$I$2)</f>
        <v>2.2199999999999998</v>
      </c>
      <c r="F43" s="4">
        <f t="shared" si="2"/>
        <v>39.22</v>
      </c>
    </row>
    <row r="44" spans="1:6" x14ac:dyDescent="0.35">
      <c r="A44" s="2" t="s">
        <v>24</v>
      </c>
      <c r="B44">
        <v>9</v>
      </c>
      <c r="C44" s="4">
        <v>14</v>
      </c>
      <c r="D44" s="4">
        <f t="shared" si="0"/>
        <v>23</v>
      </c>
      <c r="E44" s="4">
        <f>SUM(D44*$I$2)</f>
        <v>1.38</v>
      </c>
      <c r="F44" s="4">
        <f t="shared" si="2"/>
        <v>24.38</v>
      </c>
    </row>
    <row r="45" spans="1:6" x14ac:dyDescent="0.35">
      <c r="A45" s="2" t="s">
        <v>25</v>
      </c>
      <c r="B45">
        <v>8</v>
      </c>
      <c r="C45" s="4">
        <v>25</v>
      </c>
      <c r="D45" s="4">
        <f t="shared" si="0"/>
        <v>33</v>
      </c>
      <c r="E45" s="4">
        <f t="shared" ref="E45:E52" si="5">SUM(D45*$I$2)</f>
        <v>1.98</v>
      </c>
      <c r="F45" s="4">
        <f t="shared" si="2"/>
        <v>34.979999999999997</v>
      </c>
    </row>
    <row r="46" spans="1:6" x14ac:dyDescent="0.35">
      <c r="A46" s="2" t="s">
        <v>26</v>
      </c>
      <c r="B46">
        <v>5</v>
      </c>
      <c r="C46" s="4">
        <v>24</v>
      </c>
      <c r="D46" s="4">
        <f t="shared" si="0"/>
        <v>29</v>
      </c>
      <c r="E46" s="4">
        <f t="shared" si="5"/>
        <v>1.74</v>
      </c>
      <c r="F46" s="4">
        <f t="shared" si="2"/>
        <v>30.74</v>
      </c>
    </row>
    <row r="47" spans="1:6" x14ac:dyDescent="0.35">
      <c r="A47" s="2" t="s">
        <v>27</v>
      </c>
      <c r="B47">
        <v>4</v>
      </c>
      <c r="C47" s="4">
        <v>43</v>
      </c>
      <c r="D47" s="4">
        <f t="shared" si="0"/>
        <v>47</v>
      </c>
      <c r="E47" s="4">
        <f t="shared" si="5"/>
        <v>2.82</v>
      </c>
      <c r="F47" s="4">
        <f t="shared" si="2"/>
        <v>49.82</v>
      </c>
    </row>
    <row r="48" spans="1:6" x14ac:dyDescent="0.35">
      <c r="A48" s="2" t="s">
        <v>28</v>
      </c>
      <c r="B48">
        <v>9</v>
      </c>
      <c r="C48" s="4">
        <v>56</v>
      </c>
      <c r="D48" s="4">
        <f t="shared" si="0"/>
        <v>65</v>
      </c>
      <c r="E48" s="4">
        <f t="shared" si="5"/>
        <v>3.9</v>
      </c>
      <c r="F48" s="4">
        <f t="shared" si="2"/>
        <v>68.900000000000006</v>
      </c>
    </row>
    <row r="49" spans="1:6" x14ac:dyDescent="0.35">
      <c r="A49" s="2" t="s">
        <v>36</v>
      </c>
      <c r="B49">
        <v>6</v>
      </c>
      <c r="C49" s="4">
        <v>42</v>
      </c>
      <c r="D49" s="4">
        <f t="shared" si="0"/>
        <v>48</v>
      </c>
      <c r="E49" s="4">
        <f t="shared" si="5"/>
        <v>2.88</v>
      </c>
      <c r="F49" s="4">
        <f t="shared" si="2"/>
        <v>50.88</v>
      </c>
    </row>
    <row r="50" spans="1:6" x14ac:dyDescent="0.35">
      <c r="A50" s="2" t="s">
        <v>37</v>
      </c>
      <c r="B50">
        <v>6</v>
      </c>
      <c r="C50" s="4">
        <v>38</v>
      </c>
      <c r="D50" s="4">
        <f t="shared" si="0"/>
        <v>44</v>
      </c>
      <c r="E50" s="4">
        <f t="shared" si="5"/>
        <v>2.6399999999999997</v>
      </c>
      <c r="F50" s="4">
        <f t="shared" si="2"/>
        <v>46.64</v>
      </c>
    </row>
    <row r="51" spans="1:6" x14ac:dyDescent="0.35">
      <c r="A51" s="2" t="s">
        <v>38</v>
      </c>
      <c r="B51">
        <v>4</v>
      </c>
      <c r="C51" s="4">
        <v>24</v>
      </c>
      <c r="D51" s="4">
        <f t="shared" si="0"/>
        <v>28</v>
      </c>
      <c r="E51" s="4">
        <f t="shared" si="5"/>
        <v>1.68</v>
      </c>
      <c r="F51" s="4">
        <f t="shared" si="2"/>
        <v>29.68</v>
      </c>
    </row>
    <row r="52" spans="1:6" x14ac:dyDescent="0.35">
      <c r="A52" s="2" t="s">
        <v>39</v>
      </c>
      <c r="B52">
        <v>5</v>
      </c>
      <c r="C52" s="4">
        <v>36</v>
      </c>
      <c r="D52" s="4">
        <f t="shared" si="0"/>
        <v>41</v>
      </c>
      <c r="E52" s="4">
        <f t="shared" si="5"/>
        <v>2.46</v>
      </c>
      <c r="F52" s="4">
        <f t="shared" si="2"/>
        <v>43.46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Customer_Data2</vt:lpstr>
      <vt:lpstr>Customer_Data</vt:lpstr>
      <vt:lpstr>Customer_Name</vt:lpstr>
      <vt:lpstr>Price_Per_Item</vt:lpstr>
      <vt:lpstr>Quantity</vt:lpstr>
      <vt:lpstr>Sales_Tax</vt:lpstr>
      <vt:lpstr>Total</vt:lpstr>
      <vt:lpstr>Total_Inc_Tax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 Chidinma</dc:creator>
  <cp:lastModifiedBy>Precious Chidinma</cp:lastModifiedBy>
  <dcterms:created xsi:type="dcterms:W3CDTF">2025-04-08T10:13:23Z</dcterms:created>
  <dcterms:modified xsi:type="dcterms:W3CDTF">2025-04-08T13:07:05Z</dcterms:modified>
</cp:coreProperties>
</file>