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1" documentId="8_{C628398A-FB57-4A14-9634-91DADE1564C0}" xr6:coauthVersionLast="47" xr6:coauthVersionMax="47" xr10:uidLastSave="{B0445A35-1197-4E2C-9E0A-99C9E47004AE}"/>
  <bookViews>
    <workbookView xWindow="-108" yWindow="-108" windowWidth="23256" windowHeight="13176" activeTab="4" xr2:uid="{00000000-000D-0000-FFFF-FFFF00000000}"/>
  </bookViews>
  <sheets>
    <sheet name="E1201" sheetId="1" r:id="rId1"/>
    <sheet name="Scenario Summary" sheetId="20" r:id="rId2"/>
    <sheet name="E1202" sheetId="17" r:id="rId3"/>
    <sheet name="E1203" sheetId="18" r:id="rId4"/>
    <sheet name="E1204" sheetId="19" r:id="rId5"/>
  </sheets>
  <definedNames>
    <definedName name="_xlnm._FilterDatabase" localSheetId="0" hidden="1">'E1201'!$A$4:$I$26084</definedName>
    <definedName name="_xlnm._FilterDatabase" localSheetId="2" hidden="1">'E1202'!$A$4:$I$26084</definedName>
    <definedName name="_xlnm._FilterDatabase" localSheetId="3" hidden="1">'E1203'!$A$4:$I$26084</definedName>
    <definedName name="_xlnm._FilterDatabase" localSheetId="4" hidden="1">'E1204'!$A$4:$I$26084</definedName>
    <definedName name="Dress">'E1202'!$B$8</definedName>
    <definedName name="Flowers">'E1202'!$B$12</definedName>
    <definedName name="Food">'E1202'!$B$11</definedName>
    <definedName name="Fruit_List">#REF!</definedName>
    <definedName name="Left_Over">'E1202'!$B$15</definedName>
    <definedName name="Photographer">'E1202'!$B$9</definedName>
    <definedName name="Total_Expenses">'E1202'!$B$14</definedName>
    <definedName name="Venue">'E1202'!$B$10</definedName>
    <definedName name="Wedding_Budget">'E1202'!$B$6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19" l="1"/>
  <c r="A12" i="19" s="1"/>
  <c r="C12" i="18"/>
  <c r="B8" i="18"/>
  <c r="B8" i="1"/>
  <c r="B14" i="17"/>
  <c r="B15" i="17" s="1"/>
</calcChain>
</file>

<file path=xl/sharedStrings.xml><?xml version="1.0" encoding="utf-8"?>
<sst xmlns="http://schemas.openxmlformats.org/spreadsheetml/2006/main" count="49" uniqueCount="30">
  <si>
    <t>Food</t>
  </si>
  <si>
    <t>Exercise 12 - WhatIf Analysis</t>
  </si>
  <si>
    <t>PMT and Goal Seek</t>
  </si>
  <si>
    <t>Loan Amount</t>
  </si>
  <si>
    <t>Term (years)</t>
  </si>
  <si>
    <t>Rate (per annum)</t>
  </si>
  <si>
    <t>Monthly Payment</t>
  </si>
  <si>
    <t>Wedding Budget</t>
  </si>
  <si>
    <t>Dress</t>
  </si>
  <si>
    <t>Photographer</t>
  </si>
  <si>
    <t>Venue</t>
  </si>
  <si>
    <t>Flowers</t>
  </si>
  <si>
    <t>Left Over</t>
  </si>
  <si>
    <t>Total Expenses</t>
  </si>
  <si>
    <t>Data Tables: One Variable</t>
  </si>
  <si>
    <t>Rate</t>
  </si>
  <si>
    <t>Scenario Manager</t>
  </si>
  <si>
    <t>Wedding_Budget</t>
  </si>
  <si>
    <t>Left_Over</t>
  </si>
  <si>
    <t>Venue 1</t>
  </si>
  <si>
    <t>Created by Deb Ashby on 2/3/2022</t>
  </si>
  <si>
    <t>Venue 2</t>
  </si>
  <si>
    <t>Venue 3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</si>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</sst>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5" fillId="0" borderId="1" xfId="0" applyFont="1" applyBorder="1"/>
    <xf numFmtId="44" fontId="1" fillId="0" borderId="0" xfId="1" applyFont="1"/>
    <xf numFmtId="164" fontId="1" fillId="0" borderId="0" xfId="1" applyNumberFormat="1" applyFont="1"/>
    <xf numFmtId="10" fontId="1" fillId="0" borderId="0" xfId="0" applyNumberFormat="1" applyFont="1"/>
    <xf numFmtId="0" fontId="1" fillId="3" borderId="2" xfId="0" applyFont="1" applyFill="1" applyBorder="1"/>
    <xf numFmtId="8" fontId="1" fillId="2" borderId="2" xfId="0" applyNumberFormat="1" applyFont="1" applyFill="1" applyBorder="1"/>
    <xf numFmtId="0" fontId="0" fillId="0" borderId="0" xfId="0" applyFill="1" applyBorder="1" applyAlignment="1"/>
    <xf numFmtId="44" fontId="0" fillId="0" borderId="0" xfId="0" applyNumberFormat="1" applyFill="1" applyBorder="1" applyAlignment="1"/>
    <xf numFmtId="44" fontId="0" fillId="0" borderId="4" xfId="0" applyNumberFormat="1" applyFill="1" applyBorder="1" applyAlignment="1"/>
    <xf numFmtId="0" fontId="6" fillId="4" borderId="1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left"/>
    </xf>
    <xf numFmtId="0" fontId="0" fillId="0" borderId="5" xfId="0" applyFill="1" applyBorder="1" applyAlignment="1"/>
    <xf numFmtId="0" fontId="7" fillId="5" borderId="0" xfId="0" applyFont="1" applyFill="1" applyBorder="1" applyAlignment="1">
      <alignment horizontal="left"/>
    </xf>
    <xf numFmtId="0" fontId="8" fillId="5" borderId="5" xfId="0" applyFont="1" applyFill="1" applyBorder="1" applyAlignment="1">
      <alignment horizontal="left"/>
    </xf>
    <xf numFmtId="0" fontId="7" fillId="5" borderId="4" xfId="0" applyFont="1" applyFill="1" applyBorder="1" applyAlignment="1">
      <alignment horizontal="left"/>
    </xf>
    <xf numFmtId="0" fontId="9" fillId="4" borderId="3" xfId="0" applyFont="1" applyFill="1" applyBorder="1" applyAlignment="1">
      <alignment horizontal="right"/>
    </xf>
    <xf numFmtId="0" fontId="9" fillId="4" borderId="1" xfId="0" applyFont="1" applyFill="1" applyBorder="1" applyAlignment="1">
      <alignment horizontal="right"/>
    </xf>
    <xf numFmtId="44" fontId="0" fillId="6" borderId="0" xfId="0" applyNumberFormat="1" applyFill="1" applyBorder="1" applyAlignment="1"/>
    <xf numFmtId="0" fontId="10" fillId="0" borderId="0" xfId="0" applyFont="1" applyFill="1" applyBorder="1" applyAlignment="1">
      <alignment vertical="top" wrapText="1"/>
    </xf>
    <xf numFmtId="8" fontId="0" fillId="0" borderId="0" xfId="0" applyNumberFormat="1"/>
    <xf numFmtId="44" fontId="1" fillId="0" borderId="0" xfId="1" applyFont="1" applyAlignment="1">
      <alignment vertical="center"/>
    </xf>
  </cellXfs>
  <cellStyles count="2">
    <cellStyle name="Currency" xfId="1" builtinId="4"/>
    <cellStyle name="Normal" xfId="0" builtinId="0"/>
  </cellStyles>
  <dxfs count="2"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1470660</xdr:colOff>
      <xdr:row>3</xdr:row>
      <xdr:rowOff>0</xdr:rowOff>
    </xdr:from>
    <xdr:to>
      <xdr:col>4</xdr:col>
      <xdr:colOff>883920</xdr:colOff>
      <xdr:row>16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D6FA9D9-A761-4B9D-A29E-B9AFCC7515ED}"/>
            </a:ext>
          </a:extLst>
        </xdr:cNvPr>
        <xdr:cNvSpPr txBox="1"/>
      </xdr:nvSpPr>
      <xdr:spPr>
        <a:xfrm>
          <a:off x="4922520" y="541020"/>
          <a:ext cx="2964180" cy="24155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PMT and Goal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Seek</a:t>
          </a: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PMT</a:t>
          </a:r>
        </a:p>
        <a:p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Calculate the monthly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payments on a loan using the loan amount, rate and term.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Ensure that the monthly payment is a positive value.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Goal Seek</a:t>
          </a:r>
        </a:p>
        <a:p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Use Goal Seek to find how much extra money you can borrow when making payments of $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3000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 month.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1684020</xdr:colOff>
      <xdr:row>3</xdr:row>
      <xdr:rowOff>83820</xdr:rowOff>
    </xdr:from>
    <xdr:to>
      <xdr:col>4</xdr:col>
      <xdr:colOff>1097280</xdr:colOff>
      <xdr:row>21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C969F02-5E60-40D1-96E1-C0B35C2710D1}"/>
            </a:ext>
          </a:extLst>
        </xdr:cNvPr>
        <xdr:cNvSpPr txBox="1"/>
      </xdr:nvSpPr>
      <xdr:spPr>
        <a:xfrm>
          <a:off x="5135880" y="624840"/>
          <a:ext cx="2964180" cy="31394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Scenarios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Use </a:t>
          </a:r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Scenario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Manager 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to work out which Wedding Venue will be the most cost effective.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Set up three scenarios: Venue 1 (Original), Venue 2 and Venue 3.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1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leave all values as they are.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2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Modify the venue cost to $12,000. Modify the Food cost to $2500.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3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Modify the venue cost to $10,000. Modify the Food cost to $3500. Modify the Flowers cost to $1000.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1813560</xdr:colOff>
      <xdr:row>4</xdr:row>
      <xdr:rowOff>160020</xdr:rowOff>
    </xdr:from>
    <xdr:to>
      <xdr:col>6</xdr:col>
      <xdr:colOff>624840</xdr:colOff>
      <xdr:row>10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684EEE-5149-4DC6-9F25-DD4F14476832}"/>
            </a:ext>
          </a:extLst>
        </xdr:cNvPr>
        <xdr:cNvSpPr txBox="1"/>
      </xdr:nvSpPr>
      <xdr:spPr>
        <a:xfrm>
          <a:off x="6995160" y="891540"/>
          <a:ext cx="2964180" cy="9448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Data Tables: One Variable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Create a one-variable data table to calculate the monthly loan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payment </a:t>
          </a:r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at a variable interest rate. </a:t>
          </a:r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792480</xdr:colOff>
      <xdr:row>2</xdr:row>
      <xdr:rowOff>60960</xdr:rowOff>
    </xdr:from>
    <xdr:to>
      <xdr:col>10</xdr:col>
      <xdr:colOff>876300</xdr:colOff>
      <xdr:row>8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7FCE68E-D455-4F99-92DF-3E9D241B773C}"/>
            </a:ext>
          </a:extLst>
        </xdr:cNvPr>
        <xdr:cNvSpPr txBox="1"/>
      </xdr:nvSpPr>
      <xdr:spPr>
        <a:xfrm>
          <a:off x="9052560" y="426720"/>
          <a:ext cx="2613660" cy="10820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Data Tables: Two Variable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Create a two-variable data table to calculate the monthly payment at a variable interest rate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and variable loan amount. </a:t>
          </a:r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B5" sqref="B5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2</v>
      </c>
    </row>
    <row r="4" spans="1:9" ht="15" customHeight="1" x14ac:dyDescent="0.25"/>
    <row r="5" spans="1:9" s="3" customFormat="1" x14ac:dyDescent="0.25">
      <c r="A5" s="2" t="s">
        <v>3</v>
      </c>
      <c r="B5" s="5">
        <v>70158.383591214792</v>
      </c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5</v>
      </c>
      <c r="B6" s="7">
        <v>2.5000000000000001E-2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 t="s">
        <v>4</v>
      </c>
      <c r="B7" s="2">
        <v>2</v>
      </c>
      <c r="C7" s="2"/>
      <c r="D7" s="2"/>
      <c r="E7" s="2"/>
      <c r="F7" s="2"/>
      <c r="G7" s="2"/>
      <c r="H7" s="2"/>
      <c r="I7" s="2"/>
    </row>
    <row r="8" spans="1:9" s="3" customFormat="1" x14ac:dyDescent="0.25">
      <c r="A8" s="8" t="s">
        <v>6</v>
      </c>
      <c r="B8" s="9">
        <f>PMT(B6/12,B7*12,-B5)</f>
        <v>2999.9999999999995</v>
      </c>
      <c r="C8" s="2"/>
      <c r="D8" s="2"/>
      <c r="E8" s="2"/>
      <c r="F8" s="2"/>
      <c r="G8" s="2"/>
      <c r="H8" s="2"/>
      <c r="I8" s="2"/>
    </row>
    <row r="9" spans="1:9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/>
      <c r="B12" s="2"/>
      <c r="C12" s="2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2"/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/>
      <c r="B14" s="2"/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2"/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2"/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2"/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2"/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2"/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2"/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ortState xmlns:xlrd2="http://schemas.microsoft.com/office/spreadsheetml/2017/richdata2" ref="L9:L106">
    <sortCondition ref="L12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6842-150F-4750-8182-FB544D3017D4}">
  <sheetPr>
    <outlinePr summaryBelow="0"/>
  </sheetPr>
  <dimension ref="B1:G16"/>
  <sheetViews>
    <sheetView showGridLines="0" workbookViewId="0">
      <selection activeCell="G13" sqref="G13"/>
    </sheetView>
  </sheetViews>
  <sheetFormatPr defaultRowHeight="14.4" outlineLevelRow="1" outlineLevelCol="1" x14ac:dyDescent="0.3"/>
  <cols>
    <col min="3" max="3" width="15.6640625" bestFit="1" customWidth="1"/>
    <col min="4" max="7" width="13.109375" bestFit="1" customWidth="1" outlineLevel="1"/>
  </cols>
  <sheetData>
    <row r="1" spans="2:7" ht="15" thickBot="1" x14ac:dyDescent="0.35"/>
    <row r="2" spans="2:7" ht="15.6" x14ac:dyDescent="0.3">
      <c r="B2" s="14" t="s">
        <v>23</v>
      </c>
      <c r="C2" s="14"/>
      <c r="D2" s="19"/>
      <c r="E2" s="19"/>
      <c r="F2" s="19"/>
      <c r="G2" s="19"/>
    </row>
    <row r="3" spans="2:7" ht="15.6" collapsed="1" x14ac:dyDescent="0.3">
      <c r="B3" s="13"/>
      <c r="C3" s="13"/>
      <c r="D3" s="20" t="s">
        <v>25</v>
      </c>
      <c r="E3" s="20" t="s">
        <v>19</v>
      </c>
      <c r="F3" s="20" t="s">
        <v>21</v>
      </c>
      <c r="G3" s="20" t="s">
        <v>22</v>
      </c>
    </row>
    <row r="4" spans="2:7" ht="20.399999999999999" hidden="1" outlineLevel="1" x14ac:dyDescent="0.3">
      <c r="B4" s="16"/>
      <c r="C4" s="16"/>
      <c r="D4" s="10"/>
      <c r="E4" s="22" t="s">
        <v>20</v>
      </c>
      <c r="F4" s="22" t="s">
        <v>20</v>
      </c>
      <c r="G4" s="22" t="s">
        <v>20</v>
      </c>
    </row>
    <row r="5" spans="2:7" x14ac:dyDescent="0.3">
      <c r="B5" s="17" t="s">
        <v>24</v>
      </c>
      <c r="C5" s="17"/>
      <c r="D5" s="15"/>
      <c r="E5" s="15"/>
      <c r="F5" s="15"/>
      <c r="G5" s="15"/>
    </row>
    <row r="6" spans="2:7" outlineLevel="1" x14ac:dyDescent="0.3">
      <c r="B6" s="16"/>
      <c r="C6" s="16" t="s">
        <v>17</v>
      </c>
      <c r="D6" s="11">
        <v>25000</v>
      </c>
      <c r="E6" s="21">
        <v>25000</v>
      </c>
      <c r="F6" s="21">
        <v>25000</v>
      </c>
      <c r="G6" s="21">
        <v>25000</v>
      </c>
    </row>
    <row r="7" spans="2:7" outlineLevel="1" x14ac:dyDescent="0.3">
      <c r="B7" s="16"/>
      <c r="C7" s="16" t="s">
        <v>8</v>
      </c>
      <c r="D7" s="11">
        <v>3000</v>
      </c>
      <c r="E7" s="21">
        <v>3000</v>
      </c>
      <c r="F7" s="21">
        <v>3000</v>
      </c>
      <c r="G7" s="21">
        <v>3000</v>
      </c>
    </row>
    <row r="8" spans="2:7" outlineLevel="1" x14ac:dyDescent="0.3">
      <c r="B8" s="16"/>
      <c r="C8" s="16" t="s">
        <v>9</v>
      </c>
      <c r="D8" s="11">
        <v>2000</v>
      </c>
      <c r="E8" s="21">
        <v>2000</v>
      </c>
      <c r="F8" s="21">
        <v>2000</v>
      </c>
      <c r="G8" s="21">
        <v>2000</v>
      </c>
    </row>
    <row r="9" spans="2:7" outlineLevel="1" x14ac:dyDescent="0.3">
      <c r="B9" s="16"/>
      <c r="C9" s="16" t="s">
        <v>10</v>
      </c>
      <c r="D9" s="11">
        <v>10000</v>
      </c>
      <c r="E9" s="21">
        <v>10000</v>
      </c>
      <c r="F9" s="21">
        <v>12000</v>
      </c>
      <c r="G9" s="21">
        <v>10000</v>
      </c>
    </row>
    <row r="10" spans="2:7" outlineLevel="1" x14ac:dyDescent="0.3">
      <c r="B10" s="16"/>
      <c r="C10" s="16" t="s">
        <v>0</v>
      </c>
      <c r="D10" s="11">
        <v>5000</v>
      </c>
      <c r="E10" s="21">
        <v>5000</v>
      </c>
      <c r="F10" s="21">
        <v>2500</v>
      </c>
      <c r="G10" s="21">
        <v>3500</v>
      </c>
    </row>
    <row r="11" spans="2:7" outlineLevel="1" x14ac:dyDescent="0.3">
      <c r="B11" s="16"/>
      <c r="C11" s="16" t="s">
        <v>11</v>
      </c>
      <c r="D11" s="11">
        <v>1500</v>
      </c>
      <c r="E11" s="21">
        <v>1500</v>
      </c>
      <c r="F11" s="21">
        <v>1500</v>
      </c>
      <c r="G11" s="21">
        <v>1000</v>
      </c>
    </row>
    <row r="12" spans="2:7" x14ac:dyDescent="0.3">
      <c r="B12" s="17" t="s">
        <v>26</v>
      </c>
      <c r="C12" s="17"/>
      <c r="D12" s="15"/>
      <c r="E12" s="15"/>
      <c r="F12" s="15"/>
      <c r="G12" s="15"/>
    </row>
    <row r="13" spans="2:7" ht="15" outlineLevel="1" thickBot="1" x14ac:dyDescent="0.35">
      <c r="B13" s="18"/>
      <c r="C13" s="18" t="s">
        <v>18</v>
      </c>
      <c r="D13" s="12">
        <v>3500</v>
      </c>
      <c r="E13" s="12">
        <v>3500</v>
      </c>
      <c r="F13" s="12">
        <v>4000</v>
      </c>
      <c r="G13" s="12">
        <v>5500</v>
      </c>
    </row>
    <row r="14" spans="2:7" x14ac:dyDescent="0.3">
      <c r="B14" t="s">
        <v>27</v>
      </c>
    </row>
    <row r="15" spans="2:7" x14ac:dyDescent="0.3">
      <c r="B15" t="s">
        <v>28</v>
      </c>
    </row>
    <row r="16" spans="2:7" x14ac:dyDescent="0.3">
      <c r="B16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B42D-D0D7-483D-A965-C0601B05210E}">
  <dimension ref="A1:I21579"/>
  <sheetViews>
    <sheetView workbookViewId="0">
      <selection activeCell="B15" sqref="B15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16</v>
      </c>
    </row>
    <row r="4" spans="1:9" ht="15" customHeight="1" x14ac:dyDescent="0.25"/>
    <row r="5" spans="1:9" s="3" customFormat="1" x14ac:dyDescent="0.25">
      <c r="A5" s="2"/>
      <c r="B5" s="2"/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7</v>
      </c>
      <c r="B6" s="5">
        <v>25000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/>
      <c r="B7" s="2"/>
      <c r="C7" s="2"/>
      <c r="D7" s="2"/>
      <c r="E7" s="2"/>
      <c r="F7" s="2"/>
      <c r="G7" s="2"/>
      <c r="H7" s="2"/>
      <c r="I7" s="2"/>
    </row>
    <row r="8" spans="1:9" s="3" customFormat="1" x14ac:dyDescent="0.25">
      <c r="A8" s="2" t="s">
        <v>8</v>
      </c>
      <c r="B8" s="5">
        <v>3000</v>
      </c>
      <c r="C8" s="2"/>
      <c r="D8" s="2"/>
      <c r="E8" s="2"/>
      <c r="F8" s="2"/>
      <c r="G8" s="2"/>
      <c r="H8" s="2"/>
      <c r="I8" s="2"/>
    </row>
    <row r="9" spans="1:9" s="3" customFormat="1" x14ac:dyDescent="0.25">
      <c r="A9" s="2" t="s">
        <v>9</v>
      </c>
      <c r="B9" s="5">
        <v>2000</v>
      </c>
      <c r="C9" s="2"/>
      <c r="D9" s="2"/>
      <c r="E9" s="2"/>
      <c r="F9" s="2"/>
      <c r="G9" s="2"/>
      <c r="H9" s="2"/>
      <c r="I9" s="2"/>
    </row>
    <row r="10" spans="1:9" s="3" customFormat="1" x14ac:dyDescent="0.25">
      <c r="A10" s="2" t="s">
        <v>10</v>
      </c>
      <c r="B10" s="5">
        <v>10000</v>
      </c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 t="s">
        <v>0</v>
      </c>
      <c r="B11" s="5">
        <v>5000</v>
      </c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 t="s">
        <v>11</v>
      </c>
      <c r="B12" s="5">
        <v>1500</v>
      </c>
      <c r="C12" s="2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2"/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 t="s">
        <v>13</v>
      </c>
      <c r="B14" s="5">
        <f>SUM(B8:B12)</f>
        <v>21500</v>
      </c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 t="s">
        <v>12</v>
      </c>
      <c r="B15" s="5">
        <f>B6-B14</f>
        <v>3500</v>
      </c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2"/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2"/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2"/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2"/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2"/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2"/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cenarios current="0" sqref="B15">
    <scenario name="Venue 1" locked="1" count="6" user="Author" comment="Created by Author on 2/3/2022">
      <inputCells r="B6" val="25000" numFmtId="44"/>
      <inputCells r="B8" val="3000" numFmtId="44"/>
      <inputCells r="B9" val="2000" numFmtId="44"/>
      <inputCells r="B10" val="10000" numFmtId="44"/>
      <inputCells r="B11" val="5000" numFmtId="44"/>
      <inputCells r="B12" val="1500" numFmtId="44"/>
    </scenario>
    <scenario name="Venue 2" locked="1" count="6" user="Author" comment="Created by Author on 2/3/2022">
      <inputCells r="B6" val="25000" numFmtId="44"/>
      <inputCells r="B8" val="3000" numFmtId="44"/>
      <inputCells r="B9" val="2000" numFmtId="44"/>
      <inputCells r="B10" val="12000" numFmtId="44"/>
      <inputCells r="B11" val="2500" numFmtId="44"/>
      <inputCells r="B12" val="1500" numFmtId="44"/>
    </scenario>
    <scenario name="Venue 3" locked="1" count="6" user="Author" comment="Created by Author on 2/3/2022">
      <inputCells r="B6" val="25000" numFmtId="44"/>
      <inputCells r="B8" val="3000" numFmtId="44"/>
      <inputCells r="B9" val="2000" numFmtId="44"/>
      <inputCells r="B10" val="10000" numFmtId="44"/>
      <inputCells r="B11" val="3500" numFmtId="44"/>
      <inputCells r="B12" val="1000" numFmtId="44"/>
    </scenario>
  </scenario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05E8-705C-4CB8-81E7-56FB091AA9D2}">
  <dimension ref="A1:I21579"/>
  <sheetViews>
    <sheetView workbookViewId="0">
      <selection activeCell="C17" sqref="C17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14</v>
      </c>
    </row>
    <row r="4" spans="1:9" ht="15" customHeight="1" x14ac:dyDescent="0.25"/>
    <row r="5" spans="1:9" s="3" customFormat="1" x14ac:dyDescent="0.25">
      <c r="A5" s="2" t="s">
        <v>3</v>
      </c>
      <c r="B5" s="2">
        <v>450000</v>
      </c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5</v>
      </c>
      <c r="B6" s="7">
        <v>0.03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 t="s">
        <v>4</v>
      </c>
      <c r="B7" s="2">
        <v>25</v>
      </c>
      <c r="C7" s="2"/>
      <c r="D7" s="2"/>
      <c r="E7" s="2"/>
      <c r="F7" s="2"/>
      <c r="G7" s="2"/>
      <c r="H7" s="2"/>
      <c r="I7" s="2"/>
    </row>
    <row r="8" spans="1:9" s="3" customFormat="1" x14ac:dyDescent="0.25">
      <c r="A8" s="8" t="s">
        <v>6</v>
      </c>
      <c r="B8" s="9">
        <f>PMT(B6/12,B7*12,-B5)</f>
        <v>2133.9509123595285</v>
      </c>
      <c r="C8" s="2"/>
      <c r="D8" s="2"/>
      <c r="E8" s="2"/>
      <c r="F8" s="2"/>
      <c r="G8" s="2"/>
      <c r="H8" s="2"/>
      <c r="I8" s="2"/>
    </row>
    <row r="9" spans="1:9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/>
      <c r="B12" s="8" t="s">
        <v>15</v>
      </c>
      <c r="C12" s="9">
        <f>B8</f>
        <v>2133.9509123595285</v>
      </c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7">
        <v>5.0000000000000001E-3</v>
      </c>
      <c r="C13" s="5">
        <f t="dataTable" ref="C13:C26" dt2D="0" dtr="0" r1="B6"/>
        <v>1596.0146883954676</v>
      </c>
      <c r="D13" s="2"/>
      <c r="E13" s="2"/>
      <c r="F13" s="2"/>
      <c r="G13" s="2"/>
      <c r="H13" s="2"/>
      <c r="I13" s="2"/>
    </row>
    <row r="14" spans="1:9" s="3" customFormat="1" x14ac:dyDescent="0.25">
      <c r="A14" s="2"/>
      <c r="B14" s="7">
        <v>0.01</v>
      </c>
      <c r="C14" s="5">
        <v>1695.9260440375108</v>
      </c>
      <c r="D14" s="2"/>
      <c r="E14" s="2"/>
      <c r="F14" s="2"/>
      <c r="G14" s="2"/>
      <c r="H14" s="2"/>
      <c r="I14" s="2"/>
    </row>
    <row r="15" spans="1:9" s="3" customFormat="1" x14ac:dyDescent="0.25">
      <c r="A15" s="2"/>
      <c r="B15" s="7">
        <v>1.4999999999999999E-2</v>
      </c>
      <c r="C15" s="5">
        <v>1799.7134680635709</v>
      </c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7">
        <v>0.02</v>
      </c>
      <c r="C16" s="5">
        <v>1907.3445238983302</v>
      </c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7">
        <v>2.5000000000000001E-2</v>
      </c>
      <c r="C17" s="5">
        <v>2018.7753033447907</v>
      </c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7">
        <v>0.03</v>
      </c>
      <c r="C18" s="5">
        <v>2133.9509123595285</v>
      </c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7">
        <v>3.5000000000000003E-2</v>
      </c>
      <c r="C19" s="5">
        <v>2252.8060661677182</v>
      </c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7">
        <v>0.04</v>
      </c>
      <c r="C20" s="5">
        <v>2375.2657813399978</v>
      </c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7">
        <v>4.4999999999999998E-2</v>
      </c>
      <c r="C21" s="5">
        <v>2501.2461508289502</v>
      </c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7">
        <v>0.05</v>
      </c>
      <c r="C22" s="5">
        <v>2630.6551867859062</v>
      </c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7">
        <v>5.5E-2</v>
      </c>
      <c r="C23" s="5">
        <v>2763.3937152666158</v>
      </c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7">
        <v>0.06</v>
      </c>
      <c r="C24" s="5">
        <v>2899.3563066847887</v>
      </c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7">
        <v>6.5000000000000002E-2</v>
      </c>
      <c r="C25" s="5">
        <v>3038.4322260643785</v>
      </c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7">
        <v>7.0000000000000007E-2</v>
      </c>
      <c r="C26" s="5">
        <v>3180.506387737913</v>
      </c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2BAAD-6443-4343-BA49-B8B5B07C4C40}">
  <dimension ref="A1:J21579"/>
  <sheetViews>
    <sheetView tabSelected="1" workbookViewId="0">
      <selection activeCell="E18" sqref="E18"/>
    </sheetView>
  </sheetViews>
  <sheetFormatPr defaultRowHeight="13.8" x14ac:dyDescent="0.25"/>
  <cols>
    <col min="1" max="1" width="26.33203125" style="2" customWidth="1"/>
    <col min="2" max="2" width="20.33203125" style="2" customWidth="1"/>
    <col min="3" max="3" width="14.6640625" style="2" customWidth="1"/>
    <col min="4" max="4" width="14.5546875" style="2" customWidth="1"/>
    <col min="5" max="5" width="15.88671875" style="2" customWidth="1"/>
    <col min="6" max="6" width="13.109375" style="2" customWidth="1"/>
    <col min="7" max="7" width="15.5546875" style="2" customWidth="1"/>
    <col min="8" max="8" width="14.6640625" style="2" bestFit="1" customWidth="1"/>
    <col min="9" max="9" width="11.6640625" style="2" customWidth="1"/>
    <col min="10" max="10" width="12.6640625" style="2" bestFit="1" customWidth="1"/>
    <col min="11" max="11" width="13.5546875" style="2" bestFit="1" customWidth="1"/>
    <col min="12" max="12" width="12.6640625" style="2" customWidth="1"/>
    <col min="13" max="16384" width="8.88671875" style="2"/>
  </cols>
  <sheetData>
    <row r="1" spans="1:10" s="4" customFormat="1" ht="15" x14ac:dyDescent="0.25">
      <c r="A1" s="4" t="s">
        <v>1</v>
      </c>
    </row>
    <row r="3" spans="1:10" x14ac:dyDescent="0.25">
      <c r="A3" s="1" t="s">
        <v>14</v>
      </c>
    </row>
    <row r="4" spans="1:10" ht="15" customHeight="1" x14ac:dyDescent="0.25"/>
    <row r="5" spans="1:10" s="3" customFormat="1" x14ac:dyDescent="0.25">
      <c r="A5" s="2" t="s">
        <v>3</v>
      </c>
      <c r="B5" s="6">
        <v>450000</v>
      </c>
      <c r="C5" s="2"/>
      <c r="D5" s="2"/>
      <c r="E5" s="2"/>
      <c r="F5" s="2"/>
      <c r="G5" s="2"/>
      <c r="H5" s="2"/>
      <c r="I5" s="2"/>
    </row>
    <row r="6" spans="1:10" s="3" customFormat="1" x14ac:dyDescent="0.25">
      <c r="A6" s="2" t="s">
        <v>5</v>
      </c>
      <c r="B6" s="7">
        <v>0.03</v>
      </c>
      <c r="C6" s="2"/>
      <c r="D6" s="2"/>
      <c r="E6" s="2"/>
      <c r="F6" s="2"/>
      <c r="G6" s="2"/>
      <c r="H6" s="2"/>
      <c r="I6" s="2"/>
    </row>
    <row r="7" spans="1:10" s="3" customFormat="1" x14ac:dyDescent="0.25">
      <c r="A7" s="2" t="s">
        <v>4</v>
      </c>
      <c r="B7" s="2">
        <v>25</v>
      </c>
      <c r="C7" s="2"/>
      <c r="D7" s="2"/>
      <c r="E7" s="2"/>
      <c r="F7" s="2"/>
      <c r="G7" s="2"/>
      <c r="H7" s="2"/>
      <c r="I7" s="2"/>
    </row>
    <row r="8" spans="1:10" s="3" customFormat="1" x14ac:dyDescent="0.25">
      <c r="A8" s="8" t="s">
        <v>6</v>
      </c>
      <c r="B8" s="9">
        <f>PMT(B6/12,B7*12,-B5)</f>
        <v>2133.9509123595285</v>
      </c>
      <c r="C8" s="2"/>
      <c r="D8" s="2"/>
      <c r="E8" s="2"/>
      <c r="F8" s="2"/>
      <c r="G8" s="2"/>
      <c r="H8" s="2"/>
      <c r="I8" s="2"/>
    </row>
    <row r="9" spans="1:10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10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10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10" s="3" customFormat="1" ht="14.4" x14ac:dyDescent="0.3">
      <c r="A12" s="23">
        <f>B8</f>
        <v>2133.9509123595285</v>
      </c>
      <c r="B12" s="6">
        <v>100000</v>
      </c>
      <c r="C12" s="6">
        <v>150000</v>
      </c>
      <c r="D12" s="6">
        <v>200000</v>
      </c>
      <c r="E12" s="6">
        <v>250000</v>
      </c>
      <c r="F12" s="6">
        <v>300000</v>
      </c>
      <c r="G12" s="6">
        <v>350000</v>
      </c>
      <c r="H12" s="6">
        <v>400000</v>
      </c>
      <c r="I12" s="6">
        <v>450000</v>
      </c>
      <c r="J12" s="6">
        <v>500000</v>
      </c>
    </row>
    <row r="13" spans="1:10" s="3" customFormat="1" x14ac:dyDescent="0.25">
      <c r="A13" s="7">
        <v>5.0000000000000001E-3</v>
      </c>
      <c r="B13" s="5">
        <f t="dataTable" ref="B13:J26" dt2D="1" dtr="1" r1="B5" r2="B6"/>
        <v>354.66993075454832</v>
      </c>
      <c r="C13" s="5">
        <v>532.00489613182242</v>
      </c>
      <c r="D13" s="5">
        <v>709.33986150909664</v>
      </c>
      <c r="E13" s="5">
        <v>886.67482688637085</v>
      </c>
      <c r="F13" s="5">
        <v>1064.0097922636448</v>
      </c>
      <c r="G13" s="5">
        <v>1241.3447576409192</v>
      </c>
      <c r="H13" s="5">
        <v>1418.6797230181933</v>
      </c>
      <c r="I13" s="24">
        <v>1596.0146883954676</v>
      </c>
      <c r="J13" s="24">
        <v>1773.3496537727417</v>
      </c>
    </row>
    <row r="14" spans="1:10" s="3" customFormat="1" x14ac:dyDescent="0.25">
      <c r="A14" s="7">
        <v>0.01</v>
      </c>
      <c r="B14" s="5">
        <v>376.87245423055793</v>
      </c>
      <c r="C14" s="5">
        <v>565.30868134583693</v>
      </c>
      <c r="D14" s="5">
        <v>753.74490846111587</v>
      </c>
      <c r="E14" s="5">
        <v>942.18113557639481</v>
      </c>
      <c r="F14" s="5">
        <v>1130.6173626916739</v>
      </c>
      <c r="G14" s="5">
        <v>1319.0535898069527</v>
      </c>
      <c r="H14" s="5">
        <v>1507.4898169222317</v>
      </c>
      <c r="I14" s="24">
        <v>1695.9260440375108</v>
      </c>
      <c r="J14" s="24">
        <v>1884.3622711527896</v>
      </c>
    </row>
    <row r="15" spans="1:10" s="3" customFormat="1" x14ac:dyDescent="0.25">
      <c r="A15" s="7">
        <v>1.4999999999999999E-2</v>
      </c>
      <c r="B15" s="5">
        <v>399.93632623634915</v>
      </c>
      <c r="C15" s="5">
        <v>599.90448935452366</v>
      </c>
      <c r="D15" s="5">
        <v>799.87265247269829</v>
      </c>
      <c r="E15" s="5">
        <v>999.84081559087281</v>
      </c>
      <c r="F15" s="5">
        <v>1199.8089787090473</v>
      </c>
      <c r="G15" s="5">
        <v>1399.7771418272218</v>
      </c>
      <c r="H15" s="5">
        <v>1599.7453049453966</v>
      </c>
      <c r="I15" s="24">
        <v>1799.7134680635709</v>
      </c>
      <c r="J15" s="24">
        <v>1999.6816311817456</v>
      </c>
    </row>
    <row r="16" spans="1:10" s="3" customFormat="1" x14ac:dyDescent="0.25">
      <c r="A16" s="7">
        <v>0.02</v>
      </c>
      <c r="B16" s="5">
        <v>423.85433864407338</v>
      </c>
      <c r="C16" s="5">
        <v>635.7815079661101</v>
      </c>
      <c r="D16" s="5">
        <v>847.70867728814676</v>
      </c>
      <c r="E16" s="5">
        <v>1059.6358466101835</v>
      </c>
      <c r="F16" s="5">
        <v>1271.5630159322202</v>
      </c>
      <c r="G16" s="5">
        <v>1483.4901852542569</v>
      </c>
      <c r="H16" s="5">
        <v>1695.4173545762935</v>
      </c>
      <c r="I16" s="24">
        <v>1907.3445238983302</v>
      </c>
      <c r="J16" s="24">
        <v>2119.2716932203671</v>
      </c>
    </row>
    <row r="17" spans="1:10" s="3" customFormat="1" x14ac:dyDescent="0.25">
      <c r="A17" s="7">
        <v>2.5000000000000001E-2</v>
      </c>
      <c r="B17" s="5">
        <v>448.61673407662011</v>
      </c>
      <c r="C17" s="5">
        <v>672.92510111493016</v>
      </c>
      <c r="D17" s="5">
        <v>897.23346815324021</v>
      </c>
      <c r="E17" s="5">
        <v>1121.5418351915503</v>
      </c>
      <c r="F17" s="5">
        <v>1345.8502022298603</v>
      </c>
      <c r="G17" s="5">
        <v>1570.1585692681704</v>
      </c>
      <c r="H17" s="5">
        <v>1794.4669363064804</v>
      </c>
      <c r="I17" s="24">
        <v>2018.7753033447907</v>
      </c>
      <c r="J17" s="24">
        <v>2243.0836703831005</v>
      </c>
    </row>
    <row r="18" spans="1:10" s="3" customFormat="1" x14ac:dyDescent="0.25">
      <c r="A18" s="7">
        <v>0.03</v>
      </c>
      <c r="B18" s="5">
        <v>474.21131385767302</v>
      </c>
      <c r="C18" s="5">
        <v>711.31697078650961</v>
      </c>
      <c r="D18" s="5">
        <v>948.42262771534604</v>
      </c>
      <c r="E18" s="5">
        <v>1185.5282846441826</v>
      </c>
      <c r="F18" s="5">
        <v>1422.6339415730192</v>
      </c>
      <c r="G18" s="5">
        <v>1659.7395985018559</v>
      </c>
      <c r="H18" s="5">
        <v>1896.8452554306921</v>
      </c>
      <c r="I18" s="24">
        <v>2133.9509123595285</v>
      </c>
      <c r="J18" s="24">
        <v>2371.0565692883652</v>
      </c>
    </row>
    <row r="19" spans="1:10" s="3" customFormat="1" x14ac:dyDescent="0.25">
      <c r="A19" s="7">
        <v>3.5000000000000003E-2</v>
      </c>
      <c r="B19" s="5">
        <v>500.62357025949291</v>
      </c>
      <c r="C19" s="5">
        <v>750.93535538923936</v>
      </c>
      <c r="D19" s="5">
        <v>1001.2471405189858</v>
      </c>
      <c r="E19" s="5">
        <v>1251.5589256487322</v>
      </c>
      <c r="F19" s="5">
        <v>1501.8707107784787</v>
      </c>
      <c r="G19" s="5">
        <v>1752.1824959082251</v>
      </c>
      <c r="H19" s="5">
        <v>2002.4942810379716</v>
      </c>
      <c r="I19" s="24">
        <v>2252.8060661677182</v>
      </c>
      <c r="J19" s="24">
        <v>2503.1178512974643</v>
      </c>
    </row>
    <row r="20" spans="1:10" s="3" customFormat="1" x14ac:dyDescent="0.25">
      <c r="A20" s="7">
        <v>0.04</v>
      </c>
      <c r="B20" s="5">
        <v>527.83684029777737</v>
      </c>
      <c r="C20" s="5">
        <v>791.75526044666594</v>
      </c>
      <c r="D20" s="5">
        <v>1055.6736805955547</v>
      </c>
      <c r="E20" s="5">
        <v>1319.5921007444433</v>
      </c>
      <c r="F20" s="5">
        <v>1583.5105208933319</v>
      </c>
      <c r="G20" s="5">
        <v>1847.4289410422205</v>
      </c>
      <c r="H20" s="5">
        <v>2111.3473611911095</v>
      </c>
      <c r="I20" s="24">
        <v>2375.2657813399978</v>
      </c>
      <c r="J20" s="24">
        <v>2639.1842014888866</v>
      </c>
    </row>
    <row r="21" spans="1:10" s="3" customFormat="1" x14ac:dyDescent="0.25">
      <c r="A21" s="7">
        <v>4.4999999999999998E-2</v>
      </c>
      <c r="B21" s="5">
        <v>555.83247796198896</v>
      </c>
      <c r="C21" s="5">
        <v>833.74871694298349</v>
      </c>
      <c r="D21" s="5">
        <v>1111.6649559239779</v>
      </c>
      <c r="E21" s="5">
        <v>1389.5811949049726</v>
      </c>
      <c r="F21" s="5">
        <v>1667.497433885967</v>
      </c>
      <c r="G21" s="5">
        <v>1945.4136728669614</v>
      </c>
      <c r="H21" s="5">
        <v>2223.3299118479558</v>
      </c>
      <c r="I21" s="24">
        <v>2501.2461508289502</v>
      </c>
      <c r="J21" s="24">
        <v>2779.1623898099451</v>
      </c>
    </row>
    <row r="22" spans="1:10" s="3" customFormat="1" x14ac:dyDescent="0.25">
      <c r="A22" s="7">
        <v>0.05</v>
      </c>
      <c r="B22" s="5">
        <v>584.59004150797909</v>
      </c>
      <c r="C22" s="5">
        <v>876.88506226196864</v>
      </c>
      <c r="D22" s="5">
        <v>1169.1800830159582</v>
      </c>
      <c r="E22" s="5">
        <v>1461.4751037699477</v>
      </c>
      <c r="F22" s="5">
        <v>1753.7701245239373</v>
      </c>
      <c r="G22" s="5">
        <v>2046.0651452779268</v>
      </c>
      <c r="H22" s="5">
        <v>2338.3601660319164</v>
      </c>
      <c r="I22" s="24">
        <v>2630.6551867859062</v>
      </c>
      <c r="J22" s="24">
        <v>2922.9502075398955</v>
      </c>
    </row>
    <row r="23" spans="1:10" s="3" customFormat="1" x14ac:dyDescent="0.25">
      <c r="A23" s="7">
        <v>5.5E-2</v>
      </c>
      <c r="B23" s="5">
        <v>614.08749228147019</v>
      </c>
      <c r="C23" s="5">
        <v>921.13123842220534</v>
      </c>
      <c r="D23" s="5">
        <v>1228.1749845629404</v>
      </c>
      <c r="E23" s="5">
        <v>1535.2187307036756</v>
      </c>
      <c r="F23" s="5">
        <v>1842.2624768444107</v>
      </c>
      <c r="G23" s="5">
        <v>2149.3062229851457</v>
      </c>
      <c r="H23" s="5">
        <v>2456.3499691258808</v>
      </c>
      <c r="I23" s="24">
        <v>2763.3937152666158</v>
      </c>
      <c r="J23" s="24">
        <v>3070.4374614073513</v>
      </c>
    </row>
    <row r="24" spans="1:10" s="3" customFormat="1" x14ac:dyDescent="0.25">
      <c r="A24" s="7">
        <v>0.06</v>
      </c>
      <c r="B24" s="5">
        <v>644.30140148550856</v>
      </c>
      <c r="C24" s="5">
        <v>966.45210222826279</v>
      </c>
      <c r="D24" s="5">
        <v>1288.6028029710171</v>
      </c>
      <c r="E24" s="5">
        <v>1610.7535037137714</v>
      </c>
      <c r="F24" s="5">
        <v>1932.9042044565256</v>
      </c>
      <c r="G24" s="5">
        <v>2255.0549051992798</v>
      </c>
      <c r="H24" s="5">
        <v>2577.2056059420343</v>
      </c>
      <c r="I24" s="24">
        <v>2899.3563066847887</v>
      </c>
      <c r="J24" s="24">
        <v>3221.5070074275427</v>
      </c>
    </row>
    <row r="25" spans="1:10" s="3" customFormat="1" x14ac:dyDescent="0.25">
      <c r="A25" s="7">
        <v>6.5000000000000002E-2</v>
      </c>
      <c r="B25" s="5">
        <v>675.20716134763961</v>
      </c>
      <c r="C25" s="5">
        <v>1012.8107420214594</v>
      </c>
      <c r="D25" s="5">
        <v>1350.4143226952792</v>
      </c>
      <c r="E25" s="5">
        <v>1688.017903369099</v>
      </c>
      <c r="F25" s="5">
        <v>2025.6214840429188</v>
      </c>
      <c r="G25" s="5">
        <v>2363.2250647167389</v>
      </c>
      <c r="H25" s="5">
        <v>2700.8286453905584</v>
      </c>
      <c r="I25" s="24">
        <v>3038.4322260643785</v>
      </c>
      <c r="J25" s="24">
        <v>3376.0358067381981</v>
      </c>
    </row>
    <row r="26" spans="1:10" s="3" customFormat="1" x14ac:dyDescent="0.25">
      <c r="A26" s="7">
        <v>7.0000000000000007E-2</v>
      </c>
      <c r="B26" s="5">
        <v>706.77919727509175</v>
      </c>
      <c r="C26" s="5">
        <v>1060.1687959126377</v>
      </c>
      <c r="D26" s="5">
        <v>1413.5583945501835</v>
      </c>
      <c r="E26" s="5">
        <v>1766.9479931877295</v>
      </c>
      <c r="F26" s="5">
        <v>2120.3375918252755</v>
      </c>
      <c r="G26" s="5">
        <v>2473.727190462821</v>
      </c>
      <c r="H26" s="5">
        <v>2827.116789100367</v>
      </c>
      <c r="I26" s="24">
        <v>3180.506387737913</v>
      </c>
      <c r="J26" s="24">
        <v>3533.895986375459</v>
      </c>
    </row>
    <row r="27" spans="1:10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10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10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10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10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10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E1201</vt:lpstr>
      <vt:lpstr>Scenario Summary</vt:lpstr>
      <vt:lpstr>E1202</vt:lpstr>
      <vt:lpstr>E1203</vt:lpstr>
      <vt:lpstr>E1204</vt:lpstr>
      <vt:lpstr>Dress</vt:lpstr>
      <vt:lpstr>Flowers</vt:lpstr>
      <vt:lpstr>Food</vt:lpstr>
      <vt:lpstr>Left_Over</vt:lpstr>
      <vt:lpstr>Photographer</vt:lpstr>
      <vt:lpstr>Total_Expenses</vt:lpstr>
      <vt:lpstr>Venue</vt:lpstr>
      <vt:lpstr>Wedding_Budget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2022-02-03T01:53:18Z</dcterms:modified>
</cp:coreProperties>
</file>