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tavio/Documents/Lablab/Proyectos/PlanAccion/"/>
    </mc:Choice>
  </mc:AlternateContent>
  <xr:revisionPtr revIDLastSave="0" documentId="13_ncr:1_{53F041A1-8DEB-8D46-B6B8-B092FE1665CC}" xr6:coauthVersionLast="45" xr6:coauthVersionMax="45" xr10:uidLastSave="{00000000-0000-0000-0000-000000000000}"/>
  <bookViews>
    <workbookView xWindow="0" yWindow="460" windowWidth="33600" windowHeight="19580" xr2:uid="{00000000-000D-0000-FFFF-FFFF00000000}"/>
  </bookViews>
  <sheets>
    <sheet name="Plan de Acción" sheetId="2" r:id="rId1"/>
    <sheet name="Plan DB" sheetId="3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/>
  <c r="N4" i="2" s="1" a="1"/>
  <c r="N4" i="2" s="1"/>
  <c r="D2" i="3"/>
  <c r="D5" i="2" s="1" a="1"/>
  <c r="D5" i="2" s="1"/>
  <c r="G2" i="3"/>
  <c r="M6" i="2" s="1" a="1"/>
  <c r="M6" i="2" s="1"/>
  <c r="E2" i="3"/>
  <c r="D6" i="2" s="1" a="1"/>
  <c r="D6" i="2" s="1"/>
  <c r="B2" i="3"/>
  <c r="C2" i="3" s="1"/>
  <c r="D4" i="2" s="1" a="1"/>
  <c r="D4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H2" i="3" l="1"/>
  <c r="B13" i="2" s="1" a="1"/>
  <c r="B13" i="2" s="1"/>
  <c r="I2" i="3"/>
  <c r="B14" i="2" s="1" a="1"/>
  <c r="B14" i="2" s="1"/>
  <c r="J2" i="3"/>
  <c r="B15" i="2" s="1" a="1"/>
  <c r="B15" i="2" s="1"/>
  <c r="K2" i="3"/>
  <c r="B16" i="2" s="1" a="1"/>
  <c r="B16" i="2" s="1"/>
  <c r="L2" i="3"/>
  <c r="B17" i="2" s="1" a="1"/>
  <c r="B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<sst xmlns="http://schemas.openxmlformats.org/spreadsheetml/2006/main" count="74" uniqueCount="65">
  <si>
    <t>PLAN DE ACCIÓN</t>
  </si>
  <si>
    <t>CARGOS U ORGANIZACIONES QUE QUIERO ALCANZAR</t>
  </si>
  <si>
    <t>OBJETIVOS LABORALES</t>
  </si>
  <si>
    <t>USO DE HERRAMIENTAS</t>
  </si>
  <si>
    <t>ORIENTACIÓN A LOS RESULTADOS</t>
  </si>
  <si>
    <t>¿En cuánto tiempo te gustaría encontrar trabajo?</t>
  </si>
  <si>
    <t>¿Cuándo quieres comenzar con las actividades del plan de acción?</t>
  </si>
  <si>
    <t xml:space="preserve">Lo antes posible </t>
  </si>
  <si>
    <t>Después de un mes</t>
  </si>
  <si>
    <t>Después de 2 meses</t>
  </si>
  <si>
    <t>Después de 3 meses</t>
  </si>
  <si>
    <t>No tengo urgencia</t>
  </si>
  <si>
    <t>MATRIZ DE ANÁLISIS</t>
  </si>
  <si>
    <t>FORTALEZAS CONOCIDAS</t>
  </si>
  <si>
    <t>OPORTUNIDADES DE MEJORA A CORTO PLAZO</t>
  </si>
  <si>
    <t>FORTALEZAS DESCONOCIDAS</t>
  </si>
  <si>
    <t>OPORTUNIDADES DE MEJORA A LARGO PLAZO</t>
  </si>
  <si>
    <t>ACCIONES</t>
  </si>
  <si>
    <t>ACTIVIDAD</t>
  </si>
  <si>
    <t>TAREAS</t>
  </si>
  <si>
    <t>NIVEL DE LOGRO</t>
  </si>
  <si>
    <t>¿Cada cuanto tiempo quieres revisar en conjunto el estado avance de tu plan?</t>
  </si>
  <si>
    <t>Cada una semana</t>
  </si>
  <si>
    <t>Cada 15 días</t>
  </si>
  <si>
    <t>Una vez al mes</t>
  </si>
  <si>
    <t>PLAN DE SEGUIMIENTO</t>
  </si>
  <si>
    <t>DEPÓSITO DE LOGROS</t>
  </si>
  <si>
    <t>LOGRO 1</t>
  </si>
  <si>
    <t>LOGRO 2</t>
  </si>
  <si>
    <t>LOGRO 3</t>
  </si>
  <si>
    <t>LOGRO 4</t>
  </si>
  <si>
    <t>LOGRO 5</t>
  </si>
  <si>
    <t>LOGRO 6</t>
  </si>
  <si>
    <t>LOGRO 7</t>
  </si>
  <si>
    <t>LOGRO 8</t>
  </si>
  <si>
    <t>LOGRO 9</t>
  </si>
  <si>
    <t>LOGRO 10</t>
  </si>
  <si>
    <t>Fecha de tu próximo seguimiento</t>
  </si>
  <si>
    <t>CUÁNTO - CUÁNDO</t>
  </si>
  <si>
    <t>LOGRO 11</t>
  </si>
  <si>
    <t>LOGRO 12</t>
  </si>
  <si>
    <t>LOGRO 13</t>
  </si>
  <si>
    <t>LOGRO 14</t>
  </si>
  <si>
    <t>LOGRO 15</t>
  </si>
  <si>
    <t>X</t>
  </si>
  <si>
    <t>RUT</t>
  </si>
  <si>
    <t>NOMBRE</t>
  </si>
  <si>
    <t>PROFESION</t>
  </si>
  <si>
    <t>ULTIMA INSTITUCION ACADEMICA</t>
  </si>
  <si>
    <t>COACH</t>
  </si>
  <si>
    <t>FECHA DE ENTRADA</t>
  </si>
  <si>
    <t>CARGO1</t>
  </si>
  <si>
    <t>CARGO2</t>
  </si>
  <si>
    <t>CARGO3</t>
  </si>
  <si>
    <t>CARGO4</t>
  </si>
  <si>
    <t>CARGO5</t>
  </si>
  <si>
    <t>EMPRESA1</t>
  </si>
  <si>
    <t>EMPRESA2</t>
  </si>
  <si>
    <t>EMPRESA3</t>
  </si>
  <si>
    <t>EMPRESA4</t>
  </si>
  <si>
    <t>EMPRESA5</t>
  </si>
  <si>
    <t>UID</t>
  </si>
  <si>
    <t>16094230-4</t>
  </si>
  <si>
    <t>Fecha de creacion:</t>
  </si>
  <si>
    <t xml:space="preserve">Fecha de entrada: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</si>
</sst>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b/>
      <sz val="26"/>
      <color theme="2" tint="-0.499984740745262"/>
      <name val="Calibri"/>
      <family val="2"/>
      <scheme val="minor"/>
    </font>
    <font>
      <b/>
      <sz val="28"/>
      <color theme="2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6C6C6D"/>
      <name val="Calibri"/>
      <family val="2"/>
      <scheme val="minor"/>
    </font>
    <font>
      <b/>
      <sz val="16"/>
      <color rgb="FF6C6C6D"/>
      <name val="Calibri"/>
      <family val="2"/>
      <scheme val="minor"/>
    </font>
    <font>
      <b/>
      <sz val="20"/>
      <color rgb="FF6C6C6D"/>
      <name val="Calibri"/>
      <family val="2"/>
      <scheme val="minor"/>
    </font>
    <font>
      <sz val="20"/>
      <color rgb="FF6C6C6D"/>
      <name val="Calibri"/>
      <family val="2"/>
      <scheme val="minor"/>
    </font>
    <font>
      <sz val="17"/>
      <color rgb="FF404040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sz val="14"/>
      <color rgb="FFE7133F"/>
      <name val="Calibri"/>
      <family val="2"/>
      <scheme val="minor"/>
    </font>
    <font>
      <sz val="16"/>
      <color rgb="FFE713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C6C6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7133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0" fillId="2" borderId="0" xfId="0" applyFill="1" applyBorder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Fill="1"/>
    <xf numFmtId="0" fontId="8" fillId="2" borderId="0" xfId="0" applyFont="1" applyFill="1" applyAlignment="1">
      <alignment horizontal="left"/>
    </xf>
    <xf numFmtId="0" fontId="11" fillId="2" borderId="0" xfId="0" applyFont="1" applyFill="1"/>
    <xf numFmtId="0" fontId="14" fillId="5" borderId="3" xfId="0" applyFont="1" applyFill="1" applyBorder="1"/>
    <xf numFmtId="0" fontId="1" fillId="0" borderId="0" xfId="0" applyFont="1" applyFill="1"/>
    <xf numFmtId="0" fontId="13" fillId="3" borderId="0" xfId="0" applyFont="1" applyFill="1" applyAlignment="1">
      <alignment vertical="center" wrapText="1"/>
    </xf>
    <xf numFmtId="0" fontId="17" fillId="2" borderId="0" xfId="0" applyFont="1" applyFill="1"/>
    <xf numFmtId="0" fontId="13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 vertical="center" wrapText="1" readingOrder="1"/>
    </xf>
    <xf numFmtId="0" fontId="15" fillId="6" borderId="0" xfId="0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0" fillId="2" borderId="3" xfId="0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right"/>
    </xf>
    <xf numFmtId="0" fontId="16" fillId="3" borderId="0" xfId="0" applyFont="1" applyFill="1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colors>
    <mruColors>
      <color rgb="FFE7133F"/>
      <color rgb="FF6C6C6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101600</xdr:rowOff>
    </xdr:from>
    <xdr:to>
      <xdr:col>2</xdr:col>
      <xdr:colOff>127000</xdr:colOff>
      <xdr:row>7</xdr:row>
      <xdr:rowOff>73206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AA73D7-C415-4B44-A413-4C8B5290B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01600"/>
          <a:ext cx="1930400" cy="191470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DPlanAc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uario Hubspot"/>
      <sheetName val="Usuarios"/>
      <sheetName val="Cargos"/>
      <sheetName val="Empresas"/>
      <sheetName val="Matriz"/>
      <sheetName val="BuscadorOferta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5F25C-8F08-CA4E-8831-D6AA9B217336}" name="Tabla1" displayName="Tabla1" ref="A1:Q2" totalsRowShown="0">
  <autoFilter ref="A1:Q2" xr:uid="{0EFE677D-68EF-6742-B541-5E43FEFAE2A2}"/>
  <tableColumns count="17">
    <tableColumn id="1" xr3:uid="{1C805B0D-7CA3-C540-AF3F-A61204587140}" name="RUT"/>
    <tableColumn id="17" xr3:uid="{37CB5270-4331-3C4F-82D2-F8FE4589BA27}" name="UID">
      <calculatedColumnFormula>INDEX([1]!Tabla7[#Data],MATCH(Tabla1[[#This Row],[RUT]],[1]!Tabla7[RUT],0),1)</calculatedColumnFormula>
    </tableColumn>
    <tableColumn id="2" xr3:uid="{8EB0CAA5-BB63-8E49-8DFF-45E0BA7A1C36}" name="NOMBRE">
      <calculatedColumnFormula>VLOOKUP(Tabla1[[#This Row],[UID]],[1]!Tabla7[#Data],2,FALSE)</calculatedColumnFormula>
    </tableColumn>
    <tableColumn id="3" xr3:uid="{1F365278-FB66-5B4D-A453-04378F5EA946}" name="PROFESION">
      <calculatedColumnFormula>VLOOKUP(Tabla1[[#This Row],[RUT]],[1]!Tabla2[[RUT]:[Instituciones Académicas]],4,FALSE)</calculatedColumnFormula>
    </tableColumn>
    <tableColumn id="4" xr3:uid="{F3D6FB0F-D479-B146-8D05-1E50A9B3143D}" name="ULTIMA INSTITUCION ACADEMICA">
      <calculatedColumnFormula>VLOOKUP(Tabla1[[#This Row],[RUT]],[1]!Tabla2[[RUT]:[Instituciones Académicas]],5,FALSE)</calculatedColumnFormula>
    </tableColumn>
    <tableColumn id="5" xr3:uid="{6F13A4AE-79BB-354B-B82C-67A4D4D5B022}" name="COACH">
      <calculatedColumnFormula>VLOOKUP(Tabla1[[#This Row],[RUT]],[1]!Tabla2[[RUT]:[Instituciones Académicas]],5,FALSE)</calculatedColumnFormula>
    </tableColumn>
    <tableColumn id="6" xr3:uid="{B8D167D2-63EA-7047-BC76-C0932E505183}" name="FECHA DE ENTRADA" dataDxfId="0">
      <calculatedColumnFormula>VLOOKUP(Tabla1[[#This Row],[RUT]],[1]!Tabla2[[RUT]:[Instituciones Académicas]],2,FALSE)</calculatedColumnFormula>
    </tableColumn>
    <tableColumn id="7" xr3:uid="{C7FED50E-CE5B-9842-AC01-836581D31462}" name="CARGO1">
      <calculatedColumnFormula>VLOOKUP(Tabla1[[#This Row],[UID]],[1]!Tabla3[[userId]:[intervalue]],3,FALSE)</calculatedColumnFormula>
    </tableColumn>
    <tableColumn id="8" xr3:uid="{59212189-4A27-9346-9019-5CE002A22C4F}" name="CARGO2">
      <calculatedColumnFormula>VLOOKUP(Tabla1[[#This Row],[UID]],[1]!Tabla3[[userId]:[intervalue]],3,FALSE)</calculatedColumnFormula>
    </tableColumn>
    <tableColumn id="9" xr3:uid="{D049901A-3609-2E42-8BE8-22A14273AE18}" name="CARGO3">
      <calculatedColumnFormula>VLOOKUP(Tabla1[[#This Row],[UID]],[1]!Tabla3[[userId]:[intervalue]],3,FALSE)</calculatedColumnFormula>
    </tableColumn>
    <tableColumn id="10" xr3:uid="{3827E9F4-C351-7340-A07B-61C78093F94D}" name="CARGO4">
      <calculatedColumnFormula>VLOOKUP(Tabla1[[#This Row],[UID]],[1]!Tabla3[[userId]:[intervalue]],3,FALSE)</calculatedColumnFormula>
    </tableColumn>
    <tableColumn id="11" xr3:uid="{8A3B55D4-D605-304A-B981-2F13C274D19D}" name="CARGO5">
      <calculatedColumnFormula>VLOOKUP(Tabla1[[#This Row],[UID]],[1]!Tabla3[[userId]:[intervalue]],3,FALSE)</calculatedColumnFormula>
    </tableColumn>
    <tableColumn id="12" xr3:uid="{CF978CC4-E608-9642-AF36-F2586672C5A3}" name="EMPRESA1"/>
    <tableColumn id="13" xr3:uid="{590F4ADE-FC6F-024B-A4E9-1BF44787B923}" name="EMPRESA2"/>
    <tableColumn id="14" xr3:uid="{75AB17D3-B229-654D-9923-C11047D838BA}" name="EMPRESA3"/>
    <tableColumn id="15" xr3:uid="{EC1EE6B0-CF41-C342-A3C6-9894633C3CAC}" name="EMPRESA4"/>
    <tableColumn id="16" xr3:uid="{064DF4BA-53AC-B040-A2E7-F2B69FD5D1C8}" name="EMPRES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A1A7-7459-ED4A-8DC7-028B53FE881E}">
  <dimension ref="A1:O87"/>
  <sheetViews>
    <sheetView tabSelected="1" topLeftCell="A41" workbookViewId="0">
      <selection activeCell="G14" sqref="G14"/>
    </sheetView>
  </sheetViews>
  <sheetFormatPr baseColWidth="10" defaultColWidth="0" defaultRowHeight="15" zeroHeight="1" x14ac:dyDescent="0.2"/>
  <cols>
    <col min="1" max="1" width="11.5" style="1" customWidth="1"/>
    <col min="2" max="2" width="13.33203125" style="1" customWidth="1"/>
    <col min="3" max="3" width="4.1640625" style="1" customWidth="1"/>
    <col min="4" max="4" width="19.83203125" style="1" customWidth="1"/>
    <col min="5" max="5" width="3.33203125" style="1" customWidth="1"/>
    <col min="6" max="6" width="19.1640625" style="1" customWidth="1"/>
    <col min="7" max="9" width="17.83203125" style="1" customWidth="1"/>
    <col min="10" max="14" width="9" style="1" customWidth="1"/>
    <col min="15" max="15" width="8" style="1" customWidth="1"/>
    <col min="16" max="16384" width="10.83203125" style="15" hidden="1"/>
  </cols>
  <sheetData>
    <row r="1" spans="1:15" x14ac:dyDescent="0.2"/>
    <row r="2" spans="1:15" ht="37" x14ac:dyDescent="0.45">
      <c r="E2" s="49" t="s">
        <v>0</v>
      </c>
      <c r="F2" s="49"/>
      <c r="G2" s="49"/>
      <c r="H2" s="49"/>
      <c r="I2" s="49"/>
      <c r="J2" s="49"/>
      <c r="K2" s="4"/>
    </row>
    <row r="3" spans="1:15" ht="11" customHeight="1" x14ac:dyDescent="0.2"/>
    <row r="4" spans="1:15" ht="25" customHeight="1" x14ac:dyDescent="0.45">
      <c r="D4" s="3" t="str" cm="1">
        <f t="array" ref="D4">Tabla1[NOMBRE]</f>
        <v>Hugo Sierra</v>
      </c>
      <c r="E4" s="4"/>
      <c r="F4" s="4"/>
      <c r="G4" s="4"/>
      <c r="H4" s="4"/>
      <c r="I4" s="4"/>
      <c r="K4" s="14"/>
      <c r="M4" s="14"/>
      <c r="N4" s="14" t="str" cm="1">
        <f t="array" ref="N4">Tabla1[COACH]</f>
        <v>Pontificia Universidad Católica de Valparaiso, Universidad Adolfo Ibáñez</v>
      </c>
    </row>
    <row r="5" spans="1:15" ht="25" customHeight="1" x14ac:dyDescent="0.25">
      <c r="D5" s="2" t="str" cm="1">
        <f t="array" ref="D5">Tabla1[PROFESION]</f>
        <v>Ingeniero Comercial</v>
      </c>
      <c r="K5" s="53" t="s">
        <v>63</v>
      </c>
      <c r="L5" s="53"/>
      <c r="M5" s="50">
        <v>44063</v>
      </c>
      <c r="N5" s="50"/>
    </row>
    <row r="6" spans="1:15" ht="25" customHeight="1" x14ac:dyDescent="0.25">
      <c r="D6" s="2" t="str" cm="1">
        <f t="array" ref="D6">Tabla1[ULTIMA INSTITUCION ACADEMICA]</f>
        <v>Pontificia Universidad Católica de Valparaiso, Universidad Adolfo Ibáñez</v>
      </c>
      <c r="K6" s="53" t="s">
        <v>64</v>
      </c>
      <c r="L6" s="53"/>
      <c r="M6" s="50" cm="1">
        <f t="array" ref="M6">Tabla1[FECHA DE ENTRADA]</f>
        <v>43901</v>
      </c>
      <c r="N6" s="50"/>
    </row>
    <row r="7" spans="1:15" x14ac:dyDescent="0.2"/>
    <row r="8" spans="1:15" x14ac:dyDescent="0.2"/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6" x14ac:dyDescent="0.3">
      <c r="A10" s="6"/>
      <c r="B10" s="10" t="s">
        <v>2</v>
      </c>
      <c r="C10" s="11"/>
      <c r="D10" s="11"/>
      <c r="E10" s="11"/>
      <c r="F10" s="11"/>
      <c r="G10" s="11"/>
      <c r="H10" s="11"/>
      <c r="I10" s="11"/>
      <c r="J10" s="12"/>
      <c r="K10" s="12"/>
      <c r="L10" s="6"/>
      <c r="M10" s="12"/>
      <c r="N10" s="12" t="s">
        <v>3</v>
      </c>
      <c r="O10" s="6"/>
    </row>
    <row r="11" spans="1:15" ht="21" x14ac:dyDescent="0.25">
      <c r="A11" s="6"/>
      <c r="B11" s="9" t="s">
        <v>1</v>
      </c>
      <c r="C11" s="8"/>
      <c r="D11" s="8"/>
      <c r="E11" s="8"/>
      <c r="F11" s="8"/>
      <c r="G11" s="8"/>
      <c r="H11" s="8"/>
      <c r="I11" s="8"/>
      <c r="J11" s="8"/>
      <c r="K11" s="6"/>
      <c r="L11" s="6"/>
      <c r="M11" s="6"/>
      <c r="N11" s="6"/>
      <c r="O11" s="6"/>
    </row>
    <row r="12" spans="1:15" x14ac:dyDescent="0.2">
      <c r="A12" s="6"/>
      <c r="B12" s="6"/>
      <c r="C12" s="6"/>
      <c r="D12" s="6"/>
      <c r="E12" s="6"/>
      <c r="F12" s="6"/>
      <c r="G12" s="6"/>
      <c r="H12" s="23"/>
      <c r="I12" s="23"/>
      <c r="J12" s="23"/>
      <c r="K12" s="23"/>
      <c r="L12" s="23"/>
      <c r="M12" s="23"/>
      <c r="N12" s="6"/>
      <c r="O12" s="6"/>
    </row>
    <row r="13" spans="1:15" ht="19" x14ac:dyDescent="0.25">
      <c r="A13" s="6"/>
      <c r="B13" s="51" t="str" cm="1">
        <f t="array" ref="B13">Tabla1[CARGO1]</f>
        <v>control de gestión</v>
      </c>
      <c r="C13" s="6"/>
      <c r="D13" s="6"/>
      <c r="E13" s="51" cm="1">
        <f t="array" ref="E13">Tabla1[EMPRESA1]</f>
        <v>0</v>
      </c>
      <c r="F13" s="7"/>
      <c r="G13" s="6"/>
      <c r="H13" s="23"/>
      <c r="I13" s="23"/>
      <c r="J13" s="23"/>
      <c r="K13" s="23"/>
      <c r="L13" s="23"/>
      <c r="M13" s="23"/>
      <c r="N13" s="6"/>
      <c r="O13" s="6"/>
    </row>
    <row r="14" spans="1:15" ht="19" x14ac:dyDescent="0.25">
      <c r="A14" s="6"/>
      <c r="B14" s="51" t="str" cm="1">
        <f t="array" ref="B14">Tabla1[CARGO2]</f>
        <v>control de gestión</v>
      </c>
      <c r="C14" s="6"/>
      <c r="D14" s="6"/>
      <c r="E14" s="51" cm="1">
        <f t="array" ref="E14">Tabla1[EMPRESA2]</f>
        <v>0</v>
      </c>
      <c r="F14" s="7"/>
      <c r="G14" s="6"/>
      <c r="H14" s="23"/>
      <c r="I14" s="23"/>
      <c r="J14" s="23"/>
      <c r="K14" s="23"/>
      <c r="L14" s="23"/>
      <c r="M14" s="23"/>
      <c r="N14" s="6"/>
      <c r="O14" s="6"/>
    </row>
    <row r="15" spans="1:15" ht="19" x14ac:dyDescent="0.25">
      <c r="A15" s="6"/>
      <c r="B15" s="51" t="str" cm="1">
        <f t="array" ref="B15">Tabla1[CARGO3]</f>
        <v>control de gestión</v>
      </c>
      <c r="C15" s="6"/>
      <c r="D15" s="6"/>
      <c r="E15" s="51" cm="1">
        <f t="array" ref="E15">Tabla1[EMPRESA3]</f>
        <v>0</v>
      </c>
      <c r="F15" s="7"/>
      <c r="G15" s="6"/>
      <c r="H15" s="23"/>
      <c r="I15" s="23"/>
      <c r="J15" s="23"/>
      <c r="K15" s="23"/>
      <c r="L15" s="23"/>
      <c r="M15" s="23"/>
      <c r="N15" s="6"/>
      <c r="O15" s="6"/>
    </row>
    <row r="16" spans="1:15" ht="19" x14ac:dyDescent="0.25">
      <c r="A16" s="6"/>
      <c r="B16" s="51" t="str" cm="1">
        <f t="array" ref="B16">Tabla1[CARGO4]</f>
        <v>control de gestión</v>
      </c>
      <c r="C16" s="6"/>
      <c r="D16" s="6"/>
      <c r="E16" s="51" cm="1">
        <f t="array" ref="E16">Tabla1[EMPRESA4]</f>
        <v>0</v>
      </c>
      <c r="F16" s="7"/>
      <c r="G16" s="6"/>
      <c r="H16" s="23"/>
      <c r="I16" s="23"/>
      <c r="J16" s="23"/>
      <c r="K16" s="23"/>
      <c r="L16" s="23"/>
      <c r="M16" s="23"/>
      <c r="N16" s="6"/>
      <c r="O16" s="6"/>
    </row>
    <row r="17" spans="1:15" ht="19" x14ac:dyDescent="0.25">
      <c r="A17" s="6"/>
      <c r="B17" s="51" t="str" cm="1">
        <f t="array" ref="B17">Tabla1[CARGO5]</f>
        <v>control de gestión</v>
      </c>
      <c r="C17" s="6"/>
      <c r="D17" s="6"/>
      <c r="E17" s="51" cm="1">
        <f t="array" ref="E17">Tabla1[EMPRESA5]</f>
        <v>0</v>
      </c>
      <c r="F17" s="7"/>
      <c r="G17" s="6"/>
      <c r="H17" s="23"/>
      <c r="I17" s="23"/>
      <c r="J17" s="23"/>
      <c r="K17" s="23"/>
      <c r="L17" s="23"/>
      <c r="M17" s="23"/>
      <c r="N17" s="6"/>
      <c r="O17" s="6"/>
    </row>
    <row r="18" spans="1:1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"/>
    <row r="20" spans="1:15" ht="26" customHeight="1" x14ac:dyDescent="0.3">
      <c r="E20" s="24" t="s">
        <v>4</v>
      </c>
      <c r="F20" s="24"/>
      <c r="G20" s="24"/>
      <c r="H20" s="24"/>
      <c r="I20" s="24"/>
      <c r="J20" s="24"/>
    </row>
    <row r="21" spans="1:15" x14ac:dyDescent="0.2">
      <c r="D21" s="5"/>
      <c r="E21" s="5"/>
      <c r="F21" s="5"/>
      <c r="G21" s="5"/>
    </row>
    <row r="22" spans="1:15" ht="27" customHeight="1" x14ac:dyDescent="0.2">
      <c r="B22" s="28" t="s">
        <v>5</v>
      </c>
      <c r="C22" s="28"/>
      <c r="D22" s="28"/>
      <c r="E22" s="28"/>
      <c r="F22" s="28"/>
      <c r="G22" s="28" t="s">
        <v>7</v>
      </c>
      <c r="H22" s="28" t="s">
        <v>8</v>
      </c>
      <c r="I22" s="27" t="s">
        <v>9</v>
      </c>
      <c r="J22" s="28" t="s">
        <v>10</v>
      </c>
      <c r="K22" s="28"/>
      <c r="L22" s="28" t="s">
        <v>11</v>
      </c>
      <c r="M22" s="28"/>
    </row>
    <row r="23" spans="1:15" ht="27" customHeight="1" x14ac:dyDescent="0.2">
      <c r="B23" s="28"/>
      <c r="C23" s="28"/>
      <c r="D23" s="28"/>
      <c r="E23" s="28"/>
      <c r="F23" s="28"/>
      <c r="G23" s="28"/>
      <c r="H23" s="28"/>
      <c r="I23" s="27"/>
      <c r="J23" s="28"/>
      <c r="K23" s="28"/>
      <c r="L23" s="28"/>
      <c r="M23" s="28"/>
    </row>
    <row r="24" spans="1:15" ht="27" customHeight="1" x14ac:dyDescent="0.2">
      <c r="B24" s="28" t="s">
        <v>6</v>
      </c>
      <c r="C24" s="28"/>
      <c r="D24" s="28"/>
      <c r="E24" s="28"/>
      <c r="F24" s="28"/>
      <c r="G24" s="28" t="s">
        <v>7</v>
      </c>
      <c r="H24" s="27" t="s">
        <v>8</v>
      </c>
      <c r="I24" s="28" t="s">
        <v>9</v>
      </c>
      <c r="J24" s="28" t="s">
        <v>10</v>
      </c>
      <c r="K24" s="28"/>
      <c r="L24" s="28" t="s">
        <v>11</v>
      </c>
      <c r="M24" s="28"/>
    </row>
    <row r="25" spans="1:15" ht="27" customHeight="1" x14ac:dyDescent="0.2">
      <c r="B25" s="28"/>
      <c r="C25" s="28"/>
      <c r="D25" s="28"/>
      <c r="E25" s="28"/>
      <c r="F25" s="28"/>
      <c r="G25" s="28"/>
      <c r="H25" s="27"/>
      <c r="I25" s="28"/>
      <c r="J25" s="28"/>
      <c r="K25" s="28"/>
      <c r="L25" s="28"/>
      <c r="M25" s="28"/>
    </row>
    <row r="26" spans="1:15" x14ac:dyDescent="0.2">
      <c r="H26" s="5"/>
      <c r="J26" s="5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26" x14ac:dyDescent="0.3">
      <c r="A28" s="6"/>
      <c r="B28" s="6"/>
      <c r="C28" s="6"/>
      <c r="D28" s="6"/>
      <c r="E28" s="25" t="s">
        <v>12</v>
      </c>
      <c r="F28" s="25"/>
      <c r="G28" s="25"/>
      <c r="H28" s="25"/>
      <c r="I28" s="25"/>
      <c r="J28" s="25"/>
      <c r="K28" s="6"/>
      <c r="L28" s="6"/>
      <c r="M28" s="6"/>
      <c r="N28" s="6"/>
      <c r="O28" s="6"/>
    </row>
    <row r="29" spans="1:15" x14ac:dyDescent="0.2">
      <c r="A29" s="6"/>
      <c r="B29" s="6" t="s">
        <v>13</v>
      </c>
      <c r="C29" s="6"/>
      <c r="D29" s="6"/>
      <c r="E29" s="6"/>
      <c r="F29" s="6"/>
      <c r="G29" s="6"/>
      <c r="H29" s="6"/>
      <c r="I29" s="6"/>
      <c r="J29" s="6"/>
      <c r="K29" s="13"/>
      <c r="L29" s="6"/>
      <c r="M29" s="6"/>
      <c r="N29" s="13" t="s">
        <v>14</v>
      </c>
      <c r="O29" s="6"/>
    </row>
    <row r="30" spans="1:15" ht="32" customHeight="1" x14ac:dyDescent="0.2">
      <c r="A30" s="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6"/>
    </row>
    <row r="31" spans="1:15" ht="32" customHeight="1" x14ac:dyDescent="0.2">
      <c r="A31" s="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6"/>
    </row>
    <row r="32" spans="1:15" ht="32" customHeight="1" x14ac:dyDescent="0.2">
      <c r="A32" s="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6"/>
    </row>
    <row r="33" spans="1:15" ht="32" customHeight="1" x14ac:dyDescent="0.2">
      <c r="A33" s="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6"/>
    </row>
    <row r="34" spans="1:15" ht="32" customHeight="1" x14ac:dyDescent="0.2">
      <c r="A34" s="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6"/>
    </row>
    <row r="35" spans="1:15" ht="32" customHeight="1" x14ac:dyDescent="0.2">
      <c r="A35" s="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6"/>
    </row>
    <row r="36" spans="1:15" ht="32" customHeight="1" x14ac:dyDescent="0.2">
      <c r="A36" s="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6"/>
    </row>
    <row r="37" spans="1:15" ht="32" customHeight="1" x14ac:dyDescent="0.2">
      <c r="A37" s="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6"/>
    </row>
    <row r="38" spans="1:15" x14ac:dyDescent="0.2">
      <c r="A38" s="6"/>
      <c r="B38" s="6" t="s">
        <v>15</v>
      </c>
      <c r="C38" s="6"/>
      <c r="D38" s="6"/>
      <c r="E38" s="6"/>
      <c r="F38" s="6"/>
      <c r="G38" s="6"/>
      <c r="H38" s="6"/>
      <c r="I38" s="6"/>
      <c r="J38" s="6"/>
      <c r="K38" s="13"/>
      <c r="L38" s="6"/>
      <c r="M38" s="6"/>
      <c r="N38" s="13" t="s">
        <v>16</v>
      </c>
      <c r="O38" s="6"/>
    </row>
    <row r="39" spans="1:1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/>
    <row r="42" spans="1:15" ht="26" x14ac:dyDescent="0.3">
      <c r="B42" s="35" t="s">
        <v>17</v>
      </c>
      <c r="C42" s="35"/>
      <c r="D42" s="35"/>
      <c r="E42" s="35"/>
      <c r="F42" s="16"/>
    </row>
    <row r="43" spans="1:15" x14ac:dyDescent="0.2"/>
    <row r="44" spans="1:15" s="19" customFormat="1" ht="21" x14ac:dyDescent="0.25">
      <c r="A44" s="2"/>
      <c r="B44" s="48" t="s">
        <v>18</v>
      </c>
      <c r="C44" s="48"/>
      <c r="D44" s="48"/>
      <c r="E44" s="48" t="s">
        <v>19</v>
      </c>
      <c r="F44" s="48"/>
      <c r="G44" s="48"/>
      <c r="H44" s="48" t="s">
        <v>38</v>
      </c>
      <c r="I44" s="48"/>
      <c r="J44" s="48" t="s">
        <v>20</v>
      </c>
      <c r="K44" s="48"/>
      <c r="L44" s="48"/>
      <c r="M44" s="48"/>
      <c r="N44" s="48"/>
      <c r="O44" s="2"/>
    </row>
    <row r="45" spans="1:15" x14ac:dyDescent="0.2">
      <c r="B45" s="37"/>
      <c r="C45" s="38"/>
      <c r="D45" s="39"/>
      <c r="E45" s="18"/>
      <c r="F45" s="46">
        <v>1</v>
      </c>
      <c r="G45" s="47"/>
      <c r="H45" s="37"/>
      <c r="I45" s="39"/>
      <c r="J45" s="32"/>
      <c r="K45" s="32"/>
      <c r="L45" s="32"/>
      <c r="M45" s="32"/>
      <c r="N45" s="32"/>
    </row>
    <row r="46" spans="1:15" x14ac:dyDescent="0.2">
      <c r="B46" s="40"/>
      <c r="C46" s="41"/>
      <c r="D46" s="42"/>
      <c r="E46" s="18"/>
      <c r="F46" s="46">
        <v>2</v>
      </c>
      <c r="G46" s="47"/>
      <c r="H46" s="40"/>
      <c r="I46" s="42"/>
      <c r="J46" s="33"/>
      <c r="K46" s="33"/>
      <c r="L46" s="33"/>
      <c r="M46" s="33"/>
      <c r="N46" s="33"/>
    </row>
    <row r="47" spans="1:15" x14ac:dyDescent="0.2">
      <c r="B47" s="40"/>
      <c r="C47" s="41"/>
      <c r="D47" s="42"/>
      <c r="E47" s="18"/>
      <c r="F47" s="46">
        <v>3</v>
      </c>
      <c r="G47" s="47"/>
      <c r="H47" s="40"/>
      <c r="I47" s="42"/>
      <c r="J47" s="33"/>
      <c r="K47" s="33"/>
      <c r="L47" s="33"/>
      <c r="M47" s="33"/>
      <c r="N47" s="33"/>
    </row>
    <row r="48" spans="1:15" x14ac:dyDescent="0.2">
      <c r="B48" s="40"/>
      <c r="C48" s="41"/>
      <c r="D48" s="42"/>
      <c r="E48" s="18"/>
      <c r="F48" s="46">
        <v>4</v>
      </c>
      <c r="G48" s="47"/>
      <c r="H48" s="40"/>
      <c r="I48" s="42"/>
      <c r="J48" s="33"/>
      <c r="K48" s="33"/>
      <c r="L48" s="33"/>
      <c r="M48" s="33"/>
      <c r="N48" s="33"/>
    </row>
    <row r="49" spans="2:14" x14ac:dyDescent="0.2">
      <c r="B49" s="43"/>
      <c r="C49" s="44"/>
      <c r="D49" s="45"/>
      <c r="E49" s="18"/>
      <c r="F49" s="46">
        <v>5</v>
      </c>
      <c r="G49" s="47"/>
      <c r="H49" s="43"/>
      <c r="I49" s="45"/>
      <c r="J49" s="34"/>
      <c r="K49" s="34"/>
      <c r="L49" s="34"/>
      <c r="M49" s="34"/>
      <c r="N49" s="34"/>
    </row>
    <row r="50" spans="2:14" x14ac:dyDescent="0.2">
      <c r="B50" s="37"/>
      <c r="C50" s="38"/>
      <c r="D50" s="39"/>
      <c r="E50" s="18" t="s">
        <v>44</v>
      </c>
      <c r="F50" s="46"/>
      <c r="G50" s="47"/>
      <c r="H50" s="37"/>
      <c r="I50" s="39"/>
      <c r="J50" s="29"/>
      <c r="K50" s="32"/>
      <c r="L50" s="32"/>
      <c r="M50" s="32"/>
      <c r="N50" s="32"/>
    </row>
    <row r="51" spans="2:14" x14ac:dyDescent="0.2">
      <c r="B51" s="40"/>
      <c r="C51" s="41"/>
      <c r="D51" s="42"/>
      <c r="E51" s="18"/>
      <c r="F51" s="46"/>
      <c r="G51" s="47"/>
      <c r="H51" s="40"/>
      <c r="I51" s="42"/>
      <c r="J51" s="30"/>
      <c r="K51" s="33"/>
      <c r="L51" s="33"/>
      <c r="M51" s="33"/>
      <c r="N51" s="33"/>
    </row>
    <row r="52" spans="2:14" x14ac:dyDescent="0.2">
      <c r="B52" s="40"/>
      <c r="C52" s="41"/>
      <c r="D52" s="42"/>
      <c r="E52" s="18"/>
      <c r="F52" s="46"/>
      <c r="G52" s="47"/>
      <c r="H52" s="40"/>
      <c r="I52" s="42"/>
      <c r="J52" s="30"/>
      <c r="K52" s="33"/>
      <c r="L52" s="33"/>
      <c r="M52" s="33"/>
      <c r="N52" s="33"/>
    </row>
    <row r="53" spans="2:14" x14ac:dyDescent="0.2">
      <c r="B53" s="40"/>
      <c r="C53" s="41"/>
      <c r="D53" s="42"/>
      <c r="E53" s="18"/>
      <c r="F53" s="46"/>
      <c r="G53" s="47"/>
      <c r="H53" s="40"/>
      <c r="I53" s="42"/>
      <c r="J53" s="30"/>
      <c r="K53" s="33"/>
      <c r="L53" s="33"/>
      <c r="M53" s="33"/>
      <c r="N53" s="33"/>
    </row>
    <row r="54" spans="2:14" x14ac:dyDescent="0.2">
      <c r="B54" s="43"/>
      <c r="C54" s="44"/>
      <c r="D54" s="45"/>
      <c r="E54" s="18"/>
      <c r="F54" s="46"/>
      <c r="G54" s="47"/>
      <c r="H54" s="43"/>
      <c r="I54" s="45"/>
      <c r="J54" s="31"/>
      <c r="K54" s="34"/>
      <c r="L54" s="34"/>
      <c r="M54" s="34"/>
      <c r="N54" s="34"/>
    </row>
    <row r="55" spans="2:14" x14ac:dyDescent="0.2">
      <c r="B55" s="37"/>
      <c r="C55" s="38"/>
      <c r="D55" s="39"/>
      <c r="E55" s="18" t="s">
        <v>44</v>
      </c>
      <c r="F55" s="46"/>
      <c r="G55" s="47"/>
      <c r="H55" s="37"/>
      <c r="I55" s="39"/>
      <c r="J55" s="29"/>
      <c r="K55" s="29"/>
      <c r="L55" s="29"/>
      <c r="M55" s="29"/>
      <c r="N55" s="32"/>
    </row>
    <row r="56" spans="2:14" x14ac:dyDescent="0.2">
      <c r="B56" s="40"/>
      <c r="C56" s="41"/>
      <c r="D56" s="42"/>
      <c r="E56" s="18" t="s">
        <v>44</v>
      </c>
      <c r="F56" s="46"/>
      <c r="G56" s="47"/>
      <c r="H56" s="40"/>
      <c r="I56" s="42"/>
      <c r="J56" s="30"/>
      <c r="K56" s="30"/>
      <c r="L56" s="30"/>
      <c r="M56" s="30"/>
      <c r="N56" s="33"/>
    </row>
    <row r="57" spans="2:14" x14ac:dyDescent="0.2">
      <c r="B57" s="40"/>
      <c r="C57" s="41"/>
      <c r="D57" s="42"/>
      <c r="E57" s="18" t="s">
        <v>44</v>
      </c>
      <c r="F57" s="46"/>
      <c r="G57" s="47"/>
      <c r="H57" s="40"/>
      <c r="I57" s="42"/>
      <c r="J57" s="30"/>
      <c r="K57" s="30"/>
      <c r="L57" s="30"/>
      <c r="M57" s="30"/>
      <c r="N57" s="33"/>
    </row>
    <row r="58" spans="2:14" x14ac:dyDescent="0.2">
      <c r="B58" s="40"/>
      <c r="C58" s="41"/>
      <c r="D58" s="42"/>
      <c r="E58" s="18" t="s">
        <v>44</v>
      </c>
      <c r="F58" s="46"/>
      <c r="G58" s="47"/>
      <c r="H58" s="40"/>
      <c r="I58" s="42"/>
      <c r="J58" s="30"/>
      <c r="K58" s="30"/>
      <c r="L58" s="30"/>
      <c r="M58" s="30"/>
      <c r="N58" s="33"/>
    </row>
    <row r="59" spans="2:14" x14ac:dyDescent="0.2">
      <c r="B59" s="43"/>
      <c r="C59" s="44"/>
      <c r="D59" s="45"/>
      <c r="E59" s="18"/>
      <c r="F59" s="46"/>
      <c r="G59" s="47"/>
      <c r="H59" s="43"/>
      <c r="I59" s="45"/>
      <c r="J59" s="31"/>
      <c r="K59" s="31"/>
      <c r="L59" s="31"/>
      <c r="M59" s="31"/>
      <c r="N59" s="34"/>
    </row>
    <row r="60" spans="2:14" x14ac:dyDescent="0.2">
      <c r="B60" s="37"/>
      <c r="C60" s="38"/>
      <c r="D60" s="39"/>
      <c r="E60" s="18"/>
      <c r="F60" s="46"/>
      <c r="G60" s="47"/>
      <c r="H60" s="37"/>
      <c r="I60" s="39"/>
      <c r="J60" s="32"/>
      <c r="K60" s="32"/>
      <c r="L60" s="32"/>
      <c r="M60" s="32"/>
      <c r="N60" s="32"/>
    </row>
    <row r="61" spans="2:14" x14ac:dyDescent="0.2">
      <c r="B61" s="40"/>
      <c r="C61" s="41"/>
      <c r="D61" s="42"/>
      <c r="E61" s="18"/>
      <c r="F61" s="46"/>
      <c r="G61" s="47"/>
      <c r="H61" s="40"/>
      <c r="I61" s="42"/>
      <c r="J61" s="33"/>
      <c r="K61" s="33"/>
      <c r="L61" s="33"/>
      <c r="M61" s="33"/>
      <c r="N61" s="33"/>
    </row>
    <row r="62" spans="2:14" x14ac:dyDescent="0.2">
      <c r="B62" s="40"/>
      <c r="C62" s="41"/>
      <c r="D62" s="42"/>
      <c r="E62" s="18"/>
      <c r="F62" s="46"/>
      <c r="G62" s="47"/>
      <c r="H62" s="40"/>
      <c r="I62" s="42"/>
      <c r="J62" s="33"/>
      <c r="K62" s="33"/>
      <c r="L62" s="33"/>
      <c r="M62" s="33"/>
      <c r="N62" s="33"/>
    </row>
    <row r="63" spans="2:14" x14ac:dyDescent="0.2">
      <c r="B63" s="40"/>
      <c r="C63" s="41"/>
      <c r="D63" s="42"/>
      <c r="E63" s="18"/>
      <c r="F63" s="46"/>
      <c r="G63" s="47"/>
      <c r="H63" s="40"/>
      <c r="I63" s="42"/>
      <c r="J63" s="33"/>
      <c r="K63" s="33"/>
      <c r="L63" s="33"/>
      <c r="M63" s="33"/>
      <c r="N63" s="33"/>
    </row>
    <row r="64" spans="2:14" x14ac:dyDescent="0.2">
      <c r="B64" s="43"/>
      <c r="C64" s="44"/>
      <c r="D64" s="45"/>
      <c r="E64" s="18"/>
      <c r="F64" s="46"/>
      <c r="G64" s="47"/>
      <c r="H64" s="43"/>
      <c r="I64" s="45"/>
      <c r="J64" s="34"/>
      <c r="K64" s="34"/>
      <c r="L64" s="34"/>
      <c r="M64" s="34"/>
      <c r="N64" s="34"/>
    </row>
    <row r="65" spans="1:15" x14ac:dyDescent="0.2"/>
    <row r="66" spans="1:15" x14ac:dyDescent="0.2"/>
    <row r="67" spans="1:1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26" x14ac:dyDescent="0.3">
      <c r="A68" s="6"/>
      <c r="B68" s="6"/>
      <c r="C68" s="6"/>
      <c r="D68" s="6"/>
      <c r="E68" s="25" t="s">
        <v>25</v>
      </c>
      <c r="F68" s="25"/>
      <c r="G68" s="25"/>
      <c r="H68" s="25"/>
      <c r="I68" s="25"/>
      <c r="J68" s="25"/>
      <c r="K68" s="6"/>
      <c r="L68" s="6"/>
      <c r="M68" s="6"/>
      <c r="N68" s="6"/>
      <c r="O68" s="6"/>
    </row>
    <row r="69" spans="1: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27" customHeight="1" x14ac:dyDescent="0.2">
      <c r="A70" s="6"/>
      <c r="B70" s="26" t="s">
        <v>21</v>
      </c>
      <c r="C70" s="26"/>
      <c r="D70" s="26"/>
      <c r="E70" s="26"/>
      <c r="F70" s="26"/>
      <c r="G70" s="26"/>
      <c r="H70" s="26"/>
      <c r="I70" s="26" t="s">
        <v>22</v>
      </c>
      <c r="J70" s="26" t="s">
        <v>23</v>
      </c>
      <c r="K70" s="26"/>
      <c r="L70" s="27" t="s">
        <v>24</v>
      </c>
      <c r="M70" s="27"/>
      <c r="N70" s="6"/>
      <c r="O70" s="6"/>
    </row>
    <row r="71" spans="1:15" ht="27" customHeight="1" x14ac:dyDescent="0.2">
      <c r="A71" s="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  <c r="N71" s="6"/>
      <c r="O71" s="6"/>
    </row>
    <row r="72" spans="1: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"/>
    <row r="75" spans="1:15" ht="26" x14ac:dyDescent="0.3">
      <c r="B75" s="35" t="s">
        <v>26</v>
      </c>
      <c r="C75" s="35"/>
      <c r="D75" s="35"/>
      <c r="E75" s="35"/>
    </row>
    <row r="76" spans="1:15" x14ac:dyDescent="0.2"/>
    <row r="77" spans="1:15" ht="21" x14ac:dyDescent="0.25">
      <c r="B77" s="21" t="s">
        <v>27</v>
      </c>
      <c r="G77" s="21" t="s">
        <v>32</v>
      </c>
      <c r="J77" s="21" t="s">
        <v>39</v>
      </c>
      <c r="K77" s="17"/>
    </row>
    <row r="78" spans="1:15" ht="21" x14ac:dyDescent="0.25">
      <c r="B78" s="21" t="s">
        <v>28</v>
      </c>
      <c r="G78" s="21" t="s">
        <v>33</v>
      </c>
      <c r="J78" s="21" t="s">
        <v>40</v>
      </c>
      <c r="K78" s="17"/>
    </row>
    <row r="79" spans="1:15" ht="21" x14ac:dyDescent="0.25">
      <c r="B79" s="21" t="s">
        <v>29</v>
      </c>
      <c r="G79" s="21" t="s">
        <v>34</v>
      </c>
      <c r="J79" s="21" t="s">
        <v>41</v>
      </c>
      <c r="K79" s="17"/>
    </row>
    <row r="80" spans="1:15" ht="21" x14ac:dyDescent="0.25">
      <c r="B80" s="21" t="s">
        <v>30</v>
      </c>
      <c r="G80" s="21" t="s">
        <v>35</v>
      </c>
      <c r="J80" s="21" t="s">
        <v>42</v>
      </c>
      <c r="K80" s="17"/>
    </row>
    <row r="81" spans="1:15" ht="21" x14ac:dyDescent="0.25">
      <c r="B81" s="21" t="s">
        <v>31</v>
      </c>
      <c r="G81" s="21" t="s">
        <v>36</v>
      </c>
      <c r="J81" s="21" t="s">
        <v>43</v>
      </c>
      <c r="K81" s="17"/>
    </row>
    <row r="82" spans="1:15" x14ac:dyDescent="0.2"/>
    <row r="83" spans="1:1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28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20"/>
      <c r="K84" s="22" t="s">
        <v>37</v>
      </c>
      <c r="L84" s="22"/>
      <c r="M84" s="22"/>
      <c r="N84" s="22"/>
      <c r="O84" s="6"/>
    </row>
    <row r="85" spans="1:15" ht="28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20"/>
      <c r="K85" s="22"/>
      <c r="L85" s="22"/>
      <c r="M85" s="22"/>
      <c r="N85" s="22"/>
      <c r="O85" s="6"/>
    </row>
    <row r="86" spans="1: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"/>
  </sheetData>
  <mergeCells count="88">
    <mergeCell ref="M5:N5"/>
    <mergeCell ref="M6:N6"/>
    <mergeCell ref="K5:L5"/>
    <mergeCell ref="K6:L6"/>
    <mergeCell ref="I22:I23"/>
    <mergeCell ref="G24:G25"/>
    <mergeCell ref="H24:H25"/>
    <mergeCell ref="I24:I25"/>
    <mergeCell ref="E2:J2"/>
    <mergeCell ref="G22:G23"/>
    <mergeCell ref="H22:H23"/>
    <mergeCell ref="B42:E42"/>
    <mergeCell ref="B22:F23"/>
    <mergeCell ref="B24:F25"/>
    <mergeCell ref="B30:G33"/>
    <mergeCell ref="B34:G37"/>
    <mergeCell ref="H45:I49"/>
    <mergeCell ref="B44:D44"/>
    <mergeCell ref="E44:G44"/>
    <mergeCell ref="H44:I44"/>
    <mergeCell ref="J44:N44"/>
    <mergeCell ref="F45:G45"/>
    <mergeCell ref="B45:D49"/>
    <mergeCell ref="F46:G46"/>
    <mergeCell ref="F47:G47"/>
    <mergeCell ref="F48:G48"/>
    <mergeCell ref="F49:G49"/>
    <mergeCell ref="B50:D54"/>
    <mergeCell ref="F50:G50"/>
    <mergeCell ref="H50:I54"/>
    <mergeCell ref="F51:G51"/>
    <mergeCell ref="F52:G52"/>
    <mergeCell ref="F53:G53"/>
    <mergeCell ref="F54:G54"/>
    <mergeCell ref="F64:G64"/>
    <mergeCell ref="B55:D59"/>
    <mergeCell ref="F55:G55"/>
    <mergeCell ref="H55:I59"/>
    <mergeCell ref="F56:G56"/>
    <mergeCell ref="F57:G57"/>
    <mergeCell ref="F58:G58"/>
    <mergeCell ref="F59:G59"/>
    <mergeCell ref="B75:E75"/>
    <mergeCell ref="H30:N33"/>
    <mergeCell ref="H34:N37"/>
    <mergeCell ref="J45:J49"/>
    <mergeCell ref="K45:K49"/>
    <mergeCell ref="L45:L49"/>
    <mergeCell ref="M45:M49"/>
    <mergeCell ref="H70:H71"/>
    <mergeCell ref="I70:I71"/>
    <mergeCell ref="B70:G71"/>
    <mergeCell ref="B60:D64"/>
    <mergeCell ref="F60:G60"/>
    <mergeCell ref="H60:I64"/>
    <mergeCell ref="F61:G61"/>
    <mergeCell ref="F62:G62"/>
    <mergeCell ref="F63:G63"/>
    <mergeCell ref="N45:N49"/>
    <mergeCell ref="J50:J54"/>
    <mergeCell ref="K50:K54"/>
    <mergeCell ref="L50:L54"/>
    <mergeCell ref="M50:M54"/>
    <mergeCell ref="N50:N54"/>
    <mergeCell ref="N55:N59"/>
    <mergeCell ref="J60:J64"/>
    <mergeCell ref="K60:K64"/>
    <mergeCell ref="L60:L64"/>
    <mergeCell ref="M60:M64"/>
    <mergeCell ref="N60:N64"/>
    <mergeCell ref="J55:J59"/>
    <mergeCell ref="K55:K59"/>
    <mergeCell ref="K84:N85"/>
    <mergeCell ref="L12:M17"/>
    <mergeCell ref="E20:J20"/>
    <mergeCell ref="E28:J28"/>
    <mergeCell ref="E68:J68"/>
    <mergeCell ref="J70:K71"/>
    <mergeCell ref="L70:M71"/>
    <mergeCell ref="J22:K23"/>
    <mergeCell ref="J24:K25"/>
    <mergeCell ref="L24:M25"/>
    <mergeCell ref="L22:M23"/>
    <mergeCell ref="H12:H17"/>
    <mergeCell ref="I12:I17"/>
    <mergeCell ref="J12:K17"/>
    <mergeCell ref="L55:L59"/>
    <mergeCell ref="M55:M59"/>
  </mergeCells>
  <phoneticPr fontId="12" type="noConversion"/>
  <conditionalFormatting sqref="J45:K45">
    <cfRule type="iconSet" priority="4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J50:K50">
    <cfRule type="iconSet" priority="3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J55:K55">
    <cfRule type="iconSet" priority="2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J60:K60">
    <cfRule type="iconSet" priority="1">
      <iconSet iconSet="5Quarters">
        <cfvo type="percent" val="0"/>
        <cfvo type="num" val="1"/>
        <cfvo type="num" val="2"/>
        <cfvo type="num" val="3"/>
        <cfvo type="num" val="4"/>
      </iconSet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C4A-D062-4640-93FE-892258F38FE8}">
  <dimension ref="A1:Q2"/>
  <sheetViews>
    <sheetView workbookViewId="0">
      <selection activeCell="F26" sqref="F26"/>
    </sheetView>
  </sheetViews>
  <sheetFormatPr baseColWidth="10" defaultRowHeight="15" x14ac:dyDescent="0.2"/>
  <cols>
    <col min="3" max="3" width="20.6640625" customWidth="1"/>
    <col min="4" max="4" width="23.6640625" customWidth="1"/>
    <col min="5" max="5" width="55.6640625" customWidth="1"/>
    <col min="6" max="6" width="56" customWidth="1"/>
    <col min="7" max="7" width="18.5" customWidth="1"/>
    <col min="8" max="8" width="14.83203125" customWidth="1"/>
    <col min="9" max="9" width="15" customWidth="1"/>
    <col min="10" max="10" width="14.83203125" customWidth="1"/>
    <col min="11" max="11" width="14.1640625" customWidth="1"/>
    <col min="12" max="12" width="14.33203125" customWidth="1"/>
    <col min="13" max="17" width="11.83203125" customWidth="1"/>
  </cols>
  <sheetData>
    <row r="1" spans="1:17" x14ac:dyDescent="0.2">
      <c r="A1" t="s">
        <v>45</v>
      </c>
      <c r="B1" t="s">
        <v>61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 spans="1:17" x14ac:dyDescent="0.2">
      <c r="A2" t="s">
        <v>62</v>
      </c>
      <c r="B2">
        <f>INDEX([1]!Tabla7[#Data],MATCH(Tabla1[[#This Row],[RUT]],[1]!Tabla7[RUT],0),1)</f>
        <v>624</v>
      </c>
      <c r="C2" t="str">
        <f>VLOOKUP(Tabla1[[#This Row],[UID]],[1]!Tabla7[#Data],2,FALSE)</f>
        <v>Hugo Sierra</v>
      </c>
      <c r="D2" t="str">
        <f>VLOOKUP(Tabla1[[#This Row],[RUT]],[1]!Tabla2[[RUT]:[Instituciones Académicas]],4,FALSE)</f>
        <v>Ingeniero Comercial</v>
      </c>
      <c r="E2" t="str">
        <f>VLOOKUP(Tabla1[[#This Row],[RUT]],[1]!Tabla2[[RUT]:[Instituciones Académicas]],5,FALSE)</f>
        <v>Pontificia Universidad Católica de Valparaiso, Universidad Adolfo Ibáñez</v>
      </c>
      <c r="F2" t="str">
        <f>VLOOKUP(Tabla1[[#This Row],[RUT]],[1]!Tabla2[[RUT]:[Instituciones Académicas]],5,FALSE)</f>
        <v>Pontificia Universidad Católica de Valparaiso, Universidad Adolfo Ibáñez</v>
      </c>
      <c r="G2" s="52">
        <f>VLOOKUP(Tabla1[[#This Row],[RUT]],[1]!Tabla2[[RUT]:[Instituciones Académicas]],2,FALSE)</f>
        <v>43901</v>
      </c>
      <c r="H2" t="str">
        <f>VLOOKUP(Tabla1[[#This Row],[UID]],[1]!Tabla3[[userId]:[intervalue]],3,FALSE)</f>
        <v>control de gestión</v>
      </c>
      <c r="I2" t="str">
        <f>VLOOKUP(Tabla1[[#This Row],[UID]],[1]!Tabla3[[userId]:[intervalue]],3,FALSE)</f>
        <v>control de gestión</v>
      </c>
      <c r="J2" t="str">
        <f>VLOOKUP(Tabla1[[#This Row],[UID]],[1]!Tabla3[[userId]:[intervalue]],3,FALSE)</f>
        <v>control de gestión</v>
      </c>
      <c r="K2" t="str">
        <f>VLOOKUP(Tabla1[[#This Row],[UID]],[1]!Tabla3[[userId]:[intervalue]],3,FALSE)</f>
        <v>control de gestión</v>
      </c>
      <c r="L2" t="str">
        <f>VLOOKUP(Tabla1[[#This Row],[UID]],[1]!Tabla3[[userId]:[intervalue]],3,FALSE)</f>
        <v>control de gestión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Acción</vt:lpstr>
      <vt:lpstr>Plan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Octavio Vera Tornero</cp:lastModifiedBy>
  <dcterms:created xsi:type="dcterms:W3CDTF">2020-08-17T16:45:10Z</dcterms:created>
  <dcterms:modified xsi:type="dcterms:W3CDTF">2020-08-24T00:47:26Z</dcterms:modified>
</cp:coreProperties>
</file>