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definedNames>
    <definedName name="_xlnm.Print_Area" localSheetId="0">Sheet1!$A$1:$K$19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<sst xmlns="http://schemas.openxmlformats.org/spreadsheetml/2006/main" count="125" uniqueCount="76">
  <si>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>4</t>
  </si>
  <si>
    <t>风冷六抽冷藏工作台
Шестивыдвижной рефрижераторный верстак с воздушным охлаждением</t>
  </si>
  <si>
    <t>1500*700*850</t>
  </si>
  <si>
    <t>台</t>
  </si>
  <si>
    <t>2</t>
  </si>
  <si>
    <t>15000</t>
  </si>
  <si>
    <t>50Hz
220v/0.6KW</t>
  </si>
  <si>
    <t>5</t>
  </si>
  <si>
    <t>风冷双大门冷藏厨房柜
Двухдверные холодильные кухонные шкафы с воздушным охлаждением</t>
  </si>
  <si>
    <t>1400*830*1980</t>
  </si>
  <si>
    <t>1</t>
  </si>
  <si>
    <t>15500</t>
  </si>
  <si>
    <t>50Hz
220v/0.9KW</t>
  </si>
  <si>
    <t>6</t>
  </si>
  <si>
    <t xml:space="preserve">风冷双大门冷冻厨房
Двухдверные морозильные кухонные шкафы с воздушным охлаждением
</t>
  </si>
  <si>
    <t>8</t>
  </si>
  <si>
    <t>低温慢煮机
Низкотемпературная мультиварка</t>
  </si>
  <si>
    <t>330*550*400+220</t>
  </si>
  <si>
    <t>7600</t>
  </si>
  <si>
    <t>50Hz
220v/3.5KW</t>
  </si>
  <si>
    <t>9</t>
  </si>
  <si>
    <t>新款250
10寸半自动切片机
Новый 250
10-дюймовый полуавтоматический слайсер</t>
  </si>
  <si>
    <t>490*390*380</t>
  </si>
  <si>
    <t>2500</t>
  </si>
  <si>
    <t>50Hz
220v/1.5KW</t>
  </si>
  <si>
    <t>12</t>
  </si>
  <si>
    <t>风冷九抽冷藏工作台
Шестивыдвижной рефрижераторный верстак с воздушным охлаждением</t>
  </si>
  <si>
    <t>1800*700*850</t>
  </si>
  <si>
    <t>18000</t>
  </si>
  <si>
    <t>14</t>
  </si>
  <si>
    <t>台式电磁炉
Настольная индукционная варочная панель</t>
  </si>
  <si>
    <t>405*510*180
3.5kw</t>
  </si>
  <si>
    <t>870</t>
  </si>
  <si>
    <t>15</t>
  </si>
  <si>
    <t>60系列304餐炉 ES6016Обеденная плита серии 60 304 ES6016</t>
  </si>
  <si>
    <t>580*240</t>
  </si>
  <si>
    <t>4200</t>
  </si>
  <si>
    <t>50Hz
220v/0.5KW</t>
  </si>
  <si>
    <t>16</t>
  </si>
  <si>
    <t>60系列304餐炉 ES6017Обеденная плита серии 60 304 ES6017</t>
  </si>
  <si>
    <t>400*430</t>
  </si>
  <si>
    <t>4000</t>
  </si>
  <si>
    <t>17</t>
  </si>
  <si>
    <t>60系列304餐炉 ES6018Обеденная плита серии 60 304 ES6018</t>
  </si>
  <si>
    <t>430*450</t>
  </si>
  <si>
    <t>19</t>
  </si>
  <si>
    <t>20L搅拌机
Блендер 20 л</t>
  </si>
  <si>
    <t>500*570*840</t>
  </si>
  <si>
    <t>7700</t>
  </si>
  <si>
    <t>20</t>
  </si>
  <si>
    <t>长方形烟罩
Прямоугольный капот</t>
  </si>
  <si>
    <t>1500*1000*400+450</t>
  </si>
  <si>
    <t>5000</t>
  </si>
  <si>
    <t>21</t>
  </si>
  <si>
    <t>22</t>
  </si>
  <si>
    <t>风冷单大门冷冻厨房柜Однодверный кухонный шкаф с морозильной камерой с воздушным охлаждением</t>
  </si>
  <si>
    <t>800*830*1980</t>
  </si>
  <si>
    <t>9500</t>
  </si>
  <si>
    <t>50Hz
220v/0.4KW</t>
  </si>
  <si>
    <t>23</t>
  </si>
  <si>
    <t>Шортенер</t>
  </si>
  <si>
    <t>1310*720*550</t>
  </si>
  <si>
    <t>15600</t>
  </si>
  <si>
    <t>50Hz
220v/0.55KW</t>
  </si>
  <si>
    <t>24</t>
  </si>
  <si>
    <t>Hamilton
Beach</t>
  </si>
  <si>
    <t>400*350*430</t>
  </si>
  <si>
    <t>7200</t>
  </si>
  <si>
    <t>25</t>
  </si>
  <si>
    <t>大理石面粉操作台
Столешница из мраморной муки</t>
  </si>
  <si>
    <t>3400</t>
  </si>
  <si>
    <t>26</t>
  </si>
  <si>
    <t>四门冷藏柜</t>
  </si>
  <si>
    <t>1210*760*1980</t>
  </si>
  <si>
    <t>13600</t>
  </si>
  <si>
    <t>50Hz
220v/0.75KW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</si>
</sst>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131445</xdr:colOff>
      <xdr:row>0</xdr:row>
      <xdr:rowOff>0</xdr:rowOff>
    </xdr:from>
    <xdr:ext cx="6449695" cy="593090"/>
    <xdr:sp>
      <xdr:nvSpPr>
        <xdr:cNvPr id="4" name="矩形 3"/>
        <xdr:cNvSpPr/>
      </xdr:nvSpPr>
      <xdr:spPr>
        <a:xfrm>
          <a:off x="131445" y="0"/>
          <a:ext cx="6449695" cy="59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000" b="1">
              <a:solidFill>
                <a:srgbClr val="9F8A6B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endParaRPr lang="zh-CN" altLang="en-US" sz="3200" b="1">
            <a:solidFill>
              <a:srgbClr val="9F8A6B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  <xdr:twoCellAnchor editAs="oneCell">
    <xdr:from>
      <xdr:col>1</xdr:col>
      <xdr:colOff>347980</xdr:colOff>
      <xdr:row>3</xdr:row>
      <xdr:rowOff>259080</xdr:rowOff>
    </xdr:from>
    <xdr:to>
      <xdr:col>1</xdr:col>
      <xdr:colOff>1216660</xdr:colOff>
      <xdr:row>3</xdr:row>
      <xdr:rowOff>1360170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2640" y="5097780"/>
          <a:ext cx="868680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4</xdr:row>
      <xdr:rowOff>205740</xdr:rowOff>
    </xdr:from>
    <xdr:to>
      <xdr:col>1</xdr:col>
      <xdr:colOff>1419225</xdr:colOff>
      <xdr:row>4</xdr:row>
      <xdr:rowOff>1245870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960" y="6758940"/>
          <a:ext cx="1177925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287020</xdr:colOff>
      <xdr:row>6</xdr:row>
      <xdr:rowOff>472440</xdr:rowOff>
    </xdr:from>
    <xdr:to>
      <xdr:col>1</xdr:col>
      <xdr:colOff>1186180</xdr:colOff>
      <xdr:row>6</xdr:row>
      <xdr:rowOff>1165860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1680" y="10454640"/>
          <a:ext cx="89916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347980</xdr:colOff>
      <xdr:row>10</xdr:row>
      <xdr:rowOff>182880</xdr:rowOff>
    </xdr:from>
    <xdr:to>
      <xdr:col>1</xdr:col>
      <xdr:colOff>957580</xdr:colOff>
      <xdr:row>10</xdr:row>
      <xdr:rowOff>1290955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2640" y="17023080"/>
          <a:ext cx="60960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7</xdr:row>
      <xdr:rowOff>480060</xdr:rowOff>
    </xdr:from>
    <xdr:to>
      <xdr:col>1</xdr:col>
      <xdr:colOff>1556385</xdr:colOff>
      <xdr:row>7</xdr:row>
      <xdr:rowOff>1256030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9300" y="12176760"/>
          <a:ext cx="126174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111760</xdr:colOff>
      <xdr:row>8</xdr:row>
      <xdr:rowOff>342900</xdr:rowOff>
    </xdr:from>
    <xdr:to>
      <xdr:col>1</xdr:col>
      <xdr:colOff>1602105</xdr:colOff>
      <xdr:row>8</xdr:row>
      <xdr:rowOff>1398905</xdr:rowOff>
    </xdr:to>
    <xdr:pic>
      <xdr:nvPicPr>
        <xdr:cNvPr id="32" name="图片 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66420" y="13754100"/>
          <a:ext cx="149034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165100</xdr:colOff>
      <xdr:row>9</xdr:row>
      <xdr:rowOff>312420</xdr:rowOff>
    </xdr:from>
    <xdr:to>
      <xdr:col>1</xdr:col>
      <xdr:colOff>1400810</xdr:colOff>
      <xdr:row>9</xdr:row>
      <xdr:rowOff>1181100</xdr:rowOff>
    </xdr:to>
    <xdr:pic>
      <xdr:nvPicPr>
        <xdr:cNvPr id="33" name="图片 3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9760" y="15438120"/>
          <a:ext cx="123571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210820</xdr:colOff>
      <xdr:row>11</xdr:row>
      <xdr:rowOff>222885</xdr:rowOff>
    </xdr:from>
    <xdr:to>
      <xdr:col>1</xdr:col>
      <xdr:colOff>1348105</xdr:colOff>
      <xdr:row>11</xdr:row>
      <xdr:rowOff>1401445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5480" y="18777585"/>
          <a:ext cx="113728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340360</xdr:colOff>
      <xdr:row>13</xdr:row>
      <xdr:rowOff>200660</xdr:rowOff>
    </xdr:from>
    <xdr:to>
      <xdr:col>1</xdr:col>
      <xdr:colOff>1155700</xdr:colOff>
      <xdr:row>13</xdr:row>
      <xdr:rowOff>1432560</xdr:rowOff>
    </xdr:to>
    <xdr:pic>
      <xdr:nvPicPr>
        <xdr:cNvPr id="37" name="图片 3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95020" y="22285960"/>
          <a:ext cx="815340" cy="123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14</xdr:row>
      <xdr:rowOff>436880</xdr:rowOff>
    </xdr:from>
    <xdr:to>
      <xdr:col>1</xdr:col>
      <xdr:colOff>1590040</xdr:colOff>
      <xdr:row>14</xdr:row>
      <xdr:rowOff>1131570</xdr:rowOff>
    </xdr:to>
    <xdr:pic>
      <xdr:nvPicPr>
        <xdr:cNvPr id="38" name="图片 3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6900" y="24338280"/>
          <a:ext cx="144780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15</xdr:row>
      <xdr:rowOff>337820</xdr:rowOff>
    </xdr:from>
    <xdr:to>
      <xdr:col>1</xdr:col>
      <xdr:colOff>1651000</xdr:colOff>
      <xdr:row>15</xdr:row>
      <xdr:rowOff>1412875</xdr:rowOff>
    </xdr:to>
    <xdr:pic>
      <xdr:nvPicPr>
        <xdr:cNvPr id="39" name="Рисунок 91" descr="C:\Users\kyhnya\AppData\Local\Packages\Microsoft.Windows.Photos_8wekyb3d8bbwe\TempState\ShareServiceTempFolder\216443538_w640_h640_mikser-planetarnyj-nastolnyj.jpe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58800" y="26055320"/>
          <a:ext cx="1546860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16</xdr:row>
      <xdr:rowOff>231140</xdr:rowOff>
    </xdr:from>
    <xdr:to>
      <xdr:col>1</xdr:col>
      <xdr:colOff>1461135</xdr:colOff>
      <xdr:row>16</xdr:row>
      <xdr:rowOff>1466215</xdr:rowOff>
    </xdr:to>
    <xdr:pic>
      <xdr:nvPicPr>
        <xdr:cNvPr id="40" name="图片 3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49300" y="27764740"/>
          <a:ext cx="1166495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0</xdr:row>
      <xdr:rowOff>213360</xdr:rowOff>
    </xdr:from>
    <xdr:to>
      <xdr:col>1</xdr:col>
      <xdr:colOff>1457325</xdr:colOff>
      <xdr:row>0</xdr:row>
      <xdr:rowOff>1176020</xdr:rowOff>
    </xdr:to>
    <xdr:pic>
      <xdr:nvPicPr>
        <xdr:cNvPr id="6" name="图片 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5940" y="2133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12</xdr:row>
      <xdr:rowOff>365760</xdr:rowOff>
    </xdr:from>
    <xdr:to>
      <xdr:col>1</xdr:col>
      <xdr:colOff>1457325</xdr:colOff>
      <xdr:row>12</xdr:row>
      <xdr:rowOff>1328420</xdr:rowOff>
    </xdr:to>
    <xdr:pic>
      <xdr:nvPicPr>
        <xdr:cNvPr id="9" name="图片 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35940" y="206349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218440</xdr:colOff>
      <xdr:row>5</xdr:row>
      <xdr:rowOff>464820</xdr:rowOff>
    </xdr:from>
    <xdr:to>
      <xdr:col>1</xdr:col>
      <xdr:colOff>1578610</xdr:colOff>
      <xdr:row>5</xdr:row>
      <xdr:rowOff>1289685</xdr:rowOff>
    </xdr:to>
    <xdr:pic>
      <xdr:nvPicPr>
        <xdr:cNvPr id="11" name="图片 1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73100" y="8732520"/>
          <a:ext cx="1360170" cy="824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378460</xdr:colOff>
      <xdr:row>17</xdr:row>
      <xdr:rowOff>170180</xdr:rowOff>
    </xdr:from>
    <xdr:to>
      <xdr:col>1</xdr:col>
      <xdr:colOff>1165225</xdr:colOff>
      <xdr:row>17</xdr:row>
      <xdr:rowOff>1235710</xdr:rowOff>
    </xdr:to>
    <xdr:pic>
      <xdr:nvPicPr>
        <xdr:cNvPr id="13" name="图片 1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33120" y="29519880"/>
          <a:ext cx="786765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493395</xdr:colOff>
      <xdr:row>1</xdr:row>
      <xdr:rowOff>60325</xdr:rowOff>
    </xdr:from>
    <xdr:to>
      <xdr:col>1</xdr:col>
      <xdr:colOff>1447800</xdr:colOff>
      <xdr:row>1</xdr:row>
      <xdr:rowOff>1595755</xdr:rowOff>
    </xdr:to>
    <xdr:pic>
      <xdr:nvPicPr>
        <xdr:cNvPr id="2" name="图片 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48055" y="1431925"/>
          <a:ext cx="954405" cy="153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515620</xdr:colOff>
      <xdr:row>2</xdr:row>
      <xdr:rowOff>94615</xdr:rowOff>
    </xdr:from>
    <xdr:to>
      <xdr:col>1</xdr:col>
      <xdr:colOff>1502410</xdr:colOff>
      <xdr:row>2</xdr:row>
      <xdr:rowOff>1682115</xdr:rowOff>
    </xdr:to>
    <xdr:pic>
      <xdr:nvPicPr>
        <xdr:cNvPr id="3" name="图片 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0280" y="3218815"/>
          <a:ext cx="986790" cy="158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view="pageBreakPreview" zoomScale="85" zoomScaleNormal="100" topLeftCell="A11" workbookViewId="0">
      <selection activeCell="H20" sqref="H20"/>
    </sheetView>
  </sheetViews>
  <sheetFormatPr defaultColWidth="9" defaultRowHeight="14.4"/>
  <cols>
    <col min="1" max="1" width="6.62962962962963" style="2" customWidth="1"/>
    <col min="2" max="2" width="25.5" style="2" customWidth="1"/>
    <col min="3" max="3" width="20.7777777777778" style="2" customWidth="1"/>
    <col min="4" max="4" width="29.1111111111111" style="2" customWidth="1"/>
    <col min="5" max="5" width="7" style="2" customWidth="1"/>
    <col min="6" max="6" width="7.25" style="2" customWidth="1"/>
    <col min="7" max="7" width="9.5" style="2" customWidth="1"/>
    <col min="8" max="8" width="17.7777777777778" style="2" customWidth="1"/>
    <col min="9" max="9" width="17.1111111111111" style="2" customWidth="1"/>
    <col min="10" max="10" width="12.1111111111111" style="2" customWidth="1"/>
    <col min="11" max="11" width="13.4444444444444" style="3" customWidth="1"/>
    <col min="12" max="16384" width="9" style="2"/>
  </cols>
  <sheetData>
    <row r="1" s="1" customFormat="1" ht="108" customHeight="1" spans="1:11">
      <c r="A1" s="4" t="s">
        <v>0</v>
      </c>
      <c r="B1" s="4"/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6">
        <f>G1*F1</f>
        <v>30000</v>
      </c>
      <c r="I1" s="5" t="s">
        <v>6</v>
      </c>
      <c r="J1" s="8">
        <f>85*2</f>
        <v>170</v>
      </c>
      <c r="K1" s="8">
        <f>1.2*2</f>
        <v>2.4</v>
      </c>
    </row>
    <row r="2" s="1" customFormat="1" ht="138" customHeight="1" spans="1:11">
      <c r="A2" s="4" t="s">
        <v>7</v>
      </c>
      <c r="B2" s="4"/>
      <c r="C2" s="5" t="s">
        <v>8</v>
      </c>
      <c r="D2" s="5" t="s">
        <v>9</v>
      </c>
      <c r="E2" s="5" t="s">
        <v>3</v>
      </c>
      <c r="F2" s="5" t="s">
        <v>10</v>
      </c>
      <c r="G2" s="5" t="s">
        <v>11</v>
      </c>
      <c r="H2" s="5">
        <f>G2*F2</f>
        <v>15500</v>
      </c>
      <c r="I2" s="5" t="s">
        <v>12</v>
      </c>
      <c r="J2" s="8">
        <v>130</v>
      </c>
      <c r="K2" s="8">
        <v>2.8</v>
      </c>
    </row>
    <row r="3" s="2" customFormat="1" ht="135" customHeight="1" spans="1:11">
      <c r="A3" s="4" t="s">
        <v>13</v>
      </c>
      <c r="B3" s="7"/>
      <c r="C3" s="5" t="s">
        <v>14</v>
      </c>
      <c r="D3" s="5" t="s">
        <v>9</v>
      </c>
      <c r="E3" s="5" t="s">
        <v>3</v>
      </c>
      <c r="F3" s="5" t="s">
        <v>10</v>
      </c>
      <c r="G3" s="5" t="s">
        <v>11</v>
      </c>
      <c r="H3" s="5">
        <f>G3*F3</f>
        <v>15500</v>
      </c>
      <c r="I3" s="5" t="s">
        <v>12</v>
      </c>
      <c r="J3" s="8">
        <v>130</v>
      </c>
      <c r="K3" s="8">
        <v>2.8</v>
      </c>
    </row>
    <row r="4" s="2" customFormat="1" ht="135" customHeight="1" spans="1:11">
      <c r="A4" s="4" t="s">
        <v>15</v>
      </c>
      <c r="B4" s="7"/>
      <c r="C4" s="5" t="s">
        <v>16</v>
      </c>
      <c r="D4" s="5" t="s">
        <v>17</v>
      </c>
      <c r="E4" s="5" t="s">
        <v>3</v>
      </c>
      <c r="F4" s="5" t="s">
        <v>10</v>
      </c>
      <c r="G4" s="5" t="s">
        <v>18</v>
      </c>
      <c r="H4" s="5">
        <f>G4*F4</f>
        <v>7600</v>
      </c>
      <c r="I4" s="5" t="s">
        <v>19</v>
      </c>
      <c r="J4" s="8">
        <v>15</v>
      </c>
      <c r="K4" s="8">
        <v>0.12</v>
      </c>
    </row>
    <row r="5" s="2" customFormat="1" ht="135" customHeight="1" spans="1:11">
      <c r="A5" s="4" t="s">
        <v>20</v>
      </c>
      <c r="B5" s="7"/>
      <c r="C5" s="5" t="s">
        <v>21</v>
      </c>
      <c r="D5" s="5" t="s">
        <v>22</v>
      </c>
      <c r="E5" s="5" t="s">
        <v>3</v>
      </c>
      <c r="F5" s="5" t="s">
        <v>10</v>
      </c>
      <c r="G5" s="5" t="s">
        <v>23</v>
      </c>
      <c r="H5" s="5">
        <f>G5*F5</f>
        <v>2500</v>
      </c>
      <c r="I5" s="5" t="s">
        <v>24</v>
      </c>
      <c r="J5" s="8">
        <v>20</v>
      </c>
      <c r="K5" s="8">
        <v>0.1</v>
      </c>
    </row>
    <row r="6" s="2" customFormat="1" ht="135" customHeight="1" spans="1:11">
      <c r="A6" s="4" t="s">
        <v>25</v>
      </c>
      <c r="B6" s="7"/>
      <c r="C6" s="5" t="s">
        <v>26</v>
      </c>
      <c r="D6" s="5" t="s">
        <v>27</v>
      </c>
      <c r="E6" s="5" t="s">
        <v>3</v>
      </c>
      <c r="F6" s="5" t="s">
        <v>4</v>
      </c>
      <c r="G6" s="5" t="s">
        <v>28</v>
      </c>
      <c r="H6" s="5">
        <f>G6*F6</f>
        <v>36000</v>
      </c>
      <c r="I6" s="5" t="s">
        <v>6</v>
      </c>
      <c r="J6" s="8">
        <f>95*2</f>
        <v>190</v>
      </c>
      <c r="K6" s="8">
        <f>1.2*2</f>
        <v>2.4</v>
      </c>
    </row>
    <row r="7" s="2" customFormat="1" ht="135" customHeight="1" spans="1:11">
      <c r="A7" s="4" t="s">
        <v>29</v>
      </c>
      <c r="B7" s="7"/>
      <c r="C7" s="5" t="s">
        <v>30</v>
      </c>
      <c r="D7" s="5" t="s">
        <v>31</v>
      </c>
      <c r="E7" s="5" t="s">
        <v>3</v>
      </c>
      <c r="F7" s="5" t="s">
        <v>4</v>
      </c>
      <c r="G7" s="5" t="s">
        <v>32</v>
      </c>
      <c r="H7" s="5">
        <f>G7*F7</f>
        <v>1740</v>
      </c>
      <c r="I7" s="5" t="s">
        <v>19</v>
      </c>
      <c r="J7" s="8">
        <f>4*2</f>
        <v>8</v>
      </c>
      <c r="K7" s="8">
        <f t="shared" ref="K7:K10" si="0">0.05*2</f>
        <v>0.1</v>
      </c>
    </row>
    <row r="8" s="2" customFormat="1" ht="135" customHeight="1" spans="1:11">
      <c r="A8" s="4" t="s">
        <v>33</v>
      </c>
      <c r="B8" s="7"/>
      <c r="C8" s="5" t="s">
        <v>34</v>
      </c>
      <c r="D8" s="5" t="s">
        <v>35</v>
      </c>
      <c r="E8" s="5" t="s">
        <v>3</v>
      </c>
      <c r="F8" s="5" t="s">
        <v>4</v>
      </c>
      <c r="G8" s="5" t="s">
        <v>36</v>
      </c>
      <c r="H8" s="5">
        <f>G8*F8</f>
        <v>8400</v>
      </c>
      <c r="I8" s="5" t="s">
        <v>37</v>
      </c>
      <c r="J8" s="8">
        <f>15*2</f>
        <v>30</v>
      </c>
      <c r="K8" s="8">
        <f t="shared" si="0"/>
        <v>0.1</v>
      </c>
    </row>
    <row r="9" s="2" customFormat="1" ht="135" customHeight="1" spans="1:11">
      <c r="A9" s="4" t="s">
        <v>38</v>
      </c>
      <c r="B9" s="7"/>
      <c r="C9" s="5" t="s">
        <v>39</v>
      </c>
      <c r="D9" s="5" t="s">
        <v>40</v>
      </c>
      <c r="E9" s="5" t="s">
        <v>3</v>
      </c>
      <c r="F9" s="5" t="s">
        <v>4</v>
      </c>
      <c r="G9" s="5" t="s">
        <v>41</v>
      </c>
      <c r="H9" s="5">
        <f>G9*F9</f>
        <v>8000</v>
      </c>
      <c r="I9" s="5" t="s">
        <v>37</v>
      </c>
      <c r="J9" s="8">
        <f>13*2</f>
        <v>26</v>
      </c>
      <c r="K9" s="8">
        <f t="shared" si="0"/>
        <v>0.1</v>
      </c>
    </row>
    <row r="10" s="2" customFormat="1" ht="135" customHeight="1" spans="1:11">
      <c r="A10" s="4" t="s">
        <v>42</v>
      </c>
      <c r="B10" s="7"/>
      <c r="C10" s="5" t="s">
        <v>43</v>
      </c>
      <c r="D10" s="5" t="s">
        <v>44</v>
      </c>
      <c r="E10" s="5" t="s">
        <v>3</v>
      </c>
      <c r="F10" s="5" t="s">
        <v>4</v>
      </c>
      <c r="G10" s="5" t="s">
        <v>41</v>
      </c>
      <c r="H10" s="5">
        <f>G10*F10</f>
        <v>8000</v>
      </c>
      <c r="I10" s="5" t="s">
        <v>37</v>
      </c>
      <c r="J10" s="8">
        <f>13*2</f>
        <v>26</v>
      </c>
      <c r="K10" s="8">
        <f t="shared" si="0"/>
        <v>0.1</v>
      </c>
    </row>
    <row r="11" s="2" customFormat="1" ht="135" customHeight="1" spans="1:11">
      <c r="A11" s="4" t="s">
        <v>45</v>
      </c>
      <c r="B11" s="7"/>
      <c r="C11" s="5" t="s">
        <v>46</v>
      </c>
      <c r="D11" s="5" t="s">
        <v>47</v>
      </c>
      <c r="E11" s="5" t="s">
        <v>3</v>
      </c>
      <c r="F11" s="5" t="s">
        <v>10</v>
      </c>
      <c r="G11" s="5" t="s">
        <v>48</v>
      </c>
      <c r="H11" s="5">
        <f t="shared" ref="H11:H18" si="1">G11*F11</f>
        <v>7700</v>
      </c>
      <c r="I11" s="5" t="s">
        <v>24</v>
      </c>
      <c r="J11" s="8">
        <v>120</v>
      </c>
      <c r="K11" s="8">
        <v>0.3</v>
      </c>
    </row>
    <row r="12" s="2" customFormat="1" ht="135" customHeight="1" spans="1:11">
      <c r="A12" s="4" t="s">
        <v>49</v>
      </c>
      <c r="B12" s="7"/>
      <c r="C12" s="5" t="s">
        <v>50</v>
      </c>
      <c r="D12" s="5" t="s">
        <v>51</v>
      </c>
      <c r="E12" s="5" t="s">
        <v>3</v>
      </c>
      <c r="F12" s="5" t="s">
        <v>10</v>
      </c>
      <c r="G12" s="5" t="s">
        <v>52</v>
      </c>
      <c r="H12" s="5">
        <f t="shared" si="1"/>
        <v>5000</v>
      </c>
      <c r="I12" s="5"/>
      <c r="J12" s="8">
        <v>40</v>
      </c>
      <c r="K12" s="8">
        <v>1.5</v>
      </c>
    </row>
    <row r="13" s="2" customFormat="1" ht="143" customHeight="1" spans="1:11">
      <c r="A13" s="4" t="s">
        <v>53</v>
      </c>
      <c r="B13" s="7"/>
      <c r="C13" s="5" t="s">
        <v>1</v>
      </c>
      <c r="D13" s="5" t="s">
        <v>2</v>
      </c>
      <c r="E13" s="5" t="s">
        <v>3</v>
      </c>
      <c r="F13" s="5" t="s">
        <v>10</v>
      </c>
      <c r="G13" s="5" t="s">
        <v>5</v>
      </c>
      <c r="H13" s="5">
        <f t="shared" si="1"/>
        <v>15000</v>
      </c>
      <c r="I13" s="5" t="s">
        <v>6</v>
      </c>
      <c r="J13" s="8">
        <v>85</v>
      </c>
      <c r="K13" s="8">
        <v>1</v>
      </c>
    </row>
    <row r="14" s="2" customFormat="1" ht="143" customHeight="1" spans="1:11">
      <c r="A14" s="4" t="s">
        <v>54</v>
      </c>
      <c r="B14" s="7"/>
      <c r="C14" s="5" t="s">
        <v>55</v>
      </c>
      <c r="D14" s="5" t="s">
        <v>56</v>
      </c>
      <c r="E14" s="5" t="s">
        <v>3</v>
      </c>
      <c r="F14" s="5" t="s">
        <v>4</v>
      </c>
      <c r="G14" s="5" t="s">
        <v>57</v>
      </c>
      <c r="H14" s="5">
        <f t="shared" si="1"/>
        <v>19000</v>
      </c>
      <c r="I14" s="5" t="s">
        <v>58</v>
      </c>
      <c r="J14" s="8">
        <f>75*2</f>
        <v>150</v>
      </c>
      <c r="K14" s="8">
        <v>2.8</v>
      </c>
    </row>
    <row r="15" s="2" customFormat="1" ht="143" customHeight="1" spans="1:11">
      <c r="A15" s="4" t="s">
        <v>59</v>
      </c>
      <c r="B15" s="7"/>
      <c r="C15" s="5" t="s">
        <v>60</v>
      </c>
      <c r="D15" s="5" t="s">
        <v>61</v>
      </c>
      <c r="E15" s="5" t="s">
        <v>3</v>
      </c>
      <c r="F15" s="5" t="s">
        <v>10</v>
      </c>
      <c r="G15" s="5" t="s">
        <v>62</v>
      </c>
      <c r="H15" s="5">
        <f t="shared" si="1"/>
        <v>15600</v>
      </c>
      <c r="I15" s="5" t="s">
        <v>63</v>
      </c>
      <c r="J15" s="8">
        <v>120</v>
      </c>
      <c r="K15" s="8">
        <v>0.5</v>
      </c>
    </row>
    <row r="16" s="2" customFormat="1" ht="143" customHeight="1" spans="1:11">
      <c r="A16" s="4" t="s">
        <v>64</v>
      </c>
      <c r="B16" s="7"/>
      <c r="C16" s="5" t="s">
        <v>65</v>
      </c>
      <c r="D16" s="5" t="s">
        <v>66</v>
      </c>
      <c r="E16" s="5" t="s">
        <v>3</v>
      </c>
      <c r="F16" s="5" t="s">
        <v>10</v>
      </c>
      <c r="G16" s="5" t="s">
        <v>67</v>
      </c>
      <c r="H16" s="5">
        <f t="shared" si="1"/>
        <v>7200</v>
      </c>
      <c r="I16" s="5" t="s">
        <v>24</v>
      </c>
      <c r="J16" s="8">
        <v>28</v>
      </c>
      <c r="K16" s="8">
        <v>0.1</v>
      </c>
    </row>
    <row r="17" s="2" customFormat="1" ht="143" customHeight="1" spans="1:11">
      <c r="A17" s="4" t="s">
        <v>68</v>
      </c>
      <c r="B17" s="7"/>
      <c r="C17" s="5" t="s">
        <v>69</v>
      </c>
      <c r="D17" s="5" t="s">
        <v>27</v>
      </c>
      <c r="E17" s="5" t="s">
        <v>3</v>
      </c>
      <c r="F17" s="5" t="s">
        <v>10</v>
      </c>
      <c r="G17" s="5" t="s">
        <v>70</v>
      </c>
      <c r="H17" s="5">
        <f t="shared" si="1"/>
        <v>3400</v>
      </c>
      <c r="I17" s="5"/>
      <c r="J17" s="8">
        <v>35</v>
      </c>
      <c r="K17" s="8">
        <v>1</v>
      </c>
    </row>
    <row r="18" s="2" customFormat="1" ht="114" customHeight="1" spans="1:11">
      <c r="A18" s="4" t="s">
        <v>71</v>
      </c>
      <c r="B18" s="7"/>
      <c r="C18" s="7" t="s">
        <v>72</v>
      </c>
      <c r="D18" s="7" t="s">
        <v>73</v>
      </c>
      <c r="E18" s="5" t="s">
        <v>3</v>
      </c>
      <c r="F18" s="5" t="s">
        <v>4</v>
      </c>
      <c r="G18" s="5" t="s">
        <v>74</v>
      </c>
      <c r="H18" s="5">
        <f t="shared" si="1"/>
        <v>27200</v>
      </c>
      <c r="I18" s="5" t="s">
        <v>75</v>
      </c>
      <c r="J18" s="8">
        <f>135*2</f>
        <v>270</v>
      </c>
      <c r="K18" s="8">
        <v>4</v>
      </c>
    </row>
    <row r="19" s="2" customFormat="1" ht="69" customHeight="1" spans="1:11">
      <c r="A19" s="4" t="s">
        <v>71</v>
      </c>
      <c r="B19" s="7"/>
      <c r="C19" s="7"/>
      <c r="D19" s="7"/>
      <c r="E19" s="5"/>
      <c r="F19" s="5"/>
      <c r="G19" s="5"/>
      <c r="H19" s="8">
        <f>SUM(H1:H18)</f>
        <v>233340</v>
      </c>
      <c r="I19" s="5"/>
      <c r="J19" s="8">
        <f>SUM(J1:J18)</f>
        <v>1593</v>
      </c>
      <c r="K19" s="8">
        <f>SUM(K1:K18)</f>
        <v>22.22</v>
      </c>
    </row>
  </sheetData>
  <mergeCells count="1">
    <mergeCell ref="B19:D19"/>
  </mergeCells>
  <pageMargins left="0.236111111111111" right="0.236111111111111" top="0.236111111111111" bottom="0.236111111111111" header="0.5" footer="0.5"/>
  <pageSetup paperSize="9" scale="5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11092</dc:creator>
  <cp:lastModifiedBy>WPS_1663643724</cp:lastModifiedBy>
  <dcterms:created xsi:type="dcterms:W3CDTF">2022-09-26T09:39:00Z</dcterms:created>
  <dcterms:modified xsi:type="dcterms:W3CDTF">2025-07-23T04:01:41Z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85C4FDB94BFB433EA070034B30672D70_13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