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ga\Documents\untin\"/>
    </mc:Choice>
  </mc:AlternateContent>
  <bookViews>
    <workbookView xWindow="0" yWindow="0" windowWidth="28800" windowHeight="12045" firstSheet="18" activeTab="19"/>
  </bookViews>
  <sheets>
    <sheet name="work_toke" sheetId="16" r:id="rId1"/>
    <sheet name="work_honsya" sheetId="17" r:id="rId2"/>
    <sheet name="記入基本ルール" sheetId="15" r:id="rId3"/>
    <sheet name="kurume_honsya" sheetId="14" r:id="rId4"/>
    <sheet name="niigata_honsya" sheetId="13" r:id="rId5"/>
    <sheet name="niigata_tyuukei_honsya" sheetId="18" r:id="rId6"/>
    <sheet name="niigata_toke" sheetId="12" r:id="rId7"/>
    <sheet name="niigata_tyuukei_toke" sheetId="19" r:id="rId8"/>
    <sheet name="keihin_honsya" sheetId="11" r:id="rId9"/>
    <sheet name="keihin_toke" sheetId="10" r:id="rId10"/>
    <sheet name="tonami_new_honsya" sheetId="9" r:id="rId11"/>
    <sheet name="tonami_old_honsya" sheetId="20" r:id="rId12"/>
    <sheet name="tonami_new_toke" sheetId="8" r:id="rId13"/>
    <sheet name="tonami_old_toke" sheetId="21" r:id="rId14"/>
    <sheet name="torr_toke_nara_hirosima" sheetId="7" r:id="rId15"/>
    <sheet name="torr_toke" sheetId="22" r:id="rId16"/>
    <sheet name="torr_tyuukei_toke" sheetId="23" r:id="rId17"/>
    <sheet name="torr_honsya" sheetId="6" r:id="rId18"/>
    <sheet name="torr_tyuukei_honsya" sheetId="24" r:id="rId19"/>
    <sheet name="toyo_untin_seikyuusaki" sheetId="5" r:id="rId20"/>
    <sheet name="toyo_untin_tyuukei_nasi" sheetId="4" r:id="rId21"/>
    <sheet name="toyo_untin_tyuukei_ari" sheetId="25" r:id="rId22"/>
    <sheet name="unsoutaiou_honsya" sheetId="3" r:id="rId23"/>
    <sheet name="unsoutaiou_toke" sheetId="2" r:id="rId24"/>
    <sheet name="hinban_weight" sheetId="1" r:id="rId25"/>
  </sheets>
  <externalReferences>
    <externalReference r:id="rId26"/>
  </externalReferences>
  <definedNames>
    <definedName name="_xlnm._FilterDatabase" localSheetId="24" hidden="1">hinban_weight!$A$1:$E$1997</definedName>
    <definedName name="_xlnm._FilterDatabase" localSheetId="19" hidden="1">toyo_untin_seikyuusaki!$A$1:$O$54</definedName>
    <definedName name="_xlnm._FilterDatabase" localSheetId="22" hidden="1">unsoutaiou_honsya!$A$1:$R$591</definedName>
    <definedName name="_xlnm._FilterDatabase" localSheetId="23" hidden="1">unsoutaiou_toke!$A$1:$Q$591</definedName>
    <definedName name="_xlnm._FilterDatabase" localSheetId="0" hidden="1">work_toke!$A$1:$H$2</definedName>
    <definedName name="hinban_juuryo" localSheetId="8">[1]品番ﾏｽﾀ重量!$B$2:$E$2007</definedName>
    <definedName name="hinban_juuryo" localSheetId="9">[1]品番ﾏｽﾀ重量!$B$2:$E$2007</definedName>
    <definedName name="hinban_juuryo" localSheetId="3">[1]品番ﾏｽﾀ重量!$B$2:$E$2007</definedName>
    <definedName name="hinban_juuryo" localSheetId="4">[1]品番ﾏｽﾀ重量!$B$2:$E$2007</definedName>
    <definedName name="hinban_juuryo" localSheetId="6">[1]品番ﾏｽﾀ重量!$B$2:$E$2007</definedName>
    <definedName name="hinban_juuryo" localSheetId="5">[1]品番ﾏｽﾀ重量!$B$2:$E$2007</definedName>
    <definedName name="hinban_juuryo" localSheetId="7">[1]品番ﾏｽﾀ重量!$B$2:$E$2007</definedName>
    <definedName name="hinban_juuryo" localSheetId="10">[1]品番ﾏｽﾀ重量!$B$2:$E$2007</definedName>
    <definedName name="hinban_juuryo" localSheetId="12">[1]品番ﾏｽﾀ重量!$B$2:$E$2007</definedName>
    <definedName name="hinban_juuryo" localSheetId="11">[1]品番ﾏｽﾀ重量!$B$2:$E$2007</definedName>
    <definedName name="hinban_juuryo" localSheetId="13">[1]品番ﾏｽﾀ重量!$B$2:$E$2007</definedName>
    <definedName name="hinban_juuryo" localSheetId="17">[1]品番ﾏｽﾀ重量!$B$2:$E$2007</definedName>
    <definedName name="hinban_juuryo" localSheetId="15">[1]品番ﾏｽﾀ重量!$B$2:$E$2007</definedName>
    <definedName name="hinban_juuryo" localSheetId="14">[1]品番ﾏｽﾀ重量!$B$2:$E$2007</definedName>
    <definedName name="hinban_juuryo" localSheetId="18">[1]品番ﾏｽﾀ重量!$B$2:$E$2007</definedName>
    <definedName name="hinban_juuryo" localSheetId="16">[1]品番ﾏｽﾀ重量!$B$2:$E$2007</definedName>
    <definedName name="hinban_juuryo" localSheetId="19">[1]品番ﾏｽﾀ重量!$B$2:$E$2007</definedName>
    <definedName name="hinban_juuryo" localSheetId="21">[1]品番ﾏｽﾀ重量!$B$2:$E$2007</definedName>
    <definedName name="hinban_juuryo" localSheetId="20">[1]品番ﾏｽﾀ重量!$B$2:$E$2007</definedName>
    <definedName name="hinban_juuryo" localSheetId="22">[1]品番ﾏｽﾀ重量!$B$2:$E$2007</definedName>
    <definedName name="hinban_juuryo" localSheetId="23">[1]品番ﾏｽﾀ重量!$B$2:$E$2007</definedName>
    <definedName name="hinban_juuryo" localSheetId="2">[1]品番ﾏｽﾀ重量!$B$2:$E$2007</definedName>
    <definedName name="hinban_juuryo">hinban_weight!$B$2:$E$2007</definedName>
    <definedName name="tyuukei_ari" localSheetId="21">toyo_untin_tyuukei_ari!#REF!</definedName>
    <definedName name="tyuukei_ari">toyo_untin_tyuukei_nasi!#REF!</definedName>
    <definedName name="tyuukei_nasi" localSheetId="21">toyo_untin_tyuukei_ari!$A$1:$J$17</definedName>
    <definedName name="tyuukei_nasi">toyo_untin_tyuukei_nasi!$A$1:$J$17</definedName>
    <definedName name="unsoutaiou_honsya" localSheetId="8">[1]運送屋対応表_honsya!$C$1:$R$591</definedName>
    <definedName name="unsoutaiou_honsya" localSheetId="9">[1]運送屋対応表_honsya!$C$1:$R$591</definedName>
    <definedName name="unsoutaiou_honsya" localSheetId="3">[1]運送屋対応表_honsya!$C$1:$R$591</definedName>
    <definedName name="unsoutaiou_honsya" localSheetId="4">[1]運送屋対応表_honsya!$C$1:$R$591</definedName>
    <definedName name="unsoutaiou_honsya" localSheetId="6">[1]運送屋対応表_honsya!$C$1:$R$591</definedName>
    <definedName name="unsoutaiou_honsya" localSheetId="5">[1]運送屋対応表_honsya!$C$1:$R$591</definedName>
    <definedName name="unsoutaiou_honsya" localSheetId="7">[1]運送屋対応表_honsya!$C$1:$R$591</definedName>
    <definedName name="unsoutaiou_honsya" localSheetId="10">[1]運送屋対応表_honsya!$C$1:$R$591</definedName>
    <definedName name="unsoutaiou_honsya" localSheetId="12">[1]運送屋対応表_honsya!$C$1:$R$591</definedName>
    <definedName name="unsoutaiou_honsya" localSheetId="11">[1]運送屋対応表_honsya!$C$1:$R$591</definedName>
    <definedName name="unsoutaiou_honsya" localSheetId="13">[1]運送屋対応表_honsya!$C$1:$R$591</definedName>
    <definedName name="unsoutaiou_honsya" localSheetId="17">[1]運送屋対応表_honsya!$C$1:$R$591</definedName>
    <definedName name="unsoutaiou_honsya" localSheetId="15">[1]運送屋対応表_honsya!$C$1:$R$591</definedName>
    <definedName name="unsoutaiou_honsya" localSheetId="14">[1]運送屋対応表_honsya!$C$1:$R$591</definedName>
    <definedName name="unsoutaiou_honsya" localSheetId="18">[1]運送屋対応表_honsya!$C$1:$R$591</definedName>
    <definedName name="unsoutaiou_honsya" localSheetId="16">[1]運送屋対応表_honsya!$C$1:$R$591</definedName>
    <definedName name="unsoutaiou_honsya" localSheetId="19">[1]運送屋対応表_honsya!$C$1:$R$591</definedName>
    <definedName name="unsoutaiou_honsya" localSheetId="21">[1]運送屋対応表_honsya!$C$1:$R$591</definedName>
    <definedName name="unsoutaiou_honsya" localSheetId="20">[1]運送屋対応表_honsya!$C$1:$R$591</definedName>
    <definedName name="unsoutaiou_honsya" localSheetId="2">[1]運送屋対応表_honsya!$C$1:$R$591</definedName>
    <definedName name="unsoutaiou_honsya">unsoutaiou_honsya!$C$1:$R$591</definedName>
    <definedName name="unsoutaiou_toke" localSheetId="8">[1]運送屋対応表_toke!$C$1:$Q$591</definedName>
    <definedName name="unsoutaiou_toke" localSheetId="9">[1]運送屋対応表_toke!$C$1:$Q$591</definedName>
    <definedName name="unsoutaiou_toke" localSheetId="3">[1]運送屋対応表_toke!$C$1:$Q$591</definedName>
    <definedName name="unsoutaiou_toke" localSheetId="4">[1]運送屋対応表_toke!$C$1:$Q$591</definedName>
    <definedName name="unsoutaiou_toke" localSheetId="6">[1]運送屋対応表_toke!$C$1:$Q$591</definedName>
    <definedName name="unsoutaiou_toke" localSheetId="5">[1]運送屋対応表_toke!$C$1:$Q$591</definedName>
    <definedName name="unsoutaiou_toke" localSheetId="7">[1]運送屋対応表_toke!$C$1:$Q$591</definedName>
    <definedName name="unsoutaiou_toke" localSheetId="10">[1]運送屋対応表_toke!$C$1:$Q$591</definedName>
    <definedName name="unsoutaiou_toke" localSheetId="12">[1]運送屋対応表_toke!$C$1:$Q$591</definedName>
    <definedName name="unsoutaiou_toke" localSheetId="11">[1]運送屋対応表_toke!$C$1:$Q$591</definedName>
    <definedName name="unsoutaiou_toke" localSheetId="13">[1]運送屋対応表_toke!$C$1:$Q$591</definedName>
    <definedName name="unsoutaiou_toke" localSheetId="17">[1]運送屋対応表_toke!$C$1:$Q$591</definedName>
    <definedName name="unsoutaiou_toke" localSheetId="15">[1]運送屋対応表_toke!$C$1:$Q$591</definedName>
    <definedName name="unsoutaiou_toke" localSheetId="14">[1]運送屋対応表_toke!$C$1:$Q$591</definedName>
    <definedName name="unsoutaiou_toke" localSheetId="18">[1]運送屋対応表_toke!$C$1:$Q$591</definedName>
    <definedName name="unsoutaiou_toke" localSheetId="16">[1]運送屋対応表_toke!$C$1:$Q$591</definedName>
    <definedName name="unsoutaiou_toke" localSheetId="19">[1]運送屋対応表_toke!$C$1:$Q$591</definedName>
    <definedName name="unsoutaiou_toke" localSheetId="21">[1]運送屋対応表_toke!$C$1:$Q$591</definedName>
    <definedName name="unsoutaiou_toke" localSheetId="20">[1]運送屋対応表_toke!$C$1:$Q$591</definedName>
    <definedName name="unsoutaiou_toke" localSheetId="22">[1]運送屋対応表_toke!$C$1:$Q$591</definedName>
    <definedName name="unsoutaiou_toke" localSheetId="2">[1]運送屋対応表_toke!$C$1:$Q$591</definedName>
    <definedName name="unsoutaiou_toke">unsoutaiou_toke!$C$1:$Q$591</definedName>
    <definedName name="ｹｲﾋﾝ_honsya" localSheetId="3">[1]ｹｲﾋﾝ_honsya!$B$5:$G$11</definedName>
    <definedName name="ｹｲﾋﾝ_honsya" localSheetId="4">[1]ｹｲﾋﾝ_honsya!$B$5:$G$11</definedName>
    <definedName name="ｹｲﾋﾝ_honsya" localSheetId="6">[1]ｹｲﾋﾝ_honsya!$B$5:$G$11</definedName>
    <definedName name="ｹｲﾋﾝ_honsya" localSheetId="5">[1]ｹｲﾋﾝ_honsya!$B$5:$G$11</definedName>
    <definedName name="ｹｲﾋﾝ_honsya" localSheetId="7">[1]ｹｲﾋﾝ_honsya!$B$5:$G$11</definedName>
    <definedName name="ｹｲﾋﾝ_honsya" localSheetId="2">[1]ｹｲﾋﾝ_honsya!$B$5:$G$11</definedName>
    <definedName name="ｹｲﾋﾝ_honsya">keihin_honsya!$B$2:$G$8</definedName>
    <definedName name="ｹｲﾋﾝ_honsya_行先" localSheetId="3">[1]ｹｲﾋﾝ_honsya!$A$5:$A$11</definedName>
    <definedName name="ｹｲﾋﾝ_honsya_行先" localSheetId="4">[1]ｹｲﾋﾝ_honsya!$A$5:$A$11</definedName>
    <definedName name="ｹｲﾋﾝ_honsya_行先" localSheetId="6">[1]ｹｲﾋﾝ_honsya!$A$5:$A$11</definedName>
    <definedName name="ｹｲﾋﾝ_honsya_行先" localSheetId="5">[1]ｹｲﾋﾝ_honsya!$A$5:$A$11</definedName>
    <definedName name="ｹｲﾋﾝ_honsya_行先" localSheetId="7">[1]ｹｲﾋﾝ_honsya!$A$5:$A$11</definedName>
    <definedName name="ｹｲﾋﾝ_honsya_行先" localSheetId="2">[1]ｹｲﾋﾝ_honsya!$A$5:$A$11</definedName>
    <definedName name="ｹｲﾋﾝ_honsya_行先">keihin_honsya!$A$2:$A$8</definedName>
    <definedName name="ｹｲﾋﾝ_honsya_重量" localSheetId="3">[1]ｹｲﾋﾝ_honsya!$B$4:$G$4</definedName>
    <definedName name="ｹｲﾋﾝ_honsya_重量" localSheetId="4">[1]ｹｲﾋﾝ_honsya!$B$4:$G$4</definedName>
    <definedName name="ｹｲﾋﾝ_honsya_重量" localSheetId="6">[1]ｹｲﾋﾝ_honsya!$B$4:$G$4</definedName>
    <definedName name="ｹｲﾋﾝ_honsya_重量" localSheetId="5">[1]ｹｲﾋﾝ_honsya!$B$4:$G$4</definedName>
    <definedName name="ｹｲﾋﾝ_honsya_重量" localSheetId="7">[1]ｹｲﾋﾝ_honsya!$B$4:$G$4</definedName>
    <definedName name="ｹｲﾋﾝ_honsya_重量" localSheetId="2">[1]ｹｲﾋﾝ_honsya!$B$4:$G$4</definedName>
    <definedName name="ｹｲﾋﾝ_honsya_重量">keihin_honsya!$B$1:$G$1</definedName>
    <definedName name="ｹｲﾋﾝ_toke" localSheetId="8">[1]ｹｲﾋﾝ_toke!$B$5:$G$11</definedName>
    <definedName name="ｹｲﾋﾝ_toke" localSheetId="3">[1]ｹｲﾋﾝ_toke!$B$5:$G$11</definedName>
    <definedName name="ｹｲﾋﾝ_toke" localSheetId="4">[1]ｹｲﾋﾝ_toke!$B$5:$G$11</definedName>
    <definedName name="ｹｲﾋﾝ_toke" localSheetId="6">[1]ｹｲﾋﾝ_toke!$B$5:$G$11</definedName>
    <definedName name="ｹｲﾋﾝ_toke" localSheetId="5">[1]ｹｲﾋﾝ_toke!$B$5:$G$11</definedName>
    <definedName name="ｹｲﾋﾝ_toke" localSheetId="7">[1]ｹｲﾋﾝ_toke!$B$5:$G$11</definedName>
    <definedName name="ｹｲﾋﾝ_toke" localSheetId="2">[1]ｹｲﾋﾝ_toke!$B$5:$G$11</definedName>
    <definedName name="ｹｲﾋﾝ_toke">keihin_toke!$B$2:$G$8</definedName>
    <definedName name="ｹｲﾋﾝ_toke_行先" localSheetId="8">[1]ｹｲﾋﾝ_toke!$A$5:$A$11</definedName>
    <definedName name="ｹｲﾋﾝ_toke_行先" localSheetId="3">[1]ｹｲﾋﾝ_toke!$A$5:$A$11</definedName>
    <definedName name="ｹｲﾋﾝ_toke_行先" localSheetId="4">[1]ｹｲﾋﾝ_toke!$A$5:$A$11</definedName>
    <definedName name="ｹｲﾋﾝ_toke_行先" localSheetId="6">[1]ｹｲﾋﾝ_toke!$A$5:$A$11</definedName>
    <definedName name="ｹｲﾋﾝ_toke_行先" localSheetId="5">[1]ｹｲﾋﾝ_toke!$A$5:$A$11</definedName>
    <definedName name="ｹｲﾋﾝ_toke_行先" localSheetId="7">[1]ｹｲﾋﾝ_toke!$A$5:$A$11</definedName>
    <definedName name="ｹｲﾋﾝ_toke_行先" localSheetId="2">[1]ｹｲﾋﾝ_toke!$A$5:$A$11</definedName>
    <definedName name="ｹｲﾋﾝ_toke_行先">keihin_toke!$A$2:$A$8</definedName>
    <definedName name="ｹｲﾋﾝ_toke_重量" localSheetId="8">[1]ｹｲﾋﾝ_toke!$B$4:$G$4</definedName>
    <definedName name="ｹｲﾋﾝ_toke_重量" localSheetId="3">[1]ｹｲﾋﾝ_toke!$B$4:$G$4</definedName>
    <definedName name="ｹｲﾋﾝ_toke_重量" localSheetId="4">[1]ｹｲﾋﾝ_toke!$B$4:$G$4</definedName>
    <definedName name="ｹｲﾋﾝ_toke_重量" localSheetId="6">[1]ｹｲﾋﾝ_toke!$B$4:$G$4</definedName>
    <definedName name="ｹｲﾋﾝ_toke_重量" localSheetId="5">[1]ｹｲﾋﾝ_toke!$B$4:$G$4</definedName>
    <definedName name="ｹｲﾋﾝ_toke_重量" localSheetId="7">[1]ｹｲﾋﾝ_toke!$B$4:$G$4</definedName>
    <definedName name="ｹｲﾋﾝ_toke_重量" localSheetId="2">[1]ｹｲﾋﾝ_toke!$B$4:$G$4</definedName>
    <definedName name="ｹｲﾋﾝ_toke_重量">keihin_toke!$B$1:$G$1</definedName>
    <definedName name="ﾄｰﾙ_honsya" localSheetId="8">[1]ﾄｰﾙ_honsya!$B$3:$AE$40</definedName>
    <definedName name="ﾄｰﾙ_honsya" localSheetId="9">[1]ﾄｰﾙ_honsya!$B$3:$AE$40</definedName>
    <definedName name="ﾄｰﾙ_honsya" localSheetId="3">[1]ﾄｰﾙ_honsya!$B$3:$AE$40</definedName>
    <definedName name="ﾄｰﾙ_honsya" localSheetId="4">[1]ﾄｰﾙ_honsya!$B$3:$AE$40</definedName>
    <definedName name="ﾄｰﾙ_honsya" localSheetId="6">[1]ﾄｰﾙ_honsya!$B$3:$AE$40</definedName>
    <definedName name="ﾄｰﾙ_honsya" localSheetId="5">[1]ﾄｰﾙ_honsya!$B$3:$AE$40</definedName>
    <definedName name="ﾄｰﾙ_honsya" localSheetId="7">[1]ﾄｰﾙ_honsya!$B$3:$AE$40</definedName>
    <definedName name="ﾄｰﾙ_honsya" localSheetId="10">[1]ﾄｰﾙ_honsya!$B$3:$AE$40</definedName>
    <definedName name="ﾄｰﾙ_honsya" localSheetId="12">[1]ﾄｰﾙ_honsya!$B$3:$AE$40</definedName>
    <definedName name="ﾄｰﾙ_honsya" localSheetId="11">[1]ﾄｰﾙ_honsya!$B$3:$AE$40</definedName>
    <definedName name="ﾄｰﾙ_honsya" localSheetId="13">[1]ﾄｰﾙ_honsya!$B$3:$AE$40</definedName>
    <definedName name="ﾄｰﾙ_honsya" localSheetId="15">[1]ﾄｰﾙ_honsya!$B$3:$AE$40</definedName>
    <definedName name="ﾄｰﾙ_honsya" localSheetId="14">[1]ﾄｰﾙ_honsya!$B$3:$AE$40</definedName>
    <definedName name="ﾄｰﾙ_honsya" localSheetId="18">torr_tyuukei_honsya!#REF!</definedName>
    <definedName name="ﾄｰﾙ_honsya" localSheetId="16">[1]ﾄｰﾙ_honsya!$B$3:$AE$40</definedName>
    <definedName name="ﾄｰﾙ_honsya" localSheetId="2">[1]ﾄｰﾙ_honsya!$B$3:$AE$40</definedName>
    <definedName name="ﾄｰﾙ_honsya">torr_honsya!$B$2:$AE$39</definedName>
    <definedName name="ﾄｰﾙ_honsya_距離" localSheetId="8">[1]ﾄｰﾙ_honsya!$B$2:$AE$2</definedName>
    <definedName name="ﾄｰﾙ_honsya_距離" localSheetId="9">[1]ﾄｰﾙ_honsya!$B$2:$AE$2</definedName>
    <definedName name="ﾄｰﾙ_honsya_距離" localSheetId="3">[1]ﾄｰﾙ_honsya!$B$2:$AE$2</definedName>
    <definedName name="ﾄｰﾙ_honsya_距離" localSheetId="4">[1]ﾄｰﾙ_honsya!$B$2:$AE$2</definedName>
    <definedName name="ﾄｰﾙ_honsya_距離" localSheetId="6">[1]ﾄｰﾙ_honsya!$B$2:$AE$2</definedName>
    <definedName name="ﾄｰﾙ_honsya_距離" localSheetId="5">[1]ﾄｰﾙ_honsya!$B$2:$AE$2</definedName>
    <definedName name="ﾄｰﾙ_honsya_距離" localSheetId="7">[1]ﾄｰﾙ_honsya!$B$2:$AE$2</definedName>
    <definedName name="ﾄｰﾙ_honsya_距離" localSheetId="10">[1]ﾄｰﾙ_honsya!$B$2:$AE$2</definedName>
    <definedName name="ﾄｰﾙ_honsya_距離" localSheetId="12">[1]ﾄｰﾙ_honsya!$B$2:$AE$2</definedName>
    <definedName name="ﾄｰﾙ_honsya_距離" localSheetId="11">[1]ﾄｰﾙ_honsya!$B$2:$AE$2</definedName>
    <definedName name="ﾄｰﾙ_honsya_距離" localSheetId="13">[1]ﾄｰﾙ_honsya!$B$2:$AE$2</definedName>
    <definedName name="ﾄｰﾙ_honsya_距離" localSheetId="15">[1]ﾄｰﾙ_honsya!$B$2:$AE$2</definedName>
    <definedName name="ﾄｰﾙ_honsya_距離" localSheetId="14">[1]ﾄｰﾙ_honsya!$B$2:$AE$2</definedName>
    <definedName name="ﾄｰﾙ_honsya_距離" localSheetId="18">torr_tyuukei_honsya!#REF!</definedName>
    <definedName name="ﾄｰﾙ_honsya_距離" localSheetId="16">[1]ﾄｰﾙ_honsya!$B$2:$AE$2</definedName>
    <definedName name="ﾄｰﾙ_honsya_距離" localSheetId="2">[1]ﾄｰﾙ_honsya!$B$2:$AE$2</definedName>
    <definedName name="ﾄｰﾙ_honsya_距離">torr_honsya!$B$1:$AE$1</definedName>
    <definedName name="ﾄｰﾙ_honsya_重量" localSheetId="8">[1]ﾄｰﾙ_honsya!$A$3:$A$40</definedName>
    <definedName name="ﾄｰﾙ_honsya_重量" localSheetId="9">[1]ﾄｰﾙ_honsya!$A$3:$A$40</definedName>
    <definedName name="ﾄｰﾙ_honsya_重量" localSheetId="3">[1]ﾄｰﾙ_honsya!$A$3:$A$40</definedName>
    <definedName name="ﾄｰﾙ_honsya_重量" localSheetId="4">[1]ﾄｰﾙ_honsya!$A$3:$A$40</definedName>
    <definedName name="ﾄｰﾙ_honsya_重量" localSheetId="6">[1]ﾄｰﾙ_honsya!$A$3:$A$40</definedName>
    <definedName name="ﾄｰﾙ_honsya_重量" localSheetId="5">[1]ﾄｰﾙ_honsya!$A$3:$A$40</definedName>
    <definedName name="ﾄｰﾙ_honsya_重量" localSheetId="7">[1]ﾄｰﾙ_honsya!$A$3:$A$40</definedName>
    <definedName name="ﾄｰﾙ_honsya_重量" localSheetId="10">[1]ﾄｰﾙ_honsya!$A$3:$A$40</definedName>
    <definedName name="ﾄｰﾙ_honsya_重量" localSheetId="12">[1]ﾄｰﾙ_honsya!$A$3:$A$40</definedName>
    <definedName name="ﾄｰﾙ_honsya_重量" localSheetId="11">[1]ﾄｰﾙ_honsya!$A$3:$A$40</definedName>
    <definedName name="ﾄｰﾙ_honsya_重量" localSheetId="13">[1]ﾄｰﾙ_honsya!$A$3:$A$40</definedName>
    <definedName name="ﾄｰﾙ_honsya_重量" localSheetId="15">[1]ﾄｰﾙ_honsya!$A$3:$A$40</definedName>
    <definedName name="ﾄｰﾙ_honsya_重量" localSheetId="14">[1]ﾄｰﾙ_honsya!$A$3:$A$40</definedName>
    <definedName name="ﾄｰﾙ_honsya_重量" localSheetId="18">torr_tyuukei_honsya!#REF!</definedName>
    <definedName name="ﾄｰﾙ_honsya_重量" localSheetId="16">[1]ﾄｰﾙ_honsya!$A$3:$A$40</definedName>
    <definedName name="ﾄｰﾙ_honsya_重量" localSheetId="2">[1]ﾄｰﾙ_honsya!$A$3:$A$40</definedName>
    <definedName name="ﾄｰﾙ_honsya_重量">torr_honsya!$A$2:$A$39</definedName>
    <definedName name="ﾄｰﾙ_honsya_中継" localSheetId="8">[1]ﾄｰﾙ_honsya!$A$45:$B$84</definedName>
    <definedName name="ﾄｰﾙ_honsya_中継" localSheetId="9">[1]ﾄｰﾙ_honsya!$A$45:$B$84</definedName>
    <definedName name="ﾄｰﾙ_honsya_中継" localSheetId="3">[1]ﾄｰﾙ_honsya!$A$45:$B$84</definedName>
    <definedName name="ﾄｰﾙ_honsya_中継" localSheetId="4">[1]ﾄｰﾙ_honsya!$A$45:$B$84</definedName>
    <definedName name="ﾄｰﾙ_honsya_中継" localSheetId="6">[1]ﾄｰﾙ_honsya!$A$45:$B$84</definedName>
    <definedName name="ﾄｰﾙ_honsya_中継" localSheetId="5">[1]ﾄｰﾙ_honsya!$A$45:$B$84</definedName>
    <definedName name="ﾄｰﾙ_honsya_中継" localSheetId="7">[1]ﾄｰﾙ_honsya!$A$45:$B$84</definedName>
    <definedName name="ﾄｰﾙ_honsya_中継" localSheetId="10">[1]ﾄｰﾙ_honsya!$A$45:$B$84</definedName>
    <definedName name="ﾄｰﾙ_honsya_中継" localSheetId="12">[1]ﾄｰﾙ_honsya!$A$45:$B$84</definedName>
    <definedName name="ﾄｰﾙ_honsya_中継" localSheetId="11">[1]ﾄｰﾙ_honsya!$A$45:$B$84</definedName>
    <definedName name="ﾄｰﾙ_honsya_中継" localSheetId="13">[1]ﾄｰﾙ_honsya!$A$45:$B$84</definedName>
    <definedName name="ﾄｰﾙ_honsya_中継" localSheetId="15">[1]ﾄｰﾙ_honsya!$A$45:$B$84</definedName>
    <definedName name="ﾄｰﾙ_honsya_中継" localSheetId="14">[1]ﾄｰﾙ_honsya!$A$45:$B$84</definedName>
    <definedName name="ﾄｰﾙ_honsya_中継" localSheetId="18">torr_tyuukei_honsya!$A$3:$B$42</definedName>
    <definedName name="ﾄｰﾙ_honsya_中継" localSheetId="16">[1]ﾄｰﾙ_honsya!$A$45:$B$84</definedName>
    <definedName name="ﾄｰﾙ_honsya_中継" localSheetId="21">torr_honsya!#REF!</definedName>
    <definedName name="ﾄｰﾙ_honsya_中継" localSheetId="2">[1]ﾄｰﾙ_honsya!$A$45:$B$84</definedName>
    <definedName name="ﾄｰﾙ_honsya_中継">torr_honsya!#REF!</definedName>
    <definedName name="ﾄｰﾙ_honsya_中継_重量" localSheetId="8">[1]ﾄｰﾙ_honsya!$A$45:$A$84</definedName>
    <definedName name="ﾄｰﾙ_honsya_中継_重量" localSheetId="9">[1]ﾄｰﾙ_honsya!$A$45:$A$84</definedName>
    <definedName name="ﾄｰﾙ_honsya_中継_重量" localSheetId="3">[1]ﾄｰﾙ_honsya!$A$45:$A$84</definedName>
    <definedName name="ﾄｰﾙ_honsya_中継_重量" localSheetId="4">[1]ﾄｰﾙ_honsya!$A$45:$A$84</definedName>
    <definedName name="ﾄｰﾙ_honsya_中継_重量" localSheetId="6">[1]ﾄｰﾙ_honsya!$A$45:$A$84</definedName>
    <definedName name="ﾄｰﾙ_honsya_中継_重量" localSheetId="5">[1]ﾄｰﾙ_honsya!$A$45:$A$84</definedName>
    <definedName name="ﾄｰﾙ_honsya_中継_重量" localSheetId="7">[1]ﾄｰﾙ_honsya!$A$45:$A$84</definedName>
    <definedName name="ﾄｰﾙ_honsya_中継_重量" localSheetId="10">[1]ﾄｰﾙ_honsya!$A$45:$A$84</definedName>
    <definedName name="ﾄｰﾙ_honsya_中継_重量" localSheetId="12">[1]ﾄｰﾙ_honsya!$A$45:$A$84</definedName>
    <definedName name="ﾄｰﾙ_honsya_中継_重量" localSheetId="11">[1]ﾄｰﾙ_honsya!$A$45:$A$84</definedName>
    <definedName name="ﾄｰﾙ_honsya_中継_重量" localSheetId="13">[1]ﾄｰﾙ_honsya!$A$45:$A$84</definedName>
    <definedName name="ﾄｰﾙ_honsya_中継_重量" localSheetId="15">[1]ﾄｰﾙ_honsya!$A$45:$A$84</definedName>
    <definedName name="ﾄｰﾙ_honsya_中継_重量" localSheetId="14">[1]ﾄｰﾙ_honsya!$A$45:$A$84</definedName>
    <definedName name="ﾄｰﾙ_honsya_中継_重量" localSheetId="18">torr_tyuukei_honsya!$A$3:$A$42</definedName>
    <definedName name="ﾄｰﾙ_honsya_中継_重量" localSheetId="16">[1]ﾄｰﾙ_honsya!$A$45:$A$84</definedName>
    <definedName name="ﾄｰﾙ_honsya_中継_重量" localSheetId="21">torr_honsya!#REF!</definedName>
    <definedName name="ﾄｰﾙ_honsya_中継_重量" localSheetId="2">[1]ﾄｰﾙ_honsya!$A$45:$A$84</definedName>
    <definedName name="ﾄｰﾙ_honsya_中継_重量">torr_honsya!#REF!</definedName>
    <definedName name="ﾄｰﾙ_toke" localSheetId="8">[1]ﾄｰﾙ_toke!$B$146:$AE$183</definedName>
    <definedName name="ﾄｰﾙ_toke" localSheetId="9">[1]ﾄｰﾙ_toke!$B$146:$AE$183</definedName>
    <definedName name="ﾄｰﾙ_toke" localSheetId="3">[1]ﾄｰﾙ_toke!$B$146:$AE$183</definedName>
    <definedName name="ﾄｰﾙ_toke" localSheetId="4">[1]ﾄｰﾙ_toke!$B$146:$AE$183</definedName>
    <definedName name="ﾄｰﾙ_toke" localSheetId="6">[1]ﾄｰﾙ_toke!$B$146:$AE$183</definedName>
    <definedName name="ﾄｰﾙ_toke" localSheetId="5">[1]ﾄｰﾙ_toke!$B$146:$AE$183</definedName>
    <definedName name="ﾄｰﾙ_toke" localSheetId="7">[1]ﾄｰﾙ_toke!$B$146:$AE$183</definedName>
    <definedName name="ﾄｰﾙ_toke" localSheetId="10">[1]ﾄｰﾙ_toke!$B$146:$AE$183</definedName>
    <definedName name="ﾄｰﾙ_toke" localSheetId="12">[1]ﾄｰﾙ_toke!$B$146:$AE$183</definedName>
    <definedName name="ﾄｰﾙ_toke" localSheetId="11">[1]ﾄｰﾙ_toke!$B$146:$AE$183</definedName>
    <definedName name="ﾄｰﾙ_toke" localSheetId="13">[1]ﾄｰﾙ_toke!$B$146:$AE$183</definedName>
    <definedName name="ﾄｰﾙ_toke" localSheetId="15">torr_toke!$B$2:$AE$39</definedName>
    <definedName name="ﾄｰﾙ_toke" localSheetId="18">torr_toke_nara_hirosima!#REF!</definedName>
    <definedName name="ﾄｰﾙ_toke" localSheetId="16">torr_tyuukei_toke!#REF!</definedName>
    <definedName name="ﾄｰﾙ_toke" localSheetId="21">torr_toke_nara_hirosima!#REF!</definedName>
    <definedName name="ﾄｰﾙ_toke" localSheetId="2">[1]ﾄｰﾙ_toke!$B$146:$AE$183</definedName>
    <definedName name="ﾄｰﾙ_toke">torr_toke_nara_hirosima!#REF!</definedName>
    <definedName name="ﾄｰﾙ_toke_old" localSheetId="8">[1]ﾄｰﾙ_toke!$B$3:$AE$40</definedName>
    <definedName name="ﾄｰﾙ_toke_old" localSheetId="9">[1]ﾄｰﾙ_toke!$B$3:$AE$40</definedName>
    <definedName name="ﾄｰﾙ_toke_old" localSheetId="3">[1]ﾄｰﾙ_toke!$B$3:$AE$40</definedName>
    <definedName name="ﾄｰﾙ_toke_old" localSheetId="4">[1]ﾄｰﾙ_toke!$B$3:$AE$40</definedName>
    <definedName name="ﾄｰﾙ_toke_old" localSheetId="6">[1]ﾄｰﾙ_toke!$B$3:$AE$40</definedName>
    <definedName name="ﾄｰﾙ_toke_old" localSheetId="5">[1]ﾄｰﾙ_toke!$B$3:$AE$40</definedName>
    <definedName name="ﾄｰﾙ_toke_old" localSheetId="7">[1]ﾄｰﾙ_toke!$B$3:$AE$40</definedName>
    <definedName name="ﾄｰﾙ_toke_old" localSheetId="10">[1]ﾄｰﾙ_toke!$B$3:$AE$40</definedName>
    <definedName name="ﾄｰﾙ_toke_old" localSheetId="12">[1]ﾄｰﾙ_toke!$B$3:$AE$40</definedName>
    <definedName name="ﾄｰﾙ_toke_old" localSheetId="11">[1]ﾄｰﾙ_toke!$B$3:$AE$40</definedName>
    <definedName name="ﾄｰﾙ_toke_old" localSheetId="13">[1]ﾄｰﾙ_toke!$B$3:$AE$40</definedName>
    <definedName name="ﾄｰﾙ_toke_old" localSheetId="15">torr_toke!#REF!</definedName>
    <definedName name="ﾄｰﾙ_toke_old" localSheetId="18">torr_toke_nara_hirosima!#REF!</definedName>
    <definedName name="ﾄｰﾙ_toke_old" localSheetId="16">torr_tyuukei_toke!#REF!</definedName>
    <definedName name="ﾄｰﾙ_toke_old" localSheetId="21">torr_toke_nara_hirosima!#REF!</definedName>
    <definedName name="ﾄｰﾙ_toke_old" localSheetId="2">[1]ﾄｰﾙ_toke!$B$3:$AE$40</definedName>
    <definedName name="ﾄｰﾙ_toke_old">torr_toke_nara_hirosima!#REF!</definedName>
    <definedName name="ﾄｰﾙ_toke_距離" localSheetId="8">[1]ﾄｰﾙ_toke!$B$145:$AE$145</definedName>
    <definedName name="ﾄｰﾙ_toke_距離" localSheetId="9">[1]ﾄｰﾙ_toke!$B$145:$AE$145</definedName>
    <definedName name="ﾄｰﾙ_toke_距離" localSheetId="3">[1]ﾄｰﾙ_toke!$B$145:$AE$145</definedName>
    <definedName name="ﾄｰﾙ_toke_距離" localSheetId="4">[1]ﾄｰﾙ_toke!$B$145:$AE$145</definedName>
    <definedName name="ﾄｰﾙ_toke_距離" localSheetId="6">[1]ﾄｰﾙ_toke!$B$145:$AE$145</definedName>
    <definedName name="ﾄｰﾙ_toke_距離" localSheetId="5">[1]ﾄｰﾙ_toke!$B$145:$AE$145</definedName>
    <definedName name="ﾄｰﾙ_toke_距離" localSheetId="7">[1]ﾄｰﾙ_toke!$B$145:$AE$145</definedName>
    <definedName name="ﾄｰﾙ_toke_距離" localSheetId="10">[1]ﾄｰﾙ_toke!$B$145:$AE$145</definedName>
    <definedName name="ﾄｰﾙ_toke_距離" localSheetId="12">[1]ﾄｰﾙ_toke!$B$145:$AE$145</definedName>
    <definedName name="ﾄｰﾙ_toke_距離" localSheetId="11">[1]ﾄｰﾙ_toke!$B$145:$AE$145</definedName>
    <definedName name="ﾄｰﾙ_toke_距離" localSheetId="13">[1]ﾄｰﾙ_toke!$B$145:$AE$145</definedName>
    <definedName name="ﾄｰﾙ_toke_距離" localSheetId="15">torr_toke!$B$1:$AE$1</definedName>
    <definedName name="ﾄｰﾙ_toke_距離" localSheetId="18">torr_toke_nara_hirosima!#REF!</definedName>
    <definedName name="ﾄｰﾙ_toke_距離" localSheetId="16">torr_tyuukei_toke!#REF!</definedName>
    <definedName name="ﾄｰﾙ_toke_距離" localSheetId="21">torr_toke_nara_hirosima!#REF!</definedName>
    <definedName name="ﾄｰﾙ_toke_距離" localSheetId="2">[1]ﾄｰﾙ_toke!$B$145:$AE$145</definedName>
    <definedName name="ﾄｰﾙ_toke_距離">torr_toke_nara_hirosima!#REF!</definedName>
    <definedName name="ﾄｰﾙ_toke_距離_old" localSheetId="8">[1]ﾄｰﾙ_toke!$B$2:$AE$2</definedName>
    <definedName name="ﾄｰﾙ_toke_距離_old" localSheetId="9">[1]ﾄｰﾙ_toke!$B$2:$AE$2</definedName>
    <definedName name="ﾄｰﾙ_toke_距離_old" localSheetId="3">[1]ﾄｰﾙ_toke!$B$2:$AE$2</definedName>
    <definedName name="ﾄｰﾙ_toke_距離_old" localSheetId="4">[1]ﾄｰﾙ_toke!$B$2:$AE$2</definedName>
    <definedName name="ﾄｰﾙ_toke_距離_old" localSheetId="6">[1]ﾄｰﾙ_toke!$B$2:$AE$2</definedName>
    <definedName name="ﾄｰﾙ_toke_距離_old" localSheetId="5">[1]ﾄｰﾙ_toke!$B$2:$AE$2</definedName>
    <definedName name="ﾄｰﾙ_toke_距離_old" localSheetId="7">[1]ﾄｰﾙ_toke!$B$2:$AE$2</definedName>
    <definedName name="ﾄｰﾙ_toke_距離_old" localSheetId="10">[1]ﾄｰﾙ_toke!$B$2:$AE$2</definedName>
    <definedName name="ﾄｰﾙ_toke_距離_old" localSheetId="12">[1]ﾄｰﾙ_toke!$B$2:$AE$2</definedName>
    <definedName name="ﾄｰﾙ_toke_距離_old" localSheetId="11">[1]ﾄｰﾙ_toke!$B$2:$AE$2</definedName>
    <definedName name="ﾄｰﾙ_toke_距離_old" localSheetId="13">[1]ﾄｰﾙ_toke!$B$2:$AE$2</definedName>
    <definedName name="ﾄｰﾙ_toke_距離_old" localSheetId="15">torr_toke!#REF!</definedName>
    <definedName name="ﾄｰﾙ_toke_距離_old" localSheetId="18">torr_toke_nara_hirosima!#REF!</definedName>
    <definedName name="ﾄｰﾙ_toke_距離_old" localSheetId="16">torr_tyuukei_toke!#REF!</definedName>
    <definedName name="ﾄｰﾙ_toke_距離_old" localSheetId="21">torr_toke_nara_hirosima!#REF!</definedName>
    <definedName name="ﾄｰﾙ_toke_距離_old" localSheetId="2">[1]ﾄｰﾙ_toke!$B$2:$AE$2</definedName>
    <definedName name="ﾄｰﾙ_toke_距離_old">torr_toke_nara_hirosima!#REF!</definedName>
    <definedName name="ﾄｰﾙ_toke_広島" localSheetId="8">[1]ﾄｰﾙ_toke!$B$189:$AE$226</definedName>
    <definedName name="ﾄｰﾙ_toke_広島" localSheetId="9">[1]ﾄｰﾙ_toke!$B$189:$AE$226</definedName>
    <definedName name="ﾄｰﾙ_toke_広島" localSheetId="3">[1]ﾄｰﾙ_toke!$B$189:$AE$226</definedName>
    <definedName name="ﾄｰﾙ_toke_広島" localSheetId="4">[1]ﾄｰﾙ_toke!$B$189:$AE$226</definedName>
    <definedName name="ﾄｰﾙ_toke_広島" localSheetId="6">[1]ﾄｰﾙ_toke!$B$189:$AE$226</definedName>
    <definedName name="ﾄｰﾙ_toke_広島" localSheetId="5">[1]ﾄｰﾙ_toke!$B$189:$AE$226</definedName>
    <definedName name="ﾄｰﾙ_toke_広島" localSheetId="7">[1]ﾄｰﾙ_toke!$B$189:$AE$226</definedName>
    <definedName name="ﾄｰﾙ_toke_広島" localSheetId="10">[1]ﾄｰﾙ_toke!$B$189:$AE$226</definedName>
    <definedName name="ﾄｰﾙ_toke_広島" localSheetId="12">[1]ﾄｰﾙ_toke!$B$189:$AE$226</definedName>
    <definedName name="ﾄｰﾙ_toke_広島" localSheetId="11">[1]ﾄｰﾙ_toke!$B$189:$AE$226</definedName>
    <definedName name="ﾄｰﾙ_toke_広島" localSheetId="13">[1]ﾄｰﾙ_toke!$B$189:$AE$226</definedName>
    <definedName name="ﾄｰﾙ_toke_広島" localSheetId="15">torr_toke!#REF!</definedName>
    <definedName name="ﾄｰﾙ_toke_広島" localSheetId="16">torr_tyuukei_toke!#REF!</definedName>
    <definedName name="ﾄｰﾙ_toke_広島" localSheetId="2">[1]ﾄｰﾙ_toke!$B$189:$AE$226</definedName>
    <definedName name="ﾄｰﾙ_toke_広島">torr_toke_nara_hirosima!$B$2:$F$39</definedName>
    <definedName name="ﾄｰﾙ_toke_広島_old" localSheetId="8">[1]ﾄｰﾙ_toke!$B$52:$AE$89</definedName>
    <definedName name="ﾄｰﾙ_toke_広島_old" localSheetId="9">[1]ﾄｰﾙ_toke!$B$52:$AE$89</definedName>
    <definedName name="ﾄｰﾙ_toke_広島_old" localSheetId="3">[1]ﾄｰﾙ_toke!$B$52:$AE$89</definedName>
    <definedName name="ﾄｰﾙ_toke_広島_old" localSheetId="4">[1]ﾄｰﾙ_toke!$B$52:$AE$89</definedName>
    <definedName name="ﾄｰﾙ_toke_広島_old" localSheetId="6">[1]ﾄｰﾙ_toke!$B$52:$AE$89</definedName>
    <definedName name="ﾄｰﾙ_toke_広島_old" localSheetId="5">[1]ﾄｰﾙ_toke!$B$52:$AE$89</definedName>
    <definedName name="ﾄｰﾙ_toke_広島_old" localSheetId="7">[1]ﾄｰﾙ_toke!$B$52:$AE$89</definedName>
    <definedName name="ﾄｰﾙ_toke_広島_old" localSheetId="10">[1]ﾄｰﾙ_toke!$B$52:$AE$89</definedName>
    <definedName name="ﾄｰﾙ_toke_広島_old" localSheetId="12">[1]ﾄｰﾙ_toke!$B$52:$AE$89</definedName>
    <definedName name="ﾄｰﾙ_toke_広島_old" localSheetId="11">[1]ﾄｰﾙ_toke!$B$52:$AE$89</definedName>
    <definedName name="ﾄｰﾙ_toke_広島_old" localSheetId="13">[1]ﾄｰﾙ_toke!$B$52:$AE$89</definedName>
    <definedName name="ﾄｰﾙ_toke_広島_old" localSheetId="15">torr_toke!#REF!</definedName>
    <definedName name="ﾄｰﾙ_toke_広島_old" localSheetId="18">torr_toke_nara_hirosima!#REF!</definedName>
    <definedName name="ﾄｰﾙ_toke_広島_old" localSheetId="16">torr_tyuukei_toke!#REF!</definedName>
    <definedName name="ﾄｰﾙ_toke_広島_old" localSheetId="21">torr_toke_nara_hirosima!#REF!</definedName>
    <definedName name="ﾄｰﾙ_toke_広島_old" localSheetId="2">[1]ﾄｰﾙ_toke!$B$52:$AE$89</definedName>
    <definedName name="ﾄｰﾙ_toke_広島_old">torr_toke_nara_hirosima!#REF!</definedName>
    <definedName name="ﾄｰﾙ_toke_広島_距離" localSheetId="8">[1]ﾄｰﾙ_toke!$B$188:$AE$188</definedName>
    <definedName name="ﾄｰﾙ_toke_広島_距離" localSheetId="9">[1]ﾄｰﾙ_toke!$B$188:$AE$188</definedName>
    <definedName name="ﾄｰﾙ_toke_広島_距離" localSheetId="3">[1]ﾄｰﾙ_toke!$B$188:$AE$188</definedName>
    <definedName name="ﾄｰﾙ_toke_広島_距離" localSheetId="4">[1]ﾄｰﾙ_toke!$B$188:$AE$188</definedName>
    <definedName name="ﾄｰﾙ_toke_広島_距離" localSheetId="6">[1]ﾄｰﾙ_toke!$B$188:$AE$188</definedName>
    <definedName name="ﾄｰﾙ_toke_広島_距離" localSheetId="5">[1]ﾄｰﾙ_toke!$B$188:$AE$188</definedName>
    <definedName name="ﾄｰﾙ_toke_広島_距離" localSheetId="7">[1]ﾄｰﾙ_toke!$B$188:$AE$188</definedName>
    <definedName name="ﾄｰﾙ_toke_広島_距離" localSheetId="10">[1]ﾄｰﾙ_toke!$B$188:$AE$188</definedName>
    <definedName name="ﾄｰﾙ_toke_広島_距離" localSheetId="12">[1]ﾄｰﾙ_toke!$B$188:$AE$188</definedName>
    <definedName name="ﾄｰﾙ_toke_広島_距離" localSheetId="11">[1]ﾄｰﾙ_toke!$B$188:$AE$188</definedName>
    <definedName name="ﾄｰﾙ_toke_広島_距離" localSheetId="13">[1]ﾄｰﾙ_toke!$B$188:$AE$188</definedName>
    <definedName name="ﾄｰﾙ_toke_広島_距離" localSheetId="15">torr_toke!#REF!</definedName>
    <definedName name="ﾄｰﾙ_toke_広島_距離" localSheetId="16">torr_tyuukei_toke!#REF!</definedName>
    <definedName name="ﾄｰﾙ_toke_広島_距離" localSheetId="2">[1]ﾄｰﾙ_toke!$B$188:$AE$188</definedName>
    <definedName name="ﾄｰﾙ_toke_広島_距離">torr_toke_nara_hirosima!$B$1:$F$1</definedName>
    <definedName name="ﾄｰﾙ_toke_広島_距離_old" localSheetId="8">[1]ﾄｰﾙ_toke!$B$2:$AE$2</definedName>
    <definedName name="ﾄｰﾙ_toke_広島_距離_old" localSheetId="9">[1]ﾄｰﾙ_toke!$B$2:$AE$2</definedName>
    <definedName name="ﾄｰﾙ_toke_広島_距離_old" localSheetId="3">[1]ﾄｰﾙ_toke!$B$2:$AE$2</definedName>
    <definedName name="ﾄｰﾙ_toke_広島_距離_old" localSheetId="4">[1]ﾄｰﾙ_toke!$B$2:$AE$2</definedName>
    <definedName name="ﾄｰﾙ_toke_広島_距離_old" localSheetId="6">[1]ﾄｰﾙ_toke!$B$2:$AE$2</definedName>
    <definedName name="ﾄｰﾙ_toke_広島_距離_old" localSheetId="5">[1]ﾄｰﾙ_toke!$B$2:$AE$2</definedName>
    <definedName name="ﾄｰﾙ_toke_広島_距離_old" localSheetId="7">[1]ﾄｰﾙ_toke!$B$2:$AE$2</definedName>
    <definedName name="ﾄｰﾙ_toke_広島_距離_old" localSheetId="10">[1]ﾄｰﾙ_toke!$B$2:$AE$2</definedName>
    <definedName name="ﾄｰﾙ_toke_広島_距離_old" localSheetId="12">[1]ﾄｰﾙ_toke!$B$2:$AE$2</definedName>
    <definedName name="ﾄｰﾙ_toke_広島_距離_old" localSheetId="11">[1]ﾄｰﾙ_toke!$B$2:$AE$2</definedName>
    <definedName name="ﾄｰﾙ_toke_広島_距離_old" localSheetId="13">[1]ﾄｰﾙ_toke!$B$2:$AE$2</definedName>
    <definedName name="ﾄｰﾙ_toke_広島_距離_old" localSheetId="15">torr_toke!#REF!</definedName>
    <definedName name="ﾄｰﾙ_toke_広島_距離_old" localSheetId="18">torr_toke_nara_hirosima!#REF!</definedName>
    <definedName name="ﾄｰﾙ_toke_広島_距離_old" localSheetId="16">torr_tyuukei_toke!#REF!</definedName>
    <definedName name="ﾄｰﾙ_toke_広島_距離_old" localSheetId="21">torr_toke_nara_hirosima!#REF!</definedName>
    <definedName name="ﾄｰﾙ_toke_広島_距離_old" localSheetId="2">[1]ﾄｰﾙ_toke!$B$2:$AE$2</definedName>
    <definedName name="ﾄｰﾙ_toke_広島_距離_old">torr_toke_nara_hirosima!#REF!</definedName>
    <definedName name="ﾄｰﾙ_toke_広島_重量" localSheetId="8">[1]ﾄｰﾙ_toke!$A$189:$A$226</definedName>
    <definedName name="ﾄｰﾙ_toke_広島_重量" localSheetId="9">[1]ﾄｰﾙ_toke!$A$189:$A$226</definedName>
    <definedName name="ﾄｰﾙ_toke_広島_重量" localSheetId="3">[1]ﾄｰﾙ_toke!$A$189:$A$226</definedName>
    <definedName name="ﾄｰﾙ_toke_広島_重量" localSheetId="4">[1]ﾄｰﾙ_toke!$A$189:$A$226</definedName>
    <definedName name="ﾄｰﾙ_toke_広島_重量" localSheetId="6">[1]ﾄｰﾙ_toke!$A$189:$A$226</definedName>
    <definedName name="ﾄｰﾙ_toke_広島_重量" localSheetId="5">[1]ﾄｰﾙ_toke!$A$189:$A$226</definedName>
    <definedName name="ﾄｰﾙ_toke_広島_重量" localSheetId="7">[1]ﾄｰﾙ_toke!$A$189:$A$226</definedName>
    <definedName name="ﾄｰﾙ_toke_広島_重量" localSheetId="10">[1]ﾄｰﾙ_toke!$A$189:$A$226</definedName>
    <definedName name="ﾄｰﾙ_toke_広島_重量" localSheetId="12">[1]ﾄｰﾙ_toke!$A$189:$A$226</definedName>
    <definedName name="ﾄｰﾙ_toke_広島_重量" localSheetId="11">[1]ﾄｰﾙ_toke!$A$189:$A$226</definedName>
    <definedName name="ﾄｰﾙ_toke_広島_重量" localSheetId="13">[1]ﾄｰﾙ_toke!$A$189:$A$226</definedName>
    <definedName name="ﾄｰﾙ_toke_広島_重量" localSheetId="15">torr_toke!#REF!</definedName>
    <definedName name="ﾄｰﾙ_toke_広島_重量" localSheetId="16">torr_tyuukei_toke!#REF!</definedName>
    <definedName name="ﾄｰﾙ_toke_広島_重量" localSheetId="2">[1]ﾄｰﾙ_toke!$A$189:$A$226</definedName>
    <definedName name="ﾄｰﾙ_toke_広島_重量">torr_toke_nara_hirosima!$A$2:$A$39</definedName>
    <definedName name="ﾄｰﾙ_toke_広島_重量_old" localSheetId="8">[1]ﾄｰﾙ_toke!$A$52:$A$89</definedName>
    <definedName name="ﾄｰﾙ_toke_広島_重量_old" localSheetId="9">[1]ﾄｰﾙ_toke!$A$52:$A$89</definedName>
    <definedName name="ﾄｰﾙ_toke_広島_重量_old" localSheetId="3">[1]ﾄｰﾙ_toke!$A$52:$A$89</definedName>
    <definedName name="ﾄｰﾙ_toke_広島_重量_old" localSheetId="4">[1]ﾄｰﾙ_toke!$A$52:$A$89</definedName>
    <definedName name="ﾄｰﾙ_toke_広島_重量_old" localSheetId="6">[1]ﾄｰﾙ_toke!$A$52:$A$89</definedName>
    <definedName name="ﾄｰﾙ_toke_広島_重量_old" localSheetId="5">[1]ﾄｰﾙ_toke!$A$52:$A$89</definedName>
    <definedName name="ﾄｰﾙ_toke_広島_重量_old" localSheetId="7">[1]ﾄｰﾙ_toke!$A$52:$A$89</definedName>
    <definedName name="ﾄｰﾙ_toke_広島_重量_old" localSheetId="10">[1]ﾄｰﾙ_toke!$A$52:$A$89</definedName>
    <definedName name="ﾄｰﾙ_toke_広島_重量_old" localSheetId="12">[1]ﾄｰﾙ_toke!$A$52:$A$89</definedName>
    <definedName name="ﾄｰﾙ_toke_広島_重量_old" localSheetId="11">[1]ﾄｰﾙ_toke!$A$52:$A$89</definedName>
    <definedName name="ﾄｰﾙ_toke_広島_重量_old" localSheetId="13">[1]ﾄｰﾙ_toke!$A$52:$A$89</definedName>
    <definedName name="ﾄｰﾙ_toke_広島_重量_old" localSheetId="15">torr_toke!#REF!</definedName>
    <definedName name="ﾄｰﾙ_toke_広島_重量_old" localSheetId="18">torr_toke_nara_hirosima!#REF!</definedName>
    <definedName name="ﾄｰﾙ_toke_広島_重量_old" localSheetId="16">torr_tyuukei_toke!#REF!</definedName>
    <definedName name="ﾄｰﾙ_toke_広島_重量_old" localSheetId="21">torr_toke_nara_hirosima!#REF!</definedName>
    <definedName name="ﾄｰﾙ_toke_広島_重量_old" localSheetId="2">[1]ﾄｰﾙ_toke!$A$52:$A$89</definedName>
    <definedName name="ﾄｰﾙ_toke_広島_重量_old">torr_toke_nara_hirosima!#REF!</definedName>
    <definedName name="ﾄｰﾙ_toke_重量" localSheetId="8">[1]ﾄｰﾙ_toke!$A$146:$A$183</definedName>
    <definedName name="ﾄｰﾙ_toke_重量" localSheetId="9">[1]ﾄｰﾙ_toke!$A$146:$A$183</definedName>
    <definedName name="ﾄｰﾙ_toke_重量" localSheetId="3">[1]ﾄｰﾙ_toke!$A$146:$A$183</definedName>
    <definedName name="ﾄｰﾙ_toke_重量" localSheetId="4">[1]ﾄｰﾙ_toke!$A$146:$A$183</definedName>
    <definedName name="ﾄｰﾙ_toke_重量" localSheetId="6">[1]ﾄｰﾙ_toke!$A$146:$A$183</definedName>
    <definedName name="ﾄｰﾙ_toke_重量" localSheetId="5">[1]ﾄｰﾙ_toke!$A$146:$A$183</definedName>
    <definedName name="ﾄｰﾙ_toke_重量" localSheetId="7">[1]ﾄｰﾙ_toke!$A$146:$A$183</definedName>
    <definedName name="ﾄｰﾙ_toke_重量" localSheetId="10">[1]ﾄｰﾙ_toke!$A$146:$A$183</definedName>
    <definedName name="ﾄｰﾙ_toke_重量" localSheetId="12">[1]ﾄｰﾙ_toke!$A$146:$A$183</definedName>
    <definedName name="ﾄｰﾙ_toke_重量" localSheetId="11">[1]ﾄｰﾙ_toke!$A$146:$A$183</definedName>
    <definedName name="ﾄｰﾙ_toke_重量" localSheetId="13">[1]ﾄｰﾙ_toke!$A$146:$A$183</definedName>
    <definedName name="ﾄｰﾙ_toke_重量" localSheetId="15">torr_toke!$A$2:$A$39</definedName>
    <definedName name="ﾄｰﾙ_toke_重量" localSheetId="18">torr_toke_nara_hirosima!#REF!</definedName>
    <definedName name="ﾄｰﾙ_toke_重量" localSheetId="16">torr_tyuukei_toke!#REF!</definedName>
    <definedName name="ﾄｰﾙ_toke_重量" localSheetId="21">torr_toke_nara_hirosima!#REF!</definedName>
    <definedName name="ﾄｰﾙ_toke_重量" localSheetId="2">[1]ﾄｰﾙ_toke!$A$146:$A$183</definedName>
    <definedName name="ﾄｰﾙ_toke_重量">torr_toke_nara_hirosima!#REF!</definedName>
    <definedName name="ﾄｰﾙ_toke_重量_old" localSheetId="8">[1]ﾄｰﾙ_toke!$A$3:$A$40</definedName>
    <definedName name="ﾄｰﾙ_toke_重量_old" localSheetId="9">[1]ﾄｰﾙ_toke!$A$3:$A$40</definedName>
    <definedName name="ﾄｰﾙ_toke_重量_old" localSheetId="3">[1]ﾄｰﾙ_toke!$A$3:$A$40</definedName>
    <definedName name="ﾄｰﾙ_toke_重量_old" localSheetId="4">[1]ﾄｰﾙ_toke!$A$3:$A$40</definedName>
    <definedName name="ﾄｰﾙ_toke_重量_old" localSheetId="6">[1]ﾄｰﾙ_toke!$A$3:$A$40</definedName>
    <definedName name="ﾄｰﾙ_toke_重量_old" localSheetId="5">[1]ﾄｰﾙ_toke!$A$3:$A$40</definedName>
    <definedName name="ﾄｰﾙ_toke_重量_old" localSheetId="7">[1]ﾄｰﾙ_toke!$A$3:$A$40</definedName>
    <definedName name="ﾄｰﾙ_toke_重量_old" localSheetId="10">[1]ﾄｰﾙ_toke!$A$3:$A$40</definedName>
    <definedName name="ﾄｰﾙ_toke_重量_old" localSheetId="12">[1]ﾄｰﾙ_toke!$A$3:$A$40</definedName>
    <definedName name="ﾄｰﾙ_toke_重量_old" localSheetId="11">[1]ﾄｰﾙ_toke!$A$3:$A$40</definedName>
    <definedName name="ﾄｰﾙ_toke_重量_old" localSheetId="13">[1]ﾄｰﾙ_toke!$A$3:$A$40</definedName>
    <definedName name="ﾄｰﾙ_toke_重量_old" localSheetId="15">torr_toke!#REF!</definedName>
    <definedName name="ﾄｰﾙ_toke_重量_old" localSheetId="18">torr_toke_nara_hirosima!#REF!</definedName>
    <definedName name="ﾄｰﾙ_toke_重量_old" localSheetId="16">torr_tyuukei_toke!#REF!</definedName>
    <definedName name="ﾄｰﾙ_toke_重量_old" localSheetId="21">torr_toke_nara_hirosima!#REF!</definedName>
    <definedName name="ﾄｰﾙ_toke_重量_old" localSheetId="2">[1]ﾄｰﾙ_toke!$A$3:$A$40</definedName>
    <definedName name="ﾄｰﾙ_toke_重量_old">torr_toke_nara_hirosima!#REF!</definedName>
    <definedName name="ﾄｰﾙ_toke_中継" localSheetId="8">[1]ﾄｰﾙ_toke!$A$101:$B$140</definedName>
    <definedName name="ﾄｰﾙ_toke_中継" localSheetId="9">[1]ﾄｰﾙ_toke!$A$101:$B$140</definedName>
    <definedName name="ﾄｰﾙ_toke_中継" localSheetId="3">[1]ﾄｰﾙ_toke!$A$101:$B$140</definedName>
    <definedName name="ﾄｰﾙ_toke_中継" localSheetId="4">[1]ﾄｰﾙ_toke!$A$101:$B$140</definedName>
    <definedName name="ﾄｰﾙ_toke_中継" localSheetId="6">[1]ﾄｰﾙ_toke!$A$101:$B$140</definedName>
    <definedName name="ﾄｰﾙ_toke_中継" localSheetId="5">[1]ﾄｰﾙ_toke!$A$101:$B$140</definedName>
    <definedName name="ﾄｰﾙ_toke_中継" localSheetId="7">[1]ﾄｰﾙ_toke!$A$101:$B$140</definedName>
    <definedName name="ﾄｰﾙ_toke_中継" localSheetId="10">[1]ﾄｰﾙ_toke!$A$101:$B$140</definedName>
    <definedName name="ﾄｰﾙ_toke_中継" localSheetId="12">[1]ﾄｰﾙ_toke!$A$101:$B$140</definedName>
    <definedName name="ﾄｰﾙ_toke_中継" localSheetId="11">[1]ﾄｰﾙ_toke!$A$101:$B$140</definedName>
    <definedName name="ﾄｰﾙ_toke_中継" localSheetId="13">[1]ﾄｰﾙ_toke!$A$101:$B$140</definedName>
    <definedName name="ﾄｰﾙ_toke_中継" localSheetId="15">torr_toke!#REF!</definedName>
    <definedName name="ﾄｰﾙ_toke_中継" localSheetId="18">torr_toke_nara_hirosima!#REF!</definedName>
    <definedName name="ﾄｰﾙ_toke_中継" localSheetId="16">torr_tyuukei_toke!$A$2:$B$41</definedName>
    <definedName name="ﾄｰﾙ_toke_中継" localSheetId="21">torr_toke_nara_hirosima!#REF!</definedName>
    <definedName name="ﾄｰﾙ_toke_中継" localSheetId="2">[1]ﾄｰﾙ_toke!$A$101:$B$140</definedName>
    <definedName name="ﾄｰﾙ_toke_中継">torr_toke_nara_hirosima!#REF!</definedName>
    <definedName name="ﾄｰﾙ_toke_中継_重量" localSheetId="8">[1]ﾄｰﾙ_toke!$A$101:$A$140</definedName>
    <definedName name="ﾄｰﾙ_toke_中継_重量" localSheetId="9">[1]ﾄｰﾙ_toke!$A$101:$A$140</definedName>
    <definedName name="ﾄｰﾙ_toke_中継_重量" localSheetId="3">[1]ﾄｰﾙ_toke!$A$101:$A$140</definedName>
    <definedName name="ﾄｰﾙ_toke_中継_重量" localSheetId="4">[1]ﾄｰﾙ_toke!$A$101:$A$140</definedName>
    <definedName name="ﾄｰﾙ_toke_中継_重量" localSheetId="6">[1]ﾄｰﾙ_toke!$A$101:$A$140</definedName>
    <definedName name="ﾄｰﾙ_toke_中継_重量" localSheetId="5">[1]ﾄｰﾙ_toke!$A$101:$A$140</definedName>
    <definedName name="ﾄｰﾙ_toke_中継_重量" localSheetId="7">[1]ﾄｰﾙ_toke!$A$101:$A$140</definedName>
    <definedName name="ﾄｰﾙ_toke_中継_重量" localSheetId="10">[1]ﾄｰﾙ_toke!$A$101:$A$140</definedName>
    <definedName name="ﾄｰﾙ_toke_中継_重量" localSheetId="12">[1]ﾄｰﾙ_toke!$A$101:$A$140</definedName>
    <definedName name="ﾄｰﾙ_toke_中継_重量" localSheetId="11">[1]ﾄｰﾙ_toke!$A$101:$A$140</definedName>
    <definedName name="ﾄｰﾙ_toke_中継_重量" localSheetId="13">[1]ﾄｰﾙ_toke!$A$101:$A$140</definedName>
    <definedName name="ﾄｰﾙ_toke_中継_重量" localSheetId="15">torr_toke!#REF!</definedName>
    <definedName name="ﾄｰﾙ_toke_中継_重量" localSheetId="18">torr_toke_nara_hirosima!#REF!</definedName>
    <definedName name="ﾄｰﾙ_toke_中継_重量" localSheetId="16">torr_tyuukei_toke!$A$2:$A$41</definedName>
    <definedName name="ﾄｰﾙ_toke_中継_重量" localSheetId="21">torr_toke_nara_hirosima!#REF!</definedName>
    <definedName name="ﾄｰﾙ_toke_中継_重量" localSheetId="2">[1]ﾄｰﾙ_toke!$A$101:$A$140</definedName>
    <definedName name="ﾄｰﾙ_toke_中継_重量">torr_toke_nara_hirosima!#REF!</definedName>
    <definedName name="ﾄｰﾙ105p_honsya" localSheetId="8">[1]ﾄｰﾙ_honsya!#REF!</definedName>
    <definedName name="ﾄｰﾙ105p_honsya" localSheetId="9">[1]ﾄｰﾙ_honsya!#REF!</definedName>
    <definedName name="ﾄｰﾙ105p_honsya" localSheetId="3">[1]ﾄｰﾙ_honsya!#REF!</definedName>
    <definedName name="ﾄｰﾙ105p_honsya" localSheetId="4">[1]ﾄｰﾙ_honsya!#REF!</definedName>
    <definedName name="ﾄｰﾙ105p_honsya" localSheetId="6">[1]ﾄｰﾙ_honsya!#REF!</definedName>
    <definedName name="ﾄｰﾙ105p_honsya" localSheetId="5">[1]ﾄｰﾙ_honsya!#REF!</definedName>
    <definedName name="ﾄｰﾙ105p_honsya" localSheetId="7">[1]ﾄｰﾙ_honsya!#REF!</definedName>
    <definedName name="ﾄｰﾙ105p_honsya" localSheetId="10">[1]ﾄｰﾙ_honsya!#REF!</definedName>
    <definedName name="ﾄｰﾙ105p_honsya" localSheetId="12">[1]ﾄｰﾙ_honsya!#REF!</definedName>
    <definedName name="ﾄｰﾙ105p_honsya" localSheetId="11">[1]ﾄｰﾙ_honsya!#REF!</definedName>
    <definedName name="ﾄｰﾙ105p_honsya" localSheetId="13">[1]ﾄｰﾙ_honsya!#REF!</definedName>
    <definedName name="ﾄｰﾙ105p_honsya" localSheetId="15">[1]ﾄｰﾙ_honsya!#REF!</definedName>
    <definedName name="ﾄｰﾙ105p_honsya" localSheetId="14">[1]ﾄｰﾙ_honsya!#REF!</definedName>
    <definedName name="ﾄｰﾙ105p_honsya" localSheetId="18">torr_tyuukei_honsya!#REF!</definedName>
    <definedName name="ﾄｰﾙ105p_honsya" localSheetId="16">[1]ﾄｰﾙ_honsya!#REF!</definedName>
    <definedName name="ﾄｰﾙ105p_honsya" localSheetId="21">torr_honsya!#REF!</definedName>
    <definedName name="ﾄｰﾙ105p_honsya" localSheetId="2">[1]ﾄｰﾙ_honsya!#REF!</definedName>
    <definedName name="ﾄｰﾙ105p_honsya">torr_honsya!#REF!</definedName>
    <definedName name="ﾄｰﾙ105p_honsya_距離" localSheetId="8">[1]ﾄｰﾙ_honsya!#REF!</definedName>
    <definedName name="ﾄｰﾙ105p_honsya_距離" localSheetId="9">[1]ﾄｰﾙ_honsya!#REF!</definedName>
    <definedName name="ﾄｰﾙ105p_honsya_距離" localSheetId="3">[1]ﾄｰﾙ_honsya!#REF!</definedName>
    <definedName name="ﾄｰﾙ105p_honsya_距離" localSheetId="4">[1]ﾄｰﾙ_honsya!#REF!</definedName>
    <definedName name="ﾄｰﾙ105p_honsya_距離" localSheetId="6">[1]ﾄｰﾙ_honsya!#REF!</definedName>
    <definedName name="ﾄｰﾙ105p_honsya_距離" localSheetId="5">[1]ﾄｰﾙ_honsya!#REF!</definedName>
    <definedName name="ﾄｰﾙ105p_honsya_距離" localSheetId="7">[1]ﾄｰﾙ_honsya!#REF!</definedName>
    <definedName name="ﾄｰﾙ105p_honsya_距離" localSheetId="10">[1]ﾄｰﾙ_honsya!#REF!</definedName>
    <definedName name="ﾄｰﾙ105p_honsya_距離" localSheetId="12">[1]ﾄｰﾙ_honsya!#REF!</definedName>
    <definedName name="ﾄｰﾙ105p_honsya_距離" localSheetId="11">[1]ﾄｰﾙ_honsya!#REF!</definedName>
    <definedName name="ﾄｰﾙ105p_honsya_距離" localSheetId="13">[1]ﾄｰﾙ_honsya!#REF!</definedName>
    <definedName name="ﾄｰﾙ105p_honsya_距離" localSheetId="15">[1]ﾄｰﾙ_honsya!#REF!</definedName>
    <definedName name="ﾄｰﾙ105p_honsya_距離" localSheetId="14">[1]ﾄｰﾙ_honsya!#REF!</definedName>
    <definedName name="ﾄｰﾙ105p_honsya_距離" localSheetId="18">torr_tyuukei_honsya!#REF!</definedName>
    <definedName name="ﾄｰﾙ105p_honsya_距離" localSheetId="16">[1]ﾄｰﾙ_honsya!#REF!</definedName>
    <definedName name="ﾄｰﾙ105p_honsya_距離" localSheetId="21">torr_honsya!#REF!</definedName>
    <definedName name="ﾄｰﾙ105p_honsya_距離" localSheetId="2">[1]ﾄｰﾙ_honsya!#REF!</definedName>
    <definedName name="ﾄｰﾙ105p_honsya_距離">torr_honsya!#REF!</definedName>
    <definedName name="ﾄｰﾙ105p_honsya_重量" localSheetId="8">[1]ﾄｰﾙ_honsya!#REF!</definedName>
    <definedName name="ﾄｰﾙ105p_honsya_重量" localSheetId="9">[1]ﾄｰﾙ_honsya!#REF!</definedName>
    <definedName name="ﾄｰﾙ105p_honsya_重量" localSheetId="3">[1]ﾄｰﾙ_honsya!#REF!</definedName>
    <definedName name="ﾄｰﾙ105p_honsya_重量" localSheetId="4">[1]ﾄｰﾙ_honsya!#REF!</definedName>
    <definedName name="ﾄｰﾙ105p_honsya_重量" localSheetId="6">[1]ﾄｰﾙ_honsya!#REF!</definedName>
    <definedName name="ﾄｰﾙ105p_honsya_重量" localSheetId="5">[1]ﾄｰﾙ_honsya!#REF!</definedName>
    <definedName name="ﾄｰﾙ105p_honsya_重量" localSheetId="7">[1]ﾄｰﾙ_honsya!#REF!</definedName>
    <definedName name="ﾄｰﾙ105p_honsya_重量" localSheetId="10">[1]ﾄｰﾙ_honsya!#REF!</definedName>
    <definedName name="ﾄｰﾙ105p_honsya_重量" localSheetId="12">[1]ﾄｰﾙ_honsya!#REF!</definedName>
    <definedName name="ﾄｰﾙ105p_honsya_重量" localSheetId="11">[1]ﾄｰﾙ_honsya!#REF!</definedName>
    <definedName name="ﾄｰﾙ105p_honsya_重量" localSheetId="13">[1]ﾄｰﾙ_honsya!#REF!</definedName>
    <definedName name="ﾄｰﾙ105p_honsya_重量" localSheetId="15">[1]ﾄｰﾙ_honsya!#REF!</definedName>
    <definedName name="ﾄｰﾙ105p_honsya_重量" localSheetId="14">[1]ﾄｰﾙ_honsya!#REF!</definedName>
    <definedName name="ﾄｰﾙ105p_honsya_重量" localSheetId="18">torr_tyuukei_honsya!#REF!</definedName>
    <definedName name="ﾄｰﾙ105p_honsya_重量" localSheetId="16">[1]ﾄｰﾙ_honsya!#REF!</definedName>
    <definedName name="ﾄｰﾙ105p_honsya_重量" localSheetId="21">torr_honsya!#REF!</definedName>
    <definedName name="ﾄｰﾙ105p_honsya_重量" localSheetId="2">[1]ﾄｰﾙ_honsya!#REF!</definedName>
    <definedName name="ﾄｰﾙ105p_honsya_重量">torr_honsya!#REF!</definedName>
    <definedName name="ﾄｰﾙ105p適用表" localSheetId="8">[1]ﾄｰﾙ_honsya!#REF!</definedName>
    <definedName name="ﾄｰﾙ105p適用表" localSheetId="9">[1]ﾄｰﾙ_honsya!#REF!</definedName>
    <definedName name="ﾄｰﾙ105p適用表" localSheetId="3">[1]ﾄｰﾙ_honsya!#REF!</definedName>
    <definedName name="ﾄｰﾙ105p適用表" localSheetId="4">[1]ﾄｰﾙ_honsya!#REF!</definedName>
    <definedName name="ﾄｰﾙ105p適用表" localSheetId="6">[1]ﾄｰﾙ_honsya!#REF!</definedName>
    <definedName name="ﾄｰﾙ105p適用表" localSheetId="5">[1]ﾄｰﾙ_honsya!#REF!</definedName>
    <definedName name="ﾄｰﾙ105p適用表" localSheetId="7">[1]ﾄｰﾙ_honsya!#REF!</definedName>
    <definedName name="ﾄｰﾙ105p適用表" localSheetId="10">[1]ﾄｰﾙ_honsya!#REF!</definedName>
    <definedName name="ﾄｰﾙ105p適用表" localSheetId="12">[1]ﾄｰﾙ_honsya!#REF!</definedName>
    <definedName name="ﾄｰﾙ105p適用表" localSheetId="11">[1]ﾄｰﾙ_honsya!#REF!</definedName>
    <definedName name="ﾄｰﾙ105p適用表" localSheetId="13">[1]ﾄｰﾙ_honsya!#REF!</definedName>
    <definedName name="ﾄｰﾙ105p適用表" localSheetId="15">[1]ﾄｰﾙ_honsya!#REF!</definedName>
    <definedName name="ﾄｰﾙ105p適用表" localSheetId="14">[1]ﾄｰﾙ_honsya!#REF!</definedName>
    <definedName name="ﾄｰﾙ105p適用表" localSheetId="18">torr_tyuukei_honsya!#REF!</definedName>
    <definedName name="ﾄｰﾙ105p適用表" localSheetId="16">[1]ﾄｰﾙ_honsya!#REF!</definedName>
    <definedName name="ﾄｰﾙ105p適用表" localSheetId="21">torr_honsya!#REF!</definedName>
    <definedName name="ﾄｰﾙ105p適用表" localSheetId="2">[1]ﾄｰﾙ_honsya!#REF!</definedName>
    <definedName name="ﾄｰﾙ105p適用表">torr_honsya!#REF!</definedName>
    <definedName name="ﾄﾅﾐ_honsya_改定後" localSheetId="8">[1]ﾄﾅﾐ_honsya!$A$3:$B$40</definedName>
    <definedName name="ﾄﾅﾐ_honsya_改定後" localSheetId="9">[1]ﾄﾅﾐ_honsya!$A$3:$B$40</definedName>
    <definedName name="ﾄﾅﾐ_honsya_改定後" localSheetId="3">[1]ﾄﾅﾐ_honsya!$A$3:$B$40</definedName>
    <definedName name="ﾄﾅﾐ_honsya_改定後" localSheetId="4">[1]ﾄﾅﾐ_honsya!$A$3:$B$40</definedName>
    <definedName name="ﾄﾅﾐ_honsya_改定後" localSheetId="6">[1]ﾄﾅﾐ_honsya!$A$3:$B$40</definedName>
    <definedName name="ﾄﾅﾐ_honsya_改定後" localSheetId="5">[1]ﾄﾅﾐ_honsya!$A$3:$B$40</definedName>
    <definedName name="ﾄﾅﾐ_honsya_改定後" localSheetId="7">[1]ﾄﾅﾐ_honsya!$A$3:$B$40</definedName>
    <definedName name="ﾄﾅﾐ_honsya_改定後" localSheetId="11">tonami_old_honsya!#REF!</definedName>
    <definedName name="ﾄﾅﾐ_honsya_改定後" localSheetId="2">[1]ﾄﾅﾐ_honsya!$A$3:$B$40</definedName>
    <definedName name="ﾄﾅﾐ_honsya_改定後">tonami_new_honsya!$A$2:$B$39</definedName>
    <definedName name="ﾄﾅﾐ_honsya_改定後_重量" localSheetId="8">[1]ﾄﾅﾐ_honsya!$A$3:$A$40</definedName>
    <definedName name="ﾄﾅﾐ_honsya_改定後_重量" localSheetId="9">[1]ﾄﾅﾐ_honsya!$A$3:$A$40</definedName>
    <definedName name="ﾄﾅﾐ_honsya_改定後_重量" localSheetId="3">[1]ﾄﾅﾐ_honsya!$A$3:$A$40</definedName>
    <definedName name="ﾄﾅﾐ_honsya_改定後_重量" localSheetId="4">[1]ﾄﾅﾐ_honsya!$A$3:$A$40</definedName>
    <definedName name="ﾄﾅﾐ_honsya_改定後_重量" localSheetId="6">[1]ﾄﾅﾐ_honsya!$A$3:$A$40</definedName>
    <definedName name="ﾄﾅﾐ_honsya_改定後_重量" localSheetId="5">[1]ﾄﾅﾐ_honsya!$A$3:$A$40</definedName>
    <definedName name="ﾄﾅﾐ_honsya_改定後_重量" localSheetId="7">[1]ﾄﾅﾐ_honsya!$A$3:$A$40</definedName>
    <definedName name="ﾄﾅﾐ_honsya_改定後_重量" localSheetId="11">tonami_old_honsya!#REF!</definedName>
    <definedName name="ﾄﾅﾐ_honsya_改定後_重量" localSheetId="2">[1]ﾄﾅﾐ_honsya!$A$3:$A$40</definedName>
    <definedName name="ﾄﾅﾐ_honsya_改定後_重量">tonami_new_honsya!$A$2:$A$39</definedName>
    <definedName name="ﾄﾅﾐ_honsya_改定前" localSheetId="8">[1]ﾄﾅﾐ_honsya!$A$49:$B$89</definedName>
    <definedName name="ﾄﾅﾐ_honsya_改定前" localSheetId="9">[1]ﾄﾅﾐ_honsya!$A$49:$B$89</definedName>
    <definedName name="ﾄﾅﾐ_honsya_改定前" localSheetId="3">[1]ﾄﾅﾐ_honsya!$A$49:$B$89</definedName>
    <definedName name="ﾄﾅﾐ_honsya_改定前" localSheetId="4">[1]ﾄﾅﾐ_honsya!$A$49:$B$89</definedName>
    <definedName name="ﾄﾅﾐ_honsya_改定前" localSheetId="6">[1]ﾄﾅﾐ_honsya!$A$49:$B$89</definedName>
    <definedName name="ﾄﾅﾐ_honsya_改定前" localSheetId="5">[1]ﾄﾅﾐ_honsya!$A$49:$B$89</definedName>
    <definedName name="ﾄﾅﾐ_honsya_改定前" localSheetId="7">[1]ﾄﾅﾐ_honsya!$A$49:$B$89</definedName>
    <definedName name="ﾄﾅﾐ_honsya_改定前" localSheetId="11">tonami_old_honsya!$A$2:$B$42</definedName>
    <definedName name="ﾄﾅﾐ_honsya_改定前" localSheetId="13">tonami_new_honsya!#REF!</definedName>
    <definedName name="ﾄﾅﾐ_honsya_改定前" localSheetId="15">tonami_new_honsya!#REF!</definedName>
    <definedName name="ﾄﾅﾐ_honsya_改定前" localSheetId="18">tonami_new_honsya!#REF!</definedName>
    <definedName name="ﾄﾅﾐ_honsya_改定前" localSheetId="16">tonami_new_honsya!#REF!</definedName>
    <definedName name="ﾄﾅﾐ_honsya_改定前" localSheetId="21">tonami_new_honsya!#REF!</definedName>
    <definedName name="ﾄﾅﾐ_honsya_改定前" localSheetId="2">[1]ﾄﾅﾐ_honsya!$A$49:$B$89</definedName>
    <definedName name="ﾄﾅﾐ_honsya_改定前">tonami_new_honsya!#REF!</definedName>
    <definedName name="ﾄﾅﾐ_honsya_改定前_重量" localSheetId="8">[1]ﾄﾅﾐ_honsya!$A$49:$A$89</definedName>
    <definedName name="ﾄﾅﾐ_honsya_改定前_重量" localSheetId="9">[1]ﾄﾅﾐ_honsya!$A$49:$A$89</definedName>
    <definedName name="ﾄﾅﾐ_honsya_改定前_重量" localSheetId="3">[1]ﾄﾅﾐ_honsya!$A$49:$A$89</definedName>
    <definedName name="ﾄﾅﾐ_honsya_改定前_重量" localSheetId="4">[1]ﾄﾅﾐ_honsya!$A$49:$A$89</definedName>
    <definedName name="ﾄﾅﾐ_honsya_改定前_重量" localSheetId="6">[1]ﾄﾅﾐ_honsya!$A$49:$A$89</definedName>
    <definedName name="ﾄﾅﾐ_honsya_改定前_重量" localSheetId="5">[1]ﾄﾅﾐ_honsya!$A$49:$A$89</definedName>
    <definedName name="ﾄﾅﾐ_honsya_改定前_重量" localSheetId="7">[1]ﾄﾅﾐ_honsya!$A$49:$A$89</definedName>
    <definedName name="ﾄﾅﾐ_honsya_改定前_重量" localSheetId="11">tonami_old_honsya!$A$2:$A$42</definedName>
    <definedName name="ﾄﾅﾐ_honsya_改定前_重量" localSheetId="13">tonami_new_honsya!#REF!</definedName>
    <definedName name="ﾄﾅﾐ_honsya_改定前_重量" localSheetId="15">tonami_new_honsya!#REF!</definedName>
    <definedName name="ﾄﾅﾐ_honsya_改定前_重量" localSheetId="18">tonami_new_honsya!#REF!</definedName>
    <definedName name="ﾄﾅﾐ_honsya_改定前_重量" localSheetId="16">tonami_new_honsya!#REF!</definedName>
    <definedName name="ﾄﾅﾐ_honsya_改定前_重量" localSheetId="21">tonami_new_honsya!#REF!</definedName>
    <definedName name="ﾄﾅﾐ_honsya_改定前_重量" localSheetId="2">[1]ﾄﾅﾐ_honsya!$A$49:$A$89</definedName>
    <definedName name="ﾄﾅﾐ_honsya_改定前_重量">tonami_new_honsya!#REF!</definedName>
    <definedName name="ﾄﾅﾐ_toke_改定後" localSheetId="8">[1]ﾄﾅﾐ_toke!$B$9:$F$46</definedName>
    <definedName name="ﾄﾅﾐ_toke_改定後" localSheetId="9">[1]ﾄﾅﾐ_toke!$B$9:$F$46</definedName>
    <definedName name="ﾄﾅﾐ_toke_改定後" localSheetId="3">[1]ﾄﾅﾐ_toke!$B$9:$F$46</definedName>
    <definedName name="ﾄﾅﾐ_toke_改定後" localSheetId="4">[1]ﾄﾅﾐ_toke!$B$9:$F$46</definedName>
    <definedName name="ﾄﾅﾐ_toke_改定後" localSheetId="6">[1]ﾄﾅﾐ_toke!$B$9:$F$46</definedName>
    <definedName name="ﾄﾅﾐ_toke_改定後" localSheetId="5">[1]ﾄﾅﾐ_toke!$B$9:$F$46</definedName>
    <definedName name="ﾄﾅﾐ_toke_改定後" localSheetId="7">[1]ﾄﾅﾐ_toke!$B$9:$F$46</definedName>
    <definedName name="ﾄﾅﾐ_toke_改定後" localSheetId="10">[1]ﾄﾅﾐ_toke!$B$9:$F$46</definedName>
    <definedName name="ﾄﾅﾐ_toke_改定後" localSheetId="11">[1]ﾄﾅﾐ_toke!$B$9:$F$46</definedName>
    <definedName name="ﾄﾅﾐ_toke_改定後" localSheetId="13">tonami_old_toke!#REF!</definedName>
    <definedName name="ﾄﾅﾐ_toke_改定後" localSheetId="2">[1]ﾄﾅﾐ_toke!$B$9:$F$46</definedName>
    <definedName name="ﾄﾅﾐ_toke_改定後">tonami_new_toke!$B$2:$B$39</definedName>
    <definedName name="ﾄﾅﾐ_toke_改定後_重量" localSheetId="8">[1]ﾄﾅﾐ_toke!$A$9:$A$46</definedName>
    <definedName name="ﾄﾅﾐ_toke_改定後_重量" localSheetId="9">[1]ﾄﾅﾐ_toke!$A$9:$A$46</definedName>
    <definedName name="ﾄﾅﾐ_toke_改定後_重量" localSheetId="3">[1]ﾄﾅﾐ_toke!$A$9:$A$46</definedName>
    <definedName name="ﾄﾅﾐ_toke_改定後_重量" localSheetId="4">[1]ﾄﾅﾐ_toke!$A$9:$A$46</definedName>
    <definedName name="ﾄﾅﾐ_toke_改定後_重量" localSheetId="6">[1]ﾄﾅﾐ_toke!$A$9:$A$46</definedName>
    <definedName name="ﾄﾅﾐ_toke_改定後_重量" localSheetId="5">[1]ﾄﾅﾐ_toke!$A$9:$A$46</definedName>
    <definedName name="ﾄﾅﾐ_toke_改定後_重量" localSheetId="7">[1]ﾄﾅﾐ_toke!$A$9:$A$46</definedName>
    <definedName name="ﾄﾅﾐ_toke_改定後_重量" localSheetId="10">[1]ﾄﾅﾐ_toke!$A$9:$A$46</definedName>
    <definedName name="ﾄﾅﾐ_toke_改定後_重量" localSheetId="11">[1]ﾄﾅﾐ_toke!$A$9:$A$46</definedName>
    <definedName name="ﾄﾅﾐ_toke_改定後_重量" localSheetId="13">tonami_old_toke!#REF!</definedName>
    <definedName name="ﾄﾅﾐ_toke_改定後_重量" localSheetId="2">[1]ﾄﾅﾐ_toke!$A$9:$A$46</definedName>
    <definedName name="ﾄﾅﾐ_toke_改定後_重量">tonami_new_toke!$A$2:$A$39</definedName>
    <definedName name="ﾄﾅﾐ_toke_改定前" localSheetId="8">[1]ﾄﾅﾐ_toke!$B$57:$F$94</definedName>
    <definedName name="ﾄﾅﾐ_toke_改定前" localSheetId="9">[1]ﾄﾅﾐ_toke!$B$57:$F$94</definedName>
    <definedName name="ﾄﾅﾐ_toke_改定前" localSheetId="3">[1]ﾄﾅﾐ_toke!$B$57:$F$94</definedName>
    <definedName name="ﾄﾅﾐ_toke_改定前" localSheetId="4">[1]ﾄﾅﾐ_toke!$B$57:$F$94</definedName>
    <definedName name="ﾄﾅﾐ_toke_改定前" localSheetId="6">[1]ﾄﾅﾐ_toke!$B$57:$F$94</definedName>
    <definedName name="ﾄﾅﾐ_toke_改定前" localSheetId="5">[1]ﾄﾅﾐ_toke!$B$57:$F$94</definedName>
    <definedName name="ﾄﾅﾐ_toke_改定前" localSheetId="7">[1]ﾄﾅﾐ_toke!$B$57:$F$94</definedName>
    <definedName name="ﾄﾅﾐ_toke_改定前" localSheetId="10">[1]ﾄﾅﾐ_toke!$B$57:$F$94</definedName>
    <definedName name="ﾄﾅﾐ_toke_改定前" localSheetId="11">[1]ﾄﾅﾐ_toke!$B$57:$F$94</definedName>
    <definedName name="ﾄﾅﾐ_toke_改定前" localSheetId="13">tonami_old_toke!$B$2:$B$39</definedName>
    <definedName name="ﾄﾅﾐ_toke_改定前" localSheetId="15">tonami_new_toke!#REF!</definedName>
    <definedName name="ﾄﾅﾐ_toke_改定前" localSheetId="18">tonami_new_toke!#REF!</definedName>
    <definedName name="ﾄﾅﾐ_toke_改定前" localSheetId="16">tonami_new_toke!#REF!</definedName>
    <definedName name="ﾄﾅﾐ_toke_改定前" localSheetId="21">tonami_new_toke!#REF!</definedName>
    <definedName name="ﾄﾅﾐ_toke_改定前" localSheetId="2">[1]ﾄﾅﾐ_toke!$B$57:$F$94</definedName>
    <definedName name="ﾄﾅﾐ_toke_改定前">tonami_new_toke!#REF!</definedName>
    <definedName name="ﾄﾅﾐ_toke_改定前_重量" localSheetId="8">[1]ﾄﾅﾐ_toke!$A$57:$A$94</definedName>
    <definedName name="ﾄﾅﾐ_toke_改定前_重量" localSheetId="9">[1]ﾄﾅﾐ_toke!$A$57:$A$94</definedName>
    <definedName name="ﾄﾅﾐ_toke_改定前_重量" localSheetId="3">[1]ﾄﾅﾐ_toke!$A$57:$A$94</definedName>
    <definedName name="ﾄﾅﾐ_toke_改定前_重量" localSheetId="4">[1]ﾄﾅﾐ_toke!$A$57:$A$94</definedName>
    <definedName name="ﾄﾅﾐ_toke_改定前_重量" localSheetId="6">[1]ﾄﾅﾐ_toke!$A$57:$A$94</definedName>
    <definedName name="ﾄﾅﾐ_toke_改定前_重量" localSheetId="5">[1]ﾄﾅﾐ_toke!$A$57:$A$94</definedName>
    <definedName name="ﾄﾅﾐ_toke_改定前_重量" localSheetId="7">[1]ﾄﾅﾐ_toke!$A$57:$A$94</definedName>
    <definedName name="ﾄﾅﾐ_toke_改定前_重量" localSheetId="10">[1]ﾄﾅﾐ_toke!$A$57:$A$94</definedName>
    <definedName name="ﾄﾅﾐ_toke_改定前_重量" localSheetId="11">[1]ﾄﾅﾐ_toke!$A$57:$A$94</definedName>
    <definedName name="ﾄﾅﾐ_toke_改定前_重量" localSheetId="13">tonami_old_toke!$A$2:$A$39</definedName>
    <definedName name="ﾄﾅﾐ_toke_改定前_重量" localSheetId="15">tonami_new_toke!#REF!</definedName>
    <definedName name="ﾄﾅﾐ_toke_改定前_重量" localSheetId="18">tonami_new_toke!#REF!</definedName>
    <definedName name="ﾄﾅﾐ_toke_改定前_重量" localSheetId="16">tonami_new_toke!#REF!</definedName>
    <definedName name="ﾄﾅﾐ_toke_改定前_重量" localSheetId="21">tonami_new_toke!#REF!</definedName>
    <definedName name="ﾄﾅﾐ_toke_改定前_重量" localSheetId="2">[1]ﾄﾅﾐ_toke!$A$57:$A$94</definedName>
    <definedName name="ﾄﾅﾐ_toke_改定前_重量">tonami_new_toke!#REF!</definedName>
    <definedName name="運賃請求直送先">toyo_untin_seikyuusaki!$A$1:$O$54</definedName>
    <definedName name="久留米_honsya" localSheetId="2">[1]久留米_honsya!$B$2:$F$39</definedName>
    <definedName name="久留米_honsya">kurume_honsya!$B$2:$F$39</definedName>
    <definedName name="久留米_honsya_距離" localSheetId="2">[1]久留米_honsya!$B$1:$F$1</definedName>
    <definedName name="久留米_honsya_距離">kurume_honsya!$B$1:$F$1</definedName>
    <definedName name="久留米_honsya_重量" localSheetId="2">[1]久留米_honsya!$A$2:$A$39</definedName>
    <definedName name="久留米_honsya_重量">kurume_honsya!$A$2:$A$39</definedName>
    <definedName name="新潟_honsya" localSheetId="3">[1]新潟_honsya!$B$2:$AE$34</definedName>
    <definedName name="新潟_honsya" localSheetId="5">niigata_tyuukei_honsya!#REF!</definedName>
    <definedName name="新潟_honsya" localSheetId="2">[1]新潟_honsya!$B$2:$AE$34</definedName>
    <definedName name="新潟_honsya">niigata_honsya!$B$2:$AE$34</definedName>
    <definedName name="新潟_honsya_距離" localSheetId="3">[1]新潟_honsya!$B$1:$AE$1</definedName>
    <definedName name="新潟_honsya_距離" localSheetId="5">niigata_tyuukei_honsya!#REF!</definedName>
    <definedName name="新潟_honsya_距離" localSheetId="2">[1]新潟_honsya!$B$1:$AE$1</definedName>
    <definedName name="新潟_honsya_距離">niigata_honsya!$B$1:$AE$1</definedName>
    <definedName name="新潟_honsya_重量" localSheetId="3">[1]新潟_honsya!$A$2:$A$34</definedName>
    <definedName name="新潟_honsya_重量" localSheetId="5">niigata_tyuukei_honsya!#REF!</definedName>
    <definedName name="新潟_honsya_重量" localSheetId="2">[1]新潟_honsya!$A$2:$A$34</definedName>
    <definedName name="新潟_honsya_重量">niigata_honsya!$A$2:$A$34</definedName>
    <definedName name="新潟_honsya_中継" localSheetId="3">[1]新潟_honsya!$B$38:$C$67</definedName>
    <definedName name="新潟_honsya_中継" localSheetId="5">niigata_tyuukei_honsya!$A$2:$B$31</definedName>
    <definedName name="新潟_honsya_中継" localSheetId="2">[1]新潟_honsya!$B$38:$C$67</definedName>
    <definedName name="新潟_honsya_中継">niigata_honsya!$B$38:$C$67</definedName>
    <definedName name="新潟_honsya_中継_重量" localSheetId="3">[1]新潟_honsya!$B$38:$B$67</definedName>
    <definedName name="新潟_honsya_中継_重量" localSheetId="5">niigata_tyuukei_honsya!$A$2:$A$31</definedName>
    <definedName name="新潟_honsya_中継_重量" localSheetId="2">[1]新潟_honsya!$B$38:$B$67</definedName>
    <definedName name="新潟_honsya_中継_重量">niigata_honsya!$B$38:$B$67</definedName>
    <definedName name="新潟_toke" localSheetId="3">[1]新潟_toke!$B$2:$AE$34</definedName>
    <definedName name="新潟_toke" localSheetId="4">[1]新潟_toke!$B$2:$AE$34</definedName>
    <definedName name="新潟_toke" localSheetId="5">[1]新潟_toke!$B$2:$AE$34</definedName>
    <definedName name="新潟_toke" localSheetId="7">niigata_tyuukei_toke!#REF!</definedName>
    <definedName name="新潟_toke" localSheetId="2">[1]新潟_toke!$B$2:$AE$34</definedName>
    <definedName name="新潟_toke">niigata_toke!$B$2:$AE$34</definedName>
    <definedName name="新潟_toke_距離" localSheetId="3">[1]新潟_toke!$B$1:$AE$1</definedName>
    <definedName name="新潟_toke_距離" localSheetId="4">[1]新潟_toke!$B$1:$AE$1</definedName>
    <definedName name="新潟_toke_距離" localSheetId="5">[1]新潟_toke!$B$1:$AE$1</definedName>
    <definedName name="新潟_toke_距離" localSheetId="7">niigata_tyuukei_toke!#REF!</definedName>
    <definedName name="新潟_toke_距離" localSheetId="2">[1]新潟_toke!$B$1:$AE$1</definedName>
    <definedName name="新潟_toke_距離">niigata_toke!$B$1:$AE$1</definedName>
    <definedName name="新潟_toke_重量" localSheetId="3">[1]新潟_toke!$A$2:$A$34</definedName>
    <definedName name="新潟_toke_重量" localSheetId="4">[1]新潟_toke!$A$2:$A$34</definedName>
    <definedName name="新潟_toke_重量" localSheetId="5">[1]新潟_toke!$A$2:$A$34</definedName>
    <definedName name="新潟_toke_重量" localSheetId="7">niigata_tyuukei_toke!#REF!</definedName>
    <definedName name="新潟_toke_重量" localSheetId="2">[1]新潟_toke!$A$2:$A$34</definedName>
    <definedName name="新潟_toke_重量">niigata_toke!$A$2:$A$34</definedName>
    <definedName name="新潟_toke_中継" localSheetId="3">[1]新潟_toke!$B$38:$C$67</definedName>
    <definedName name="新潟_toke_中継" localSheetId="4">[1]新潟_toke!$B$38:$C$67</definedName>
    <definedName name="新潟_toke_中継" localSheetId="5">[1]新潟_toke!$B$38:$C$67</definedName>
    <definedName name="新潟_toke_中継" localSheetId="7">niigata_tyuukei_toke!$A$2:$B$31</definedName>
    <definedName name="新潟_toke_中継" localSheetId="11">niigata_toke!#REF!</definedName>
    <definedName name="新潟_toke_中継" localSheetId="13">niigata_toke!#REF!</definedName>
    <definedName name="新潟_toke_中継" localSheetId="15">niigata_toke!#REF!</definedName>
    <definedName name="新潟_toke_中継" localSheetId="18">niigata_toke!#REF!</definedName>
    <definedName name="新潟_toke_中継" localSheetId="16">niigata_toke!#REF!</definedName>
    <definedName name="新潟_toke_中継" localSheetId="21">niigata_toke!#REF!</definedName>
    <definedName name="新潟_toke_中継" localSheetId="2">[1]新潟_toke!$B$38:$C$67</definedName>
    <definedName name="新潟_toke_中継">niigata_toke!#REF!</definedName>
    <definedName name="新潟_toke_中継_重量" localSheetId="3">[1]新潟_toke!$B$38:$B$67</definedName>
    <definedName name="新潟_toke_中継_重量" localSheetId="4">[1]新潟_toke!$B$38:$B$67</definedName>
    <definedName name="新潟_toke_中継_重量" localSheetId="5">[1]新潟_toke!$B$38:$B$67</definedName>
    <definedName name="新潟_toke_中継_重量" localSheetId="7">niigata_tyuukei_toke!$A$2:$A$31</definedName>
    <definedName name="新潟_toke_中継_重量" localSheetId="11">niigata_toke!#REF!</definedName>
    <definedName name="新潟_toke_中継_重量" localSheetId="13">niigata_toke!#REF!</definedName>
    <definedName name="新潟_toke_中継_重量" localSheetId="15">niigata_toke!#REF!</definedName>
    <definedName name="新潟_toke_中継_重量" localSheetId="18">niigata_toke!#REF!</definedName>
    <definedName name="新潟_toke_中継_重量" localSheetId="16">niigata_toke!#REF!</definedName>
    <definedName name="新潟_toke_中継_重量" localSheetId="21">niigata_toke!#REF!</definedName>
    <definedName name="新潟_toke_中継_重量" localSheetId="2">[1]新潟_toke!$B$38:$B$67</definedName>
    <definedName name="新潟_toke_中継_重量">niigata_toke!#REF!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7" l="1"/>
  <c r="AA2" i="17"/>
  <c r="AC2" i="17" s="1"/>
  <c r="C10" i="17" s="1"/>
  <c r="X2" i="17"/>
  <c r="Y2" i="17" s="1"/>
  <c r="C11" i="17" s="1"/>
  <c r="C13" i="17" s="1"/>
  <c r="U2" i="17"/>
  <c r="S2" i="17"/>
  <c r="R2" i="17"/>
  <c r="Q2" i="17"/>
  <c r="T2" i="17" s="1"/>
  <c r="N2" i="17"/>
  <c r="K2" i="17"/>
  <c r="H2" i="17"/>
  <c r="G2" i="17"/>
  <c r="F2" i="17"/>
  <c r="G7" i="17" s="1"/>
  <c r="D2" i="17"/>
  <c r="E2" i="17" s="1"/>
  <c r="F7" i="17" s="1"/>
  <c r="C10" i="16"/>
  <c r="C3" i="16"/>
  <c r="X2" i="16"/>
  <c r="Z2" i="16" s="1"/>
  <c r="C12" i="16" s="1"/>
  <c r="U2" i="16"/>
  <c r="S2" i="16"/>
  <c r="R2" i="16"/>
  <c r="Q2" i="16"/>
  <c r="T2" i="16" s="1"/>
  <c r="N2" i="16"/>
  <c r="P2" i="16" s="1"/>
  <c r="C7" i="16" s="1"/>
  <c r="K2" i="16"/>
  <c r="H2" i="16"/>
  <c r="G2" i="16"/>
  <c r="F2" i="16"/>
  <c r="I7" i="16" s="1"/>
  <c r="I2" i="16" s="1"/>
  <c r="D2" i="16"/>
  <c r="E2" i="16" s="1"/>
  <c r="E21" i="1"/>
  <c r="E3" i="1"/>
  <c r="E2" i="1"/>
  <c r="L2" i="16" l="1"/>
  <c r="M2" i="16" s="1"/>
  <c r="C8" i="16" s="1"/>
  <c r="O2" i="16"/>
  <c r="Z2" i="17"/>
  <c r="C12" i="17" s="1"/>
  <c r="L2" i="17"/>
  <c r="V2" i="17"/>
  <c r="W2" i="17" s="1"/>
  <c r="C9" i="17" s="1"/>
  <c r="V2" i="16"/>
  <c r="W2" i="16" s="1"/>
  <c r="C9" i="16" s="1"/>
  <c r="I2" i="17"/>
  <c r="I6" i="16"/>
  <c r="J7" i="16"/>
  <c r="J2" i="16" s="1"/>
  <c r="Y2" i="16"/>
  <c r="C11" i="16" s="1"/>
  <c r="C13" i="16" s="1"/>
  <c r="J6" i="16"/>
  <c r="O2" i="17"/>
  <c r="P2" i="17" s="1"/>
  <c r="C7" i="17" s="1"/>
  <c r="AB2" i="17"/>
  <c r="E7" i="17"/>
  <c r="H7" i="17" s="1"/>
  <c r="M2" i="17" l="1"/>
  <c r="C8" i="17" s="1"/>
</calcChain>
</file>

<file path=xl/sharedStrings.xml><?xml version="1.0" encoding="utf-8"?>
<sst xmlns="http://schemas.openxmlformats.org/spreadsheetml/2006/main" count="15670" uniqueCount="5786">
  <si>
    <t>品番</t>
  </si>
  <si>
    <t>品名</t>
  </si>
  <si>
    <t>単位コード</t>
  </si>
  <si>
    <t>単重</t>
  </si>
  <si>
    <t>重量</t>
    <rPh sb="0" eb="2">
      <t>ジュウリョウ</t>
    </rPh>
    <phoneticPr fontId="3"/>
  </si>
  <si>
    <t>サンプル</t>
  </si>
  <si>
    <t>雑品</t>
  </si>
  <si>
    <t>S0-KONPOU</t>
  </si>
  <si>
    <t>梱包資材</t>
    <rPh sb="0" eb="2">
      <t>コンポウ</t>
    </rPh>
    <rPh sb="2" eb="4">
      <t>シザイ</t>
    </rPh>
    <phoneticPr fontId="3"/>
  </si>
  <si>
    <t>S0-PARET-MAT</t>
  </si>
  <si>
    <t>パレット用マット</t>
  </si>
  <si>
    <t>S10-E-C</t>
  </si>
  <si>
    <t>エコーＣ 剥離剤 (18㍑）</t>
  </si>
  <si>
    <t>CN</t>
  </si>
  <si>
    <t>S10-FA341</t>
  </si>
  <si>
    <t>ＦＡ－３４１艶消剤　（４ＫＧ）</t>
  </si>
  <si>
    <t>S10-FA341-15</t>
  </si>
  <si>
    <t>ＦＡ－３４１艶消剤　（１５ＫＧ）</t>
  </si>
  <si>
    <t>S10-FB</t>
  </si>
  <si>
    <t>フラットベース (4KG)</t>
  </si>
  <si>
    <t>S10-G2000</t>
  </si>
  <si>
    <t>Ｇ－２０００ (1KG)</t>
  </si>
  <si>
    <t>KG</t>
  </si>
  <si>
    <t>S10-GE-650</t>
  </si>
  <si>
    <t>ＧＥ－６５０　(1KG)</t>
  </si>
  <si>
    <t>S10-NP140T</t>
  </si>
  <si>
    <t>ＮＰ－１４０Ｔ (1KG)</t>
  </si>
  <si>
    <t>S10-NP140V</t>
  </si>
  <si>
    <t>ＮＰ－１４０Ｖ (1KG)</t>
  </si>
  <si>
    <t>S10-P2-1</t>
  </si>
  <si>
    <t>Ｐ－２プライマー (1KG）</t>
  </si>
  <si>
    <t>S10-P2-4</t>
  </si>
  <si>
    <t>Ｐ－２プライマー (4KG)</t>
  </si>
  <si>
    <t>S10-P2-4-EX</t>
  </si>
  <si>
    <t>Ｐ－２プライマー (4KG）</t>
  </si>
  <si>
    <t>S10-P2-EX</t>
  </si>
  <si>
    <t>Ｐ－２プライマー (UN/16KG)</t>
  </si>
  <si>
    <t>S10-P2Y</t>
  </si>
  <si>
    <t>Ｐ－２Ｙプライマー (15KG)</t>
  </si>
  <si>
    <t>S10-P2Y-EX</t>
  </si>
  <si>
    <t>Ｐ－２Ｙプライマー (UN/16KG)</t>
  </si>
  <si>
    <t>S10-R140</t>
  </si>
  <si>
    <t>リグノールＲ－１４０ (1KG)</t>
  </si>
  <si>
    <t>S10-SAMPLE</t>
  </si>
  <si>
    <t>仮登録製品（有償）</t>
  </si>
  <si>
    <t>S10-SIRIKON-1-PM</t>
  </si>
  <si>
    <t>シリコンＰＭ (1KG)</t>
  </si>
  <si>
    <t>S10-SIRIKON-PM</t>
  </si>
  <si>
    <t>シリコンＰＭ (15KG)</t>
  </si>
  <si>
    <t>S10-SN-P</t>
  </si>
  <si>
    <t>ＳＮプライマー (16㍑)</t>
  </si>
  <si>
    <t>S10-T100</t>
  </si>
  <si>
    <t>Ｔ－１００　（１ＫＧ）</t>
  </si>
  <si>
    <t>S10-T17P2</t>
  </si>
  <si>
    <t>Ｔ－１７Ｐ－２艶消剤 (15KG)</t>
  </si>
  <si>
    <t>S10-T17P2-4</t>
  </si>
  <si>
    <t>Ｔ－１７Ｐ－２艶消剤 (4KG)</t>
  </si>
  <si>
    <t>S10-TA10P5</t>
  </si>
  <si>
    <t>ＴＡ-１０Ｐ-５艶消剤 (15KG)</t>
  </si>
  <si>
    <t>S10-TA10P5-4</t>
  </si>
  <si>
    <t>ＴＡ-１０Ｐ-５艶消剤 (4KG)</t>
  </si>
  <si>
    <t>S10-TEA</t>
  </si>
  <si>
    <t>トリエチルアミン (1KG)</t>
  </si>
  <si>
    <t>S10-TPL3529</t>
  </si>
  <si>
    <t>テスポールＬ－３５２９ (1KG)</t>
  </si>
  <si>
    <t>S10-TR-7</t>
  </si>
  <si>
    <t>ＴＲ－７　艶消剤　(3.5KG)</t>
  </si>
  <si>
    <t>S10-TR-7-15</t>
  </si>
  <si>
    <t>ＴＲ－７　艶消剤　(15KG)</t>
  </si>
  <si>
    <t>S11-ALY281-U</t>
  </si>
  <si>
    <t>ＡＬＹ－２８１アンダー（15KG）</t>
  </si>
  <si>
    <t>S11-KHT2-T</t>
  </si>
  <si>
    <t>ＫＨＴ－２(改) トップ (15KG)</t>
  </si>
  <si>
    <t>S11-KHT2-T-EX</t>
  </si>
  <si>
    <t>ＫＨＴ－２(改) トップ (UN/17KG)</t>
  </si>
  <si>
    <t>S11-KHU3A-U</t>
  </si>
  <si>
    <t>ＫＨＵ－３(改) Ａ液 (15KG)</t>
  </si>
  <si>
    <t>S11-KHU3A-U-EX</t>
  </si>
  <si>
    <t>ＫＨＵ－３(改) Ａ液 (UN/20KG)</t>
  </si>
  <si>
    <t>S11-KHU3A-U-EX-ENG</t>
  </si>
  <si>
    <t>S11-KHU3B-U</t>
  </si>
  <si>
    <t>ＫＨＵ－３ Ｂ液 (4KG)</t>
  </si>
  <si>
    <t>S11-KHU3B-U-EX</t>
  </si>
  <si>
    <t>ＫＨＵ－３ Ｂ液 (UN/19KG)</t>
  </si>
  <si>
    <t>S11-KHU3B-U-EX-ENG</t>
  </si>
  <si>
    <t>S11-KHU3K3A-U</t>
  </si>
  <si>
    <t>ＫＨＵ－３（改３）Ａ液 (15Kg)</t>
  </si>
  <si>
    <t>S11-KHU3K3A-U-EX</t>
  </si>
  <si>
    <t>ＫＨＵ－３（改３）Ａ液 (UN/20KG)</t>
  </si>
  <si>
    <t>S11-KHU3K3B-U</t>
  </si>
  <si>
    <t>ＫＨＵ－３（改３）Ｂ液 (4Kg)</t>
  </si>
  <si>
    <t>S11-KHU3K3B-U-EX</t>
  </si>
  <si>
    <t>ＫＨＵ－３（改３）Ｂ液 (UN/19KG)</t>
  </si>
  <si>
    <t>S11-KHU-3KA15-U-EX</t>
  </si>
  <si>
    <t>ＫＨＵ－３(改) Ａ液 (UN/15KG)</t>
  </si>
  <si>
    <t>S11-MT100A-1-U</t>
  </si>
  <si>
    <t>ＭＴ－１００ Ａ液 (1KG)</t>
  </si>
  <si>
    <t>S11-MT100A-U</t>
  </si>
  <si>
    <t>ＭＴ－１００ Ａ液 (15KG)</t>
  </si>
  <si>
    <t>S11-MT100B-1-U</t>
  </si>
  <si>
    <t>ＭＴ－１００ Ｂ液 (1KG)</t>
  </si>
  <si>
    <t>S11-MT100B-U</t>
  </si>
  <si>
    <t>ＭＴ－１００ Ｂ液 (4KG)</t>
  </si>
  <si>
    <t>S11-MT150A-U</t>
  </si>
  <si>
    <t>ＭＴ－１５０ Ａ液 (15KG)</t>
  </si>
  <si>
    <t>S11-MT150B-U</t>
  </si>
  <si>
    <t>ＭＴ－１５０ Ｂ液 (4KG)</t>
  </si>
  <si>
    <t>S11-PLY10A-U</t>
  </si>
  <si>
    <t>ＰＬ－Ｙ１０Ｕ Ａ液 (15KG)</t>
  </si>
  <si>
    <t>S11-PLY10B-U</t>
  </si>
  <si>
    <t>ＰＬ－Ｙ１０Ｕ Ｂ液 (4KG)</t>
  </si>
  <si>
    <t>S11-PPS200-U-EX</t>
  </si>
  <si>
    <t>ＰＰＳ－２００ アンダー (UN/18KG)</t>
  </si>
  <si>
    <t>S11-PS200-U</t>
  </si>
  <si>
    <t>ＰＳ－Ｙ２００Ｕ アンダー (15KG)</t>
  </si>
  <si>
    <t>S11-PS50-U</t>
  </si>
  <si>
    <t>ＰＳ－Ｙ５０Ｕアンダー (15KG)</t>
  </si>
  <si>
    <t>S11-PS70-T</t>
  </si>
  <si>
    <t>ＰＳ－Ｙ７０Ｔ トップ (15KG)</t>
  </si>
  <si>
    <t>S11-PSY200UA-U-EX</t>
  </si>
  <si>
    <t>ＰＳ－Ｙ２００Ｕ Ａ (UN/17KG）</t>
  </si>
  <si>
    <t>S11-PSY200UB-U-EX</t>
  </si>
  <si>
    <t>ＰＳ－Ｙ２００Ｕ Ｂ (UN/2KG）</t>
  </si>
  <si>
    <t>S11-PSY50URA-U-EX</t>
  </si>
  <si>
    <t>ＰＳ－Ｙ５０ＵＲ　Ａ　(UN/17KG)</t>
  </si>
  <si>
    <t>S11-PSY50URB-U-EX</t>
  </si>
  <si>
    <t>ＰＳ－Ｙ５０ＵＲ　Ｂ (UN/16KG)</t>
  </si>
  <si>
    <t>S11-PSY50UR-U</t>
  </si>
  <si>
    <t>ＰＳ－Ｙ５０ＵＲアンダー (15KG)</t>
  </si>
  <si>
    <t>S11-PSY70T-T-EX</t>
  </si>
  <si>
    <t>ＰＳ－Ｙ７０Ｔ (UN/3KG）</t>
  </si>
  <si>
    <t>S11-UVC3-CL</t>
  </si>
  <si>
    <t>ＵＶＣ－３Ｓ0.1 クリヤー (15KG)</t>
  </si>
  <si>
    <t>S11-UVC3-CL17-EX</t>
  </si>
  <si>
    <t>ＵＶＣ－３Ｓ０．１ クリヤー (UN/17kg)</t>
  </si>
  <si>
    <t>S11-UVC3-CL-EX</t>
  </si>
  <si>
    <t>ＵＶＣ－３Ｓ0.1 クリヤー (UN/18KG)</t>
  </si>
  <si>
    <t>S11-UVC3S01A-T-EX</t>
  </si>
  <si>
    <t>ＵＶＣ－３Ｓ０．１Ａ (UN/17KG)</t>
  </si>
  <si>
    <t>S11-UVC3S01B-T-EX</t>
  </si>
  <si>
    <t>ＵＶＣ－３Ｓ０．１Ｂ (UN/16KG)</t>
  </si>
  <si>
    <t>S11-UVC3-TNK</t>
  </si>
  <si>
    <t>ＵＶＣ－３Ｓ0.1 添加剤 (4KG)</t>
  </si>
  <si>
    <t>S11-UVC3-TNK16-EX</t>
  </si>
  <si>
    <t>ＵＶＣ－３Ｓ０．１ 添加剤　（UN/16Kg)</t>
  </si>
  <si>
    <t>S11-UVC3-TNK-EX</t>
  </si>
  <si>
    <t>ＵＶＣ－３Ｓ0.1 添加剤 (UN/17KG)</t>
  </si>
  <si>
    <t>S11-YKT200-T</t>
  </si>
  <si>
    <t>ＹＫＴ－２００トップ (15KG)</t>
  </si>
  <si>
    <t>S11-YKU100A-U</t>
  </si>
  <si>
    <t>ＹＫＵ－１００ Ａ液 (15KG)</t>
  </si>
  <si>
    <t>S11-YKU100B-U</t>
  </si>
  <si>
    <t>ＹＫＵ－１００ Ｂ液 (4KG)</t>
  </si>
  <si>
    <t>S15-3300G-Y35</t>
  </si>
  <si>
    <t>３３００Ｍ金色Ｙ－３５ (16KG)</t>
  </si>
  <si>
    <t>S15-3300G-Y36</t>
  </si>
  <si>
    <t>３３００Ｍ金色Ｙ－３６ (16KG)</t>
  </si>
  <si>
    <t>S15-3300M-BRW-128</t>
  </si>
  <si>
    <t>３３００Ｍブラウン１２８ (16KG)</t>
  </si>
  <si>
    <t>S15-3300MG-Y36</t>
  </si>
  <si>
    <t>３３００Ｍ金色Ｙ３６ (15KG)</t>
  </si>
  <si>
    <t>S15-5500G-2</t>
  </si>
  <si>
    <t>５５００金色２号 (16KG)</t>
  </si>
  <si>
    <t>S15-EDG-1</t>
  </si>
  <si>
    <t>エポンＤ金色１号 (16KG)</t>
  </si>
  <si>
    <t>S15-EDG-2</t>
  </si>
  <si>
    <t>エポンＤ金色２号 (16KG)</t>
  </si>
  <si>
    <t>S15-EDG-3</t>
  </si>
  <si>
    <t>エポンＤ金色３号 (16KG)</t>
  </si>
  <si>
    <t>S15-EDMG-M6</t>
  </si>
  <si>
    <t>エポンＤＭ金色Ｍ－６ (16KG)</t>
  </si>
  <si>
    <t>S15-EDMG-M7</t>
  </si>
  <si>
    <t>エポンＤＭ金色Ｍ－７ (16KG)</t>
  </si>
  <si>
    <t>S15-EDNG-S8</t>
  </si>
  <si>
    <t>エポンＤＭ金色Ｓ－８ (16KG)</t>
  </si>
  <si>
    <t>S15-RT25COP-30</t>
  </si>
  <si>
    <t>ＲＴ－２５銅色３０ (15KG)</t>
  </si>
  <si>
    <t>S15-ST10G-C1</t>
  </si>
  <si>
    <t>ＳＴ－１０Ｍ金色Ｃ－１ (16㍑）</t>
  </si>
  <si>
    <t>S15-ST10G-C2</t>
  </si>
  <si>
    <t>ＳＴ－１０Ｍ金色Ｃ－２ (16㍑）</t>
  </si>
  <si>
    <t>S15-ST10G-C3</t>
  </si>
  <si>
    <t>ＳＴ－１０Ｍ金色Ｃ－３ (16㍑）</t>
  </si>
  <si>
    <t>S15-ST10G-C4</t>
  </si>
  <si>
    <t>ＳＴ－１０Ｍ金色Ｃ－４ (16㍑）</t>
  </si>
  <si>
    <t>S15-ST10G-C5</t>
  </si>
  <si>
    <t>ＳＴ－１０Ｍ金色Ｃ－５ (16㍑）</t>
  </si>
  <si>
    <t>S15-ST10G-C8</t>
  </si>
  <si>
    <t>ＳＴ－１０Ｍ金色Ｃ－８ (16㍑）</t>
  </si>
  <si>
    <t>S15-ST10G-H25</t>
  </si>
  <si>
    <t>ＳＴ－１０Ｍ金色Ｈ－２５ (16㍑）</t>
  </si>
  <si>
    <t>S15-ST18BLK-70</t>
  </si>
  <si>
    <t>ＳＴ－１８Ｌブラック７０ (16㍑）</t>
  </si>
  <si>
    <t>S15-ST18BRW-18</t>
  </si>
  <si>
    <t>ＳＴ－１８Ｌブラウン１８ (16㍑）</t>
  </si>
  <si>
    <t>S15-ST18BRW-44</t>
  </si>
  <si>
    <t>ＳＴ－１８Ｌブラウン４４ (16㍑）</t>
  </si>
  <si>
    <t>S15-ST18BRW-65</t>
  </si>
  <si>
    <t>ＳＴ－１８Ｌブラウン６５ (16㍑)</t>
  </si>
  <si>
    <t>S15-ST18BRW-7</t>
  </si>
  <si>
    <t>ＳＴ－１８Ｌブラウン７ (16㍑）</t>
  </si>
  <si>
    <t>S15-ST18BRW-72</t>
  </si>
  <si>
    <t>ＳＴ－１８Ｌブラウン７２ (16㍑）</t>
  </si>
  <si>
    <t>S15-ST18CHR</t>
  </si>
  <si>
    <t>ＳＴ－１８Ｌクローム (16㍑）</t>
  </si>
  <si>
    <t>S15-ST18CHR-13</t>
  </si>
  <si>
    <t>ＳＴ－１８Ｌクローム１３ (16㍑）</t>
  </si>
  <si>
    <t>S15-ST18CHR-35</t>
  </si>
  <si>
    <t>ＳＴ－１８Ｌクローム３５ (16㍑）</t>
  </si>
  <si>
    <t>S15-ST18CHR-5</t>
  </si>
  <si>
    <t>ＳＴ－１８Ｌクローム５ (16㍑）</t>
  </si>
  <si>
    <t>S15-ST18COP-12</t>
  </si>
  <si>
    <t>ＳＴ－１８Ｌ銅色１２ (16㍑）</t>
  </si>
  <si>
    <t>S15-ST18COP-23</t>
  </si>
  <si>
    <t>ＳＴ－１８Ｌ銅色２３ (16㍑）</t>
  </si>
  <si>
    <t>S15-ST18COP-27</t>
  </si>
  <si>
    <t>ＳＴ－１８Ｌ銅色２７ (16㍑）</t>
  </si>
  <si>
    <t>S15-ST18COP-31</t>
  </si>
  <si>
    <t>ＳＴ－１８Ｌ銅色３１ (16㍑）</t>
  </si>
  <si>
    <t>S15-ST18COP-38</t>
  </si>
  <si>
    <t>ＳＴ－１８Ｌ銅色３８ (16㍑）</t>
  </si>
  <si>
    <t>S15-ST18COP-40</t>
  </si>
  <si>
    <t>ＳＴ－１８Ｌ銅色４０ (16㍑）</t>
  </si>
  <si>
    <t>S15-ST18G-3</t>
  </si>
  <si>
    <t>ＳＴ－１８Ｌ金色３ (16㍑）</t>
  </si>
  <si>
    <t>S15-ST18G-8</t>
  </si>
  <si>
    <t>ＳＴ－１８Ｌ金色８ (16㍑）</t>
  </si>
  <si>
    <t>S15-ST18G-A2</t>
  </si>
  <si>
    <t>ＳＴ－１８Ｌ金色Ａ－２ (16㍑）</t>
  </si>
  <si>
    <t>S15-ST18G-A6</t>
  </si>
  <si>
    <t>ＳＴ－１８Ｌ金色Ａ－６ (16㍑）</t>
  </si>
  <si>
    <t>S15-ST18G-B</t>
  </si>
  <si>
    <t>ＳＴ－１８Ｌ金色 Ｂ (16㍑）</t>
  </si>
  <si>
    <t>S15-ST18G-D13</t>
  </si>
  <si>
    <t>ＳＴ－１８Ｌ金色Ｄ－１３ (16㍑）</t>
  </si>
  <si>
    <t>S15-ST18G-D3</t>
  </si>
  <si>
    <t>ＳＴ－１８Ｌ金色Ｄ－３ (16㍑）</t>
  </si>
  <si>
    <t>S15-ST18G-E11</t>
  </si>
  <si>
    <t>ＳＴ－１８Ｌ金色Ｅ－１１ (16㍑）</t>
  </si>
  <si>
    <t>S15-ST18G-E16</t>
  </si>
  <si>
    <t>ＳＴ－１８Ｌ金色Ｅ－１６ (16㍑）</t>
  </si>
  <si>
    <t>S15-ST18G-E18</t>
  </si>
  <si>
    <t>ＳＴ－１８Ｌ金色Ｅ－１８ (16㍑）</t>
  </si>
  <si>
    <t>S15-ST18G-E21</t>
  </si>
  <si>
    <t>ＳＴ－１８Ｌ金色Ｅ－２１ (16㍑）</t>
  </si>
  <si>
    <t>S15-ST18G-E31</t>
  </si>
  <si>
    <t>ＳＴ－１８Ｌ金色Ｅ－３１ (16㍑）</t>
  </si>
  <si>
    <t>S15-ST18G-E9</t>
  </si>
  <si>
    <t>ＳＴ１８Ｌ金色Ｅ－９ (16㍑）</t>
  </si>
  <si>
    <t>S15-ST18G-F11</t>
  </si>
  <si>
    <t>ＳＴ－１８Ｌ金色Ｆ－１１ (16㍑）</t>
  </si>
  <si>
    <t>S15-ST18G-F17</t>
  </si>
  <si>
    <t>ＳＴ－１８Ｌ金色Ｆ－１７ (16㍑）</t>
  </si>
  <si>
    <t>S15-ST18G-F5</t>
  </si>
  <si>
    <t>ＳＴ－１８Ｌ金色Ｆ－５ (16㍑）</t>
  </si>
  <si>
    <t>S15-ST18G-F51</t>
  </si>
  <si>
    <t>ＳＴ－１８Ｌ金色Ｆ－５１ (16㍑）</t>
  </si>
  <si>
    <t>S15-ST18G-F70</t>
  </si>
  <si>
    <t>ＳＴ－１８Ｌ金色Ｆ－７０ (16㍑）</t>
  </si>
  <si>
    <t>S15-ST18G-G5</t>
  </si>
  <si>
    <t>ＳＴ－１８Ｌ金色Ｇ－５ (16㍑）</t>
  </si>
  <si>
    <t>S15-ST18G-H23</t>
  </si>
  <si>
    <t>ＳＴ－１８Ｌ金色Ｈ－２３ (16㍑）</t>
  </si>
  <si>
    <t>S15-ST18G-H26</t>
  </si>
  <si>
    <t>ＳＴ－１８Ｌ金色Ｈ－２６ (16㍑）</t>
  </si>
  <si>
    <t>S15-ST18G-H26-82</t>
  </si>
  <si>
    <t>ＳＴ１８Ｌ金色Ｈ－２６(8:2)(16㍑）</t>
  </si>
  <si>
    <t>S15-ST18G-H516</t>
  </si>
  <si>
    <t>ＳＴ－１８Ｌ金色Ｈ－５１６ (16㍑）</t>
  </si>
  <si>
    <t>S15-ST18G-H815</t>
  </si>
  <si>
    <t>ＳＴ－１８Ｌ金色 Ｈ－８１５　(16㍑）</t>
  </si>
  <si>
    <t>S15-ST18G-H820</t>
  </si>
  <si>
    <t>ＳＴ－１８Ｌ金色Ｈ－８２０ (16㍑）</t>
  </si>
  <si>
    <t>S15-ST18G-K014</t>
  </si>
  <si>
    <t>ＳＴ－１８Ｌ金色Ｋ－０１４ (16㍑）</t>
  </si>
  <si>
    <t>S15-ST18G-K020</t>
  </si>
  <si>
    <t>ＳＴ－１８Ｌ金色Ｋ－０２０ (16㍑）</t>
  </si>
  <si>
    <t>S15-ST18G-K716</t>
  </si>
  <si>
    <t>ＳＴ－１８Ｌ金色Ｋ－７１６ (16㍑）</t>
  </si>
  <si>
    <t>S15-ST18G-L016</t>
  </si>
  <si>
    <t>ＳＴ－１８Ｌ金色Ｌ－０１６ (16㍑）</t>
  </si>
  <si>
    <t>S15-ST18G-M210</t>
  </si>
  <si>
    <t>ＳＴ－１８Ｌ金色Ｍ－２１０ (16㍑）</t>
  </si>
  <si>
    <t>S15-ST18G-M213</t>
  </si>
  <si>
    <t>ＳＴ－１８Ｌ金色Ｍ－２１３ (16㍑）</t>
  </si>
  <si>
    <t>S15-ST18G-M407</t>
  </si>
  <si>
    <t>ＳＴ－１８Ｌ金色Ｍ－４０７ (16㍑）</t>
  </si>
  <si>
    <t>S15-ST18G-M909</t>
  </si>
  <si>
    <t>ＳＴ－１８Ｌ金色Ｍ－９０９ (16㍑）</t>
  </si>
  <si>
    <t>S15-ST18G-N210</t>
  </si>
  <si>
    <t>ＳＴ－１８Ｌ金色Ｎ－２１０ (16㍑）</t>
  </si>
  <si>
    <t>S15-ST18G-N416</t>
  </si>
  <si>
    <t>ＳＴ－１８Ｌ金色Ｎ－４１６ (16㍑）</t>
  </si>
  <si>
    <t>S15-ST18G-N806</t>
  </si>
  <si>
    <t>ＳＴ－１８Ｌ金色Ｎ－８０６ (16㍑）</t>
  </si>
  <si>
    <t>S15-ST18G-N811</t>
  </si>
  <si>
    <t>ＳＴ－１８Ｌ金色Ｎ－８１１ (16㍑）</t>
  </si>
  <si>
    <t>S15-ST18G-S22</t>
  </si>
  <si>
    <t>ＳＴ－１８Ｌ金色Ｓ－２２ (16㍑）</t>
  </si>
  <si>
    <t>S15-ST18G-T811</t>
  </si>
  <si>
    <t>ＳＴ－１８Ｌ金色Ｔ－８１１　(16㍑）</t>
  </si>
  <si>
    <t>S15-ST18G-T915</t>
  </si>
  <si>
    <t>ＳＴ－１８Ｌ金色Ｔ－９１５　(16㍑）</t>
  </si>
  <si>
    <t>S15-ST18G-U113</t>
  </si>
  <si>
    <t>ＳＴ－１８Ｌ金色Ｕ－１１３ (16㍑）</t>
  </si>
  <si>
    <t>S15-ST18G-U615</t>
  </si>
  <si>
    <t>ＳＴ－１８Ｌ金色Ｕ－６１５ (16㍑）</t>
  </si>
  <si>
    <t>S15-ST18G-V115</t>
  </si>
  <si>
    <t>ＳＴ－１８Ｌ金色Ｖ－１１５ (16㍑）</t>
  </si>
  <si>
    <t>S15-ST18G-V809</t>
  </si>
  <si>
    <t>ＳＴ－１８Ｌ金色Ｖ－８０９ (16㍑）</t>
  </si>
  <si>
    <t>S15-ST18G-Y77</t>
  </si>
  <si>
    <t>ＳＴ－１８Ｌ金色Ｙ－７７ (16㍑）</t>
  </si>
  <si>
    <t>S15-ST18G-Y78</t>
  </si>
  <si>
    <t>ＳＴ－１８Ｌ金色Ｙ－７８ (16㍑）</t>
  </si>
  <si>
    <t>S15-ST18YEL-2</t>
  </si>
  <si>
    <t>ＳＴ－１８Ｌイエロー２ (16㍑）</t>
  </si>
  <si>
    <t>S15-ST20BLU-70</t>
  </si>
  <si>
    <t>ＳＴ－２０Ｍブルー７０ (15KG)</t>
  </si>
  <si>
    <t>S15-ST20BRW-95</t>
  </si>
  <si>
    <t>ＳＴ－２０Ｍブラウン９５ (15KG)</t>
  </si>
  <si>
    <t>S15-ST20CHR-50</t>
  </si>
  <si>
    <t>ＳＴ－２０Ｍクローム５０ (15KG)</t>
  </si>
  <si>
    <t>S15-ST20COP</t>
  </si>
  <si>
    <t>ＳＴ－２０Ｍ銅色 (15KG)</t>
  </si>
  <si>
    <t>S15-ST20COP-32</t>
  </si>
  <si>
    <t>ＳＴ－２０Ｍ銅色３２ (15KG)</t>
  </si>
  <si>
    <t>S15-ST20G-10DR</t>
  </si>
  <si>
    <t>ＳＴ－２０Ｍ金色濃色１０ (15KG)</t>
  </si>
  <si>
    <t>S15-ST20G-11</t>
  </si>
  <si>
    <t>ＳＴ－２０Ｍ金色１１ (15KG)</t>
  </si>
  <si>
    <t>S15-ST20G-31</t>
  </si>
  <si>
    <t>ＳＴ－２０Ｍ金色３１ (15KG)</t>
  </si>
  <si>
    <t>S15-ST20G-5</t>
  </si>
  <si>
    <t>ＳＴ－２０Ｍ金色５ (15KG)</t>
  </si>
  <si>
    <t>S15-ST20G-F90</t>
  </si>
  <si>
    <t>ＳＴ－２０Ｍ金色Ｆ－９０ (15KG)</t>
  </si>
  <si>
    <t>S15-ST20G-G</t>
  </si>
  <si>
    <t>ＳＴ－２０Ｍ金色 Ｇ (15KG)</t>
  </si>
  <si>
    <t>S15-ST20G-G5</t>
  </si>
  <si>
    <t>ＳＴ－２０Ｍ金色Ｇ－５ (15KG)</t>
  </si>
  <si>
    <t>S15-ST20G-U777</t>
  </si>
  <si>
    <t>ＳＴ－２０Ｍ金色Ｕ－７７７ (15KG)</t>
  </si>
  <si>
    <t>S15-ST20G-X113</t>
  </si>
  <si>
    <t>ＳＴ－２０Ｍ金色Ｘ－１１３ (15KG)</t>
  </si>
  <si>
    <t>S15-ST20G-X209</t>
  </si>
  <si>
    <t>ＳＴ－２０Ｍ金色Ｘ－２０９ (15KG)</t>
  </si>
  <si>
    <t>S15-ST20G-X211</t>
  </si>
  <si>
    <t>ＳＴ－２０Ｍ金色Ｘ－２１１ (15KG)</t>
  </si>
  <si>
    <t>S15-ST20G-X216</t>
  </si>
  <si>
    <t>ＳＴ－２０Ｍ金色Ｘ－２１６ (15KG)</t>
  </si>
  <si>
    <t>S15-ST20G-XA09</t>
  </si>
  <si>
    <t>ＳＴ－２０Ｍ金色Ｘ－Ａ０９ (15KG)</t>
  </si>
  <si>
    <t>S15-ST20G-Y54</t>
  </si>
  <si>
    <t>ＳＴ－２０Ｍ金色Ｙ－５４ (15KG)</t>
  </si>
  <si>
    <t>S15-ST20RED-62</t>
  </si>
  <si>
    <t>ＳＴ－２０Ｍレッド６２ (15KG)</t>
  </si>
  <si>
    <t>S15-ST32BLK-17TK</t>
  </si>
  <si>
    <t>ＳＴ－３２ブラック艶消１７ (15KG)</t>
  </si>
  <si>
    <t>S15-ST32BLK-19</t>
  </si>
  <si>
    <t>ＳＴ－３２ブラック１９ (15KG)</t>
  </si>
  <si>
    <t>S15-ST32BLK-5</t>
  </si>
  <si>
    <t>ＳＴ－３２ブラック５ (15KG)</t>
  </si>
  <si>
    <t>S15-ST32BLK-74TK</t>
  </si>
  <si>
    <t>ＳＴ－３２ブラック艶消７４ (15KG)</t>
  </si>
  <si>
    <t>S15-ST32BLK-77</t>
  </si>
  <si>
    <t>ＳＴ－３２ブラック７７ (15KG)</t>
  </si>
  <si>
    <t>S15-ST32BLK-79</t>
  </si>
  <si>
    <t>ＳＴ－３２ブラック７９ (15KG)</t>
  </si>
  <si>
    <t>S15-ST32BLK-8</t>
  </si>
  <si>
    <t>ＳＴ－３２ブラック８ (15KG)</t>
  </si>
  <si>
    <t>S15-ST32BLK-86</t>
  </si>
  <si>
    <t>ＳＴ－３２ブラック８６ (15KG)</t>
  </si>
  <si>
    <t>S15-ST32BLK-87TK</t>
  </si>
  <si>
    <t>ＳＴ－３２ブラック艶消８７ (15KG)</t>
  </si>
  <si>
    <t>S15-ST32BLK-89TK</t>
  </si>
  <si>
    <t>ＳＴ－３２ブラック艶消８９ (15KG)</t>
  </si>
  <si>
    <t>S15-ST32BLK-90</t>
  </si>
  <si>
    <t>ＳＴ－３２ブラック９０ (15KG)</t>
  </si>
  <si>
    <t>S15-ST32BLK-92</t>
  </si>
  <si>
    <t>ＳＴ－３２ブラック９２ (15KG)</t>
  </si>
  <si>
    <t>S15-ST32BLK-93</t>
  </si>
  <si>
    <t>ＳＴ－３２ブラック９３ (15KG)</t>
  </si>
  <si>
    <t>S15-ST32BLK-94</t>
  </si>
  <si>
    <t>ＳＴ－３２ブラック９４ (15KG)</t>
  </si>
  <si>
    <t>S15-ST32BLU-100</t>
  </si>
  <si>
    <t>ＳＴ－３２ブルー１００ (15KG)</t>
  </si>
  <si>
    <t>S15-ST32BLU-101</t>
  </si>
  <si>
    <t>ＳＴ－３２ブルー１０１ (15KG)</t>
  </si>
  <si>
    <t>S15-ST32BLU-102</t>
  </si>
  <si>
    <t>ＳＴ－３２ブルー１０２ (15KG)</t>
  </si>
  <si>
    <t>S15-ST32BLU-103</t>
  </si>
  <si>
    <t>ＳＴ－３２ブルー１０３ (15KG)</t>
  </si>
  <si>
    <t>S15-ST32BLU-104</t>
  </si>
  <si>
    <t>ＳＴ－３２ブルー１０４ (15KG)</t>
  </si>
  <si>
    <t>S15-ST32BLU-105</t>
  </si>
  <si>
    <t>ＳＴ－３２ブルー１０５ (15KG)</t>
  </si>
  <si>
    <t>S15-ST32BLU-106</t>
  </si>
  <si>
    <t>ＳＴ－３２ブルー１０６ (15KG)</t>
  </si>
  <si>
    <t>S15-ST32BLU-107</t>
  </si>
  <si>
    <t>ＳＴ－３２ブルー１０７ (15KG)</t>
  </si>
  <si>
    <t>S15-ST32BLU-108</t>
  </si>
  <si>
    <t>ＳＴ－３２ブルー１０８ (15KG)</t>
  </si>
  <si>
    <t>S15-ST32BLU-109</t>
  </si>
  <si>
    <t>ＳＴ－３２ブルー１０９ (15KG)</t>
  </si>
  <si>
    <t>S15-ST32BLU-110</t>
  </si>
  <si>
    <t>ＳＴ－３２ブルー１１０ (15KG)</t>
  </si>
  <si>
    <t>S15-ST32BLU-28</t>
  </si>
  <si>
    <t>ＳＴ－３２ブルー２８ (15KG)</t>
  </si>
  <si>
    <t>S15-ST32BLU-34</t>
  </si>
  <si>
    <t>ＳＴ－３２ブルー３４ (15KG)</t>
  </si>
  <si>
    <t>S15-ST32BLU-36</t>
  </si>
  <si>
    <t>ＳＴ－３２ブルー３６ (15KG)</t>
  </si>
  <si>
    <t>S15-ST32BLU-4</t>
  </si>
  <si>
    <t>ＳＴ－３２ブルー４ (15KG)</t>
  </si>
  <si>
    <t>S15-ST32BLU-40</t>
  </si>
  <si>
    <t>ＳＴ－３２ブルー４０ (15KG)</t>
  </si>
  <si>
    <t>S15-ST32BLU-4-108</t>
  </si>
  <si>
    <t>ＳＴ－３２ブルー１０８ (4KG)</t>
  </si>
  <si>
    <t>S15-ST32BLU-4-58</t>
  </si>
  <si>
    <t>ＳＴ－３２ブルー５８ (4KG)</t>
  </si>
  <si>
    <t>S15-ST32BLU-4-6</t>
  </si>
  <si>
    <t>ＳＴ－３２ブルー６ (4KG)</t>
  </si>
  <si>
    <t>S15-ST32BLU-4-72</t>
  </si>
  <si>
    <t>ＳＴ－３２ブルー７２ (4KG)</t>
  </si>
  <si>
    <t>S15-ST32BLU-4-81</t>
  </si>
  <si>
    <t>ＳＴ－３２ブルー８１ (4KG)</t>
  </si>
  <si>
    <t>S15-ST32BLU-4-87</t>
  </si>
  <si>
    <t>ＳＴ－３２ブルー８７ (4KG)</t>
  </si>
  <si>
    <t>S15-ST32BLU-4-88</t>
  </si>
  <si>
    <t>ＳＴ－３２ブルー８８ (4KG)</t>
  </si>
  <si>
    <t>S15-ST32BLU-54</t>
  </si>
  <si>
    <t>ＳＴ－３２ブルー５４ (15KG)</t>
  </si>
  <si>
    <t>S15-ST32BLU-58</t>
  </si>
  <si>
    <t>ＳＴ－３２ブルー５８ (15KG)</t>
  </si>
  <si>
    <t>S15-ST32BLU-6</t>
  </si>
  <si>
    <t>ＳＴ－３２ブルー６ (15KG)</t>
  </si>
  <si>
    <t>S15-ST32BLU-62</t>
  </si>
  <si>
    <t>ＳＴ－３２ブルー６２ (15KG)</t>
  </si>
  <si>
    <t>S15-ST32BLU-69</t>
  </si>
  <si>
    <t>ＳＴ－３２ブルー６９ (15KG)</t>
  </si>
  <si>
    <t>S15-ST32BLU-71</t>
  </si>
  <si>
    <t>ＳＴ－３２ブルー７１ (15KG)</t>
  </si>
  <si>
    <t>S15-ST32BLU-73</t>
  </si>
  <si>
    <t>ＳＴ－３２ブルー７３ (15KG)</t>
  </si>
  <si>
    <t>S15-ST32BLU-74</t>
  </si>
  <si>
    <t>ＳＴ－３２ブルー７４ (15KG)</t>
  </si>
  <si>
    <t>S15-ST32BLU-75</t>
  </si>
  <si>
    <t>ＳＴ－３２ブルー７５ (15KG)</t>
  </si>
  <si>
    <t>S15-ST32BLU-76</t>
  </si>
  <si>
    <t>ＳＴ－３２ブルー７６ (15KG)</t>
  </si>
  <si>
    <t>S15-ST32BLU-77</t>
  </si>
  <si>
    <t>ＳＴ－３２ブルー７７ (15KG)</t>
  </si>
  <si>
    <t>S15-ST32BLU-78</t>
  </si>
  <si>
    <t>ＳＴ－３２ブルー７８ (15KG)</t>
  </si>
  <si>
    <t>S15-ST32BLU-79</t>
  </si>
  <si>
    <t>ＳＴ－３２ブルー７９ (15KG)</t>
  </si>
  <si>
    <t>S15-ST32BLU-80</t>
  </si>
  <si>
    <t>ＳＴ－３２ブルー８０ (15KG)</t>
  </si>
  <si>
    <t>S15-ST32BLU-82</t>
  </si>
  <si>
    <t>ＳＴ－３２ブルー８２ (15KG)</t>
  </si>
  <si>
    <t>S15-ST32BLU-83</t>
  </si>
  <si>
    <t>ＳＴ－３２ブルー８３ (15KG)</t>
  </si>
  <si>
    <t>S15-ST32BLU-84</t>
  </si>
  <si>
    <t>ＳＴ－３２ブルー８４ (15KG)</t>
  </si>
  <si>
    <t>S15-ST32BLU-85</t>
  </si>
  <si>
    <t>ＳＴ－３２ブルー８５ (15KG)</t>
  </si>
  <si>
    <t>S15-ST32BLU-86</t>
  </si>
  <si>
    <t>ＳＴ－３２ブルー８６ (15KG)</t>
  </si>
  <si>
    <t>S15-ST32BLU-87</t>
  </si>
  <si>
    <t>ＳＴ－３２ブルー８７ (15KG)</t>
  </si>
  <si>
    <t>S15-ST32BLU-89</t>
  </si>
  <si>
    <t>ＳＴ－３２ブルー８９ (15KG)</t>
  </si>
  <si>
    <t>S15-ST32BLU-90</t>
  </si>
  <si>
    <t>ＳＴ－３２ブルー９０ (15KG)</t>
  </si>
  <si>
    <t>S15-ST32BLU-92</t>
  </si>
  <si>
    <t>ＳＴ－３２ブルー９２ (15KG)</t>
  </si>
  <si>
    <t>S15-ST32BLU-93</t>
  </si>
  <si>
    <t>ＳＴ－３２ブルー９３ (15KG)</t>
  </si>
  <si>
    <t>S15-ST32BLU-94</t>
  </si>
  <si>
    <t>ＳＴ－３２ブルー９４ (15KG)</t>
  </si>
  <si>
    <t>S15-ST32BLU-95</t>
  </si>
  <si>
    <t>ＳＴ－３２ブルー９５ (15KG)</t>
  </si>
  <si>
    <t>S15-ST32BLU-96</t>
  </si>
  <si>
    <t>ＳＴ－３２ブルー９６ (15KG)</t>
  </si>
  <si>
    <t>S15-ST32BLU-97</t>
  </si>
  <si>
    <t>ＳＴ－３２ブルー９７ (15KG)</t>
  </si>
  <si>
    <t>S15-ST32BLU-98</t>
  </si>
  <si>
    <t>ＳＴ－３２ブルー９８ (15KG)</t>
  </si>
  <si>
    <t>S15-ST32BLU-99</t>
  </si>
  <si>
    <t>ＳＴ－３２ブルー９９ (15KG)</t>
  </si>
  <si>
    <t>S15-ST32BOR-3</t>
  </si>
  <si>
    <t>ＳＴ－３２ブロンズ３ (15KG)</t>
  </si>
  <si>
    <t>S15-ST32BOR-4</t>
  </si>
  <si>
    <t>ＳＴ－３２ブロンズ４ (15KG)</t>
  </si>
  <si>
    <t>S15-ST32BOR-6</t>
  </si>
  <si>
    <t>ＳＴ－３２ブロンズ６ (15KG)</t>
  </si>
  <si>
    <t>S15-ST32BOR-7</t>
  </si>
  <si>
    <t>ＳＴ－３２ブロンズ７ (15KG)</t>
  </si>
  <si>
    <t>S15-ST32BRW-100</t>
  </si>
  <si>
    <t>ＳＴ－３２ブラウン１００ (15KG)</t>
  </si>
  <si>
    <t>S15-ST32BRW-101</t>
  </si>
  <si>
    <t>ＳＴ－３２ブラウン１０１ (15KG)</t>
  </si>
  <si>
    <t>S15-ST32BRW-102</t>
  </si>
  <si>
    <t>ＳＴ－３２ブラウン１０２ (15KG)</t>
  </si>
  <si>
    <t>S15-ST32BRW-103</t>
  </si>
  <si>
    <t>ＳＴ－３２ブラウン１０３ (15KG)</t>
  </si>
  <si>
    <t>S15-ST32BRW-104</t>
  </si>
  <si>
    <t>ＳＴ－３２ブラウン１０４ (15KG)</t>
  </si>
  <si>
    <t>S15-ST32BRW-105</t>
  </si>
  <si>
    <t>ＳＴ－３２ブラウン１０５ (15KG)</t>
  </si>
  <si>
    <t>S15-ST32BRW-106</t>
  </si>
  <si>
    <t>ＳＴ－３２ブラウン１０６ (15KG)</t>
  </si>
  <si>
    <t>S15-ST32BRW-107</t>
  </si>
  <si>
    <t>ＳＴ－３２ブラウン１０７ (15KG)</t>
  </si>
  <si>
    <t>S15-ST32BRW-108</t>
  </si>
  <si>
    <t>ＳＴ－３２ブラウン１０８ (15KG)</t>
  </si>
  <si>
    <t>S15-ST32BRW-109TK</t>
  </si>
  <si>
    <t>ＳＴ－３２ブラウン艶消１０９(15KG)</t>
  </si>
  <si>
    <t>S15-ST32BRW-110</t>
  </si>
  <si>
    <t>ＳＴ－３２ブラウン１１０ (15KG)</t>
  </si>
  <si>
    <t>S15-ST32BRW-111</t>
  </si>
  <si>
    <t>ＳＴ－３２ブラウン１１１ (15KG)</t>
  </si>
  <si>
    <t>S15-ST32BRW-112TK</t>
  </si>
  <si>
    <t>ＳＴ－３２ブラウン艶消１１２ (15KG)</t>
  </si>
  <si>
    <t>S15-ST32BRW-113</t>
  </si>
  <si>
    <t>ＳＴ－３２ブラウン１１３ (15KG)</t>
  </si>
  <si>
    <t>S15-ST32BRW-114TK</t>
  </si>
  <si>
    <t>ＳＴ－３２ブラウン艶消１１４ (15KG)</t>
  </si>
  <si>
    <t>S15-ST32BRW-115</t>
  </si>
  <si>
    <t>ＳＴ－３２ブラウン１１５ (15KG)</t>
  </si>
  <si>
    <t>S15-ST32BRW-116</t>
  </si>
  <si>
    <t>ＳＴ－３２ブラウン１１６ (15KG)</t>
  </si>
  <si>
    <t>S15-ST32BRW-117</t>
  </si>
  <si>
    <t>ＳＴ－３２ブラウン１１７ (15KG)</t>
  </si>
  <si>
    <t>S15-ST32BRW-118TK</t>
  </si>
  <si>
    <t>ＳＴ－３２艶消ブラウン１１８ (15KG)</t>
  </si>
  <si>
    <t>S15-ST32BRW-119</t>
  </si>
  <si>
    <t>ＳＴ－３２ブラウン１１９ (15KG)</t>
  </si>
  <si>
    <t>S15-ST32BRW-120</t>
  </si>
  <si>
    <t>ＳＴ－３２ブラウン１２０ (15KG)</t>
  </si>
  <si>
    <t>S15-ST32BRW-121TK</t>
  </si>
  <si>
    <t>ＳＴ－３２ブラウン艶消１２１(15KG)</t>
  </si>
  <si>
    <t>S15-ST32BRW-122</t>
  </si>
  <si>
    <t>ＳＴ－３２ブラウン１２２ (15KG)</t>
  </si>
  <si>
    <t>S15-ST32BRW-124</t>
  </si>
  <si>
    <t>ＳＴ－３２ブラウン１２４ (15KG)</t>
  </si>
  <si>
    <t>S15-ST32BRW-126</t>
  </si>
  <si>
    <t>ＳＴ－３２ブラウン１２６ (15KG)</t>
  </si>
  <si>
    <t>S15-ST32BRW-129</t>
  </si>
  <si>
    <t>ＳＴ－３２ブラウン１２９ (15KG)</t>
  </si>
  <si>
    <t>S15-ST32BRW-130</t>
  </si>
  <si>
    <t>ＳＴ－３２ブラウン１３０ (15KG)</t>
  </si>
  <si>
    <t>S15-ST32BRW-132</t>
  </si>
  <si>
    <t>ＳＴ－３２ブラウン１３２ (15KG)</t>
  </si>
  <si>
    <t>S15-ST32BRW-133TK</t>
  </si>
  <si>
    <t>ＳＴ－３２ブラウン艶消１３３(15KG)</t>
  </si>
  <si>
    <t>S15-ST32BRW-134</t>
  </si>
  <si>
    <t>ＳＴ－３２ブラウン１３４ (15KG)</t>
  </si>
  <si>
    <t>S15-ST32BRW-135</t>
  </si>
  <si>
    <t>ＳＴ－３２ブラウン１３５ (15KG)</t>
  </si>
  <si>
    <t>S15-ST32BRW-136TK</t>
  </si>
  <si>
    <t>ＳＴ－３２ブラウン艶消１３６ (15KG)</t>
  </si>
  <si>
    <t>S15-ST32BRW-137</t>
  </si>
  <si>
    <t>ＳＴ－３２ブラウン１３７ (15KG)</t>
  </si>
  <si>
    <t>S15-ST32BRW-17</t>
  </si>
  <si>
    <t>ＳＴ－３２ブラウン１７ (15KG)</t>
  </si>
  <si>
    <t>S15-ST32BRW-20</t>
  </si>
  <si>
    <t>ＳＴ－３２ブラウン２０ (15KG)</t>
  </si>
  <si>
    <t>S15-ST32BRW-23</t>
  </si>
  <si>
    <t>ＳＴ－３２ブラウン２３ (15KG)</t>
  </si>
  <si>
    <t>S15-ST32BRW-25</t>
  </si>
  <si>
    <t>ＳＴ－３２ブラウン２５ (15KG)</t>
  </si>
  <si>
    <t>S15-ST32BRW-26</t>
  </si>
  <si>
    <t>ＳＴ－３２ブラウン２６ (15KG)</t>
  </si>
  <si>
    <t>S15-ST32BRW-2A</t>
  </si>
  <si>
    <t>ＳＴ－３２ブラウン２Ａ (15KG)</t>
  </si>
  <si>
    <t>S15-ST32BRW-4</t>
  </si>
  <si>
    <t>ＳＴ－３２ブラウン４ (15KG)</t>
  </si>
  <si>
    <t>S15-ST32BRW-47TK</t>
  </si>
  <si>
    <t>ＳＴ－３２ブラウン艶消４７ (15KG)</t>
  </si>
  <si>
    <t>S15-ST32BRW-49</t>
  </si>
  <si>
    <t>ＳＴ－３２ブラウン４９ (15KG)</t>
  </si>
  <si>
    <t>S15-ST32BRW-49TK</t>
  </si>
  <si>
    <t>ＳＴ－３２ブラウン艶消４９ (15KG)</t>
  </si>
  <si>
    <t>S15-ST32BRW-61</t>
  </si>
  <si>
    <t>ＳＴ－３２ブラウン６１ (15KG)</t>
  </si>
  <si>
    <t>S15-ST32BRW-66</t>
  </si>
  <si>
    <t>ＳＴ－３２ブラウン６６ (15KG)</t>
  </si>
  <si>
    <t>S15-ST32BRW-68</t>
  </si>
  <si>
    <t>ＳＴ－３２ブラウン６８ (15KG)</t>
  </si>
  <si>
    <t>S15-ST32BRW-70TK</t>
  </si>
  <si>
    <t>ＳＴ－３２ブラウン艶消７０ (15KG)</t>
  </si>
  <si>
    <t>S15-ST32BRW-81</t>
  </si>
  <si>
    <t>ＳＴ－３２ブラウン８１ (15KG)</t>
  </si>
  <si>
    <t>S15-ST32BRW-84TK</t>
  </si>
  <si>
    <t>ＳＴ－３２ブラウン艶消８４ (15KG)</t>
  </si>
  <si>
    <t>S15-ST32BRW-85</t>
  </si>
  <si>
    <t>ＳＴ－３２ブラウン８５ (15KG)</t>
  </si>
  <si>
    <t>S15-ST32BRW-86</t>
  </si>
  <si>
    <t>ＳＴ－３２ブラウン８６ (15KG)</t>
  </si>
  <si>
    <t>S15-ST32BRW-88</t>
  </si>
  <si>
    <t>ＳＴ－３２ブラウン８８ (15KG)</t>
  </si>
  <si>
    <t>S15-ST32BRW-89TK</t>
  </si>
  <si>
    <t>ＳＴ－３２ブラウン艶消８９ (15KG)</t>
  </si>
  <si>
    <t>S15-ST32BRW-92</t>
  </si>
  <si>
    <t>ＳＴ－３２ブラウン９２ (15KG)</t>
  </si>
  <si>
    <t>S15-ST32BRW-93</t>
  </si>
  <si>
    <t>ＳＴ－３２ブラウン９３ (15KG)</t>
  </si>
  <si>
    <t>S15-ST32BRW-94</t>
  </si>
  <si>
    <t>ＳＴ－３２ブラウン９４ (15KG)</t>
  </si>
  <si>
    <t>S15-ST32BRW-97</t>
  </si>
  <si>
    <t>ＳＴ－３２ブラウン９７ (15KG)</t>
  </si>
  <si>
    <t>S15-ST32BRW-98</t>
  </si>
  <si>
    <t>ＳＴ－３２ブラウン９８ (15KG)</t>
  </si>
  <si>
    <t>S15-ST32BRW-99</t>
  </si>
  <si>
    <t>ＳＴ－３２ブラウン９９ (15KG)</t>
  </si>
  <si>
    <t>S15-ST32BUL-97</t>
  </si>
  <si>
    <t>S15-ST32CHR</t>
  </si>
  <si>
    <t>ＳＴ－３２クローム (15KG)</t>
  </si>
  <si>
    <t>S15-ST32CHR-13</t>
  </si>
  <si>
    <t>ＳＴ－３２クローム１３ (15KG)</t>
  </si>
  <si>
    <t>S15-ST32CHR-31</t>
  </si>
  <si>
    <t>ＳＴ－３２クローム３１(15KG)</t>
  </si>
  <si>
    <t>S15-ST32CHR-38</t>
  </si>
  <si>
    <t>ＳＴ－３２クローム３８ (15KG)</t>
  </si>
  <si>
    <t>S15-ST32CHR-40</t>
  </si>
  <si>
    <t>ＳＴ－３２クローム４０ (15KG)</t>
  </si>
  <si>
    <t>S15-ST32CHR-43</t>
  </si>
  <si>
    <t>ＳＴ－３２クローム４３ (15KG)</t>
  </si>
  <si>
    <t>S15-ST32CHR-4-44</t>
  </si>
  <si>
    <t>ＳＴ－３２クローム４４ (4KG)</t>
  </si>
  <si>
    <t>S15-ST32CHR-45</t>
  </si>
  <si>
    <t>ＳＴ－３２クローム４５ (15KG)</t>
  </si>
  <si>
    <t>S15-ST32CHR-46</t>
  </si>
  <si>
    <t>ＳＴ－３２クローム４６ (15KG)</t>
  </si>
  <si>
    <t>S15-ST32CHR-48</t>
  </si>
  <si>
    <t>ＳＴ－３２クローム４８ (15KG)</t>
  </si>
  <si>
    <t>S15-ST32CHR-51</t>
  </si>
  <si>
    <t>ＳＴ－３２クローム５１ (15KG)</t>
  </si>
  <si>
    <t>S15-ST32CHR-52</t>
  </si>
  <si>
    <t>ＳＴ－３２クローム５２ (15KG)</t>
  </si>
  <si>
    <t>S15-ST32CHR-53</t>
  </si>
  <si>
    <t>ＳＴ－３２クローム５３ (15KG)</t>
  </si>
  <si>
    <t>S15-ST32CHR-54TK</t>
  </si>
  <si>
    <t>ＳＴ－３２艶消クローム５４ (15KG)</t>
  </si>
  <si>
    <t>S15-ST32CHR-56</t>
  </si>
  <si>
    <t>ＳＴ－３２クローム５６ (15KG)</t>
  </si>
  <si>
    <t>S15-ST32CHR-57</t>
  </si>
  <si>
    <t>ＳＴ－３２クローム５７ (15KG)</t>
  </si>
  <si>
    <t>S15-ST32CHR-58</t>
  </si>
  <si>
    <t>ＳＴ－３２クローム５８　(15KG)</t>
  </si>
  <si>
    <t>S15-ST32CHR-62</t>
  </si>
  <si>
    <t>ＳＴ－３２クローム６２ (15KG)</t>
  </si>
  <si>
    <t>S15-ST32CHR-65TK</t>
  </si>
  <si>
    <t>ＳＴ－３２艶消クローム６５ (15KG)</t>
  </si>
  <si>
    <t>S15-ST32COP</t>
  </si>
  <si>
    <t>ＳＴ－３２銅色 (15KG)</t>
  </si>
  <si>
    <t>S15-ST32COP-25TK</t>
  </si>
  <si>
    <t>ＳＴ－３２艶消銅色２５ (15KG)</t>
  </si>
  <si>
    <t>S15-ST32COP-28</t>
  </si>
  <si>
    <t>ＳＴ－３２銅色２８ (15KG)</t>
  </si>
  <si>
    <t>S15-ST32COP-29</t>
  </si>
  <si>
    <t>ＳＴ－３２銅色２９ (15KG)</t>
  </si>
  <si>
    <t>S15-ST32COP-33</t>
  </si>
  <si>
    <t>ＳＴ－３２銅色３３ (15KG)</t>
  </si>
  <si>
    <t>S15-ST32COP-34</t>
  </si>
  <si>
    <t>ＳＴ－３２銅色３４ (15KG)</t>
  </si>
  <si>
    <t>S15-ST32COP-35</t>
  </si>
  <si>
    <t>ＳＴ－３２銅色３５ (15KG)</t>
  </si>
  <si>
    <t>S15-ST32COP-36TK</t>
  </si>
  <si>
    <t>ＳＴ－３２艶消銅色３６ (15KG)</t>
  </si>
  <si>
    <t>S15-ST32COP-37</t>
  </si>
  <si>
    <t>ＳＴ－３２銅色３７ (15KG)</t>
  </si>
  <si>
    <t>S15-ST32COP-38TK</t>
  </si>
  <si>
    <t>ＳＴ－３２艶消銅色３８ (15KG)</t>
  </si>
  <si>
    <t>S15-ST32COP-39</t>
  </si>
  <si>
    <t>ＳＴ－３２銅色３９ (15KG)</t>
  </si>
  <si>
    <t>S15-ST32COP-4</t>
  </si>
  <si>
    <t>ＳＴ－３２銅色４ (15KG)</t>
  </si>
  <si>
    <t>S15-ST32COP-41</t>
  </si>
  <si>
    <t>ＳＴ－３２銅色４１ (15KG)</t>
  </si>
  <si>
    <t>S15-ST32COP-42</t>
  </si>
  <si>
    <t>ＳＴ－３２銅色４２ (15KG)</t>
  </si>
  <si>
    <t>S15-ST32COP-43</t>
  </si>
  <si>
    <t>ＳＴ－３２銅色４３ (15KG)</t>
  </si>
  <si>
    <t>S15-ST32COP-44</t>
  </si>
  <si>
    <t>ＳＴ－３２銅色４４ (15KG)</t>
  </si>
  <si>
    <t>S15-ST32COP-4-49</t>
  </si>
  <si>
    <t>ＳＴ－３２銅色４９ (4KG)</t>
  </si>
  <si>
    <t>S15-ST32COP-45</t>
  </si>
  <si>
    <t>ST-32銅色45</t>
  </si>
  <si>
    <t>S15-ST32COP-46</t>
  </si>
  <si>
    <t>ＳＴ－３２銅色４６　(15KG)</t>
  </si>
  <si>
    <t>S15-ST32COP-47</t>
  </si>
  <si>
    <t>ＳＴ－３２銅色４７  (15KG)</t>
  </si>
  <si>
    <t>S15-ST32COP-48</t>
  </si>
  <si>
    <t>ＳＴ－３２銅色４８ (15KG)</t>
  </si>
  <si>
    <t>S15-ST32G-10DR</t>
  </si>
  <si>
    <t>ＳＴ－３２金色濃色１０ (15KG)</t>
  </si>
  <si>
    <t>S15-ST32G-12</t>
  </si>
  <si>
    <t>ＳＴ－３２金色１２ (15KG)</t>
  </si>
  <si>
    <t>S15-ST32G-21</t>
  </si>
  <si>
    <t>ＳＴ－３２金色２１ (15KG)</t>
  </si>
  <si>
    <t>S15-ST32G-26</t>
  </si>
  <si>
    <t>ＳＴ－３２金色２６ (15KG)</t>
  </si>
  <si>
    <t>S15-ST32G-4-A618</t>
  </si>
  <si>
    <t>ＳＴ－３２金色Ａ－６１８ (4KG)</t>
  </si>
  <si>
    <t>S15-ST32G-4-A712</t>
  </si>
  <si>
    <t>ＳＴ－３２金色Ａ－７１２ (4KG)</t>
  </si>
  <si>
    <t>S15-ST32G-4-B910</t>
  </si>
  <si>
    <t>ＳＴ－３２金色Ｂ－９１０ (4KG)</t>
  </si>
  <si>
    <t>S15-ST32G-4-C417</t>
  </si>
  <si>
    <t>ＳＴ－３２金色Ｃ－４１７（4KG）</t>
  </si>
  <si>
    <t>S15-ST32G-4-F916</t>
  </si>
  <si>
    <t>ST-32金色F-916（4KG</t>
  </si>
  <si>
    <t>S15-ST32G-4-Z901</t>
  </si>
  <si>
    <t>ＳＴ－３２金色Ｚ－９０１ (4KG)</t>
  </si>
  <si>
    <t>S15-ST32G-5</t>
  </si>
  <si>
    <t>ＳＴ－３２金色　５　(15KG)</t>
  </si>
  <si>
    <t>S15-ST32G-6</t>
  </si>
  <si>
    <t>ＳＴ－３２金色６ (15KG)</t>
  </si>
  <si>
    <t>S15-ST32G-63</t>
  </si>
  <si>
    <t>ＳＴ－３２金色６３ (15KG)</t>
  </si>
  <si>
    <t>S15-ST32G-68</t>
  </si>
  <si>
    <t>ＳＴ－３２金色６８ (15KG)</t>
  </si>
  <si>
    <t>S15-ST32G-7</t>
  </si>
  <si>
    <t>ＳＴ－３２金色７ (15KG)</t>
  </si>
  <si>
    <t>S15-ST32G-8</t>
  </si>
  <si>
    <t>ＳＴ－３２金色８ (15KG)</t>
  </si>
  <si>
    <t>S15-ST32G-83</t>
  </si>
  <si>
    <t>ＳＴ－３２金色　８３ (15KG)</t>
  </si>
  <si>
    <t>S15-ST32G-84</t>
  </si>
  <si>
    <t>ＳＴ－３２金色　８４ (15KG)</t>
  </si>
  <si>
    <t>S15-ST32G-A020</t>
  </si>
  <si>
    <t>ＳＴ－３２金色Ａ－０２０ (15KG)</t>
  </si>
  <si>
    <t>S15-ST32G-A021</t>
  </si>
  <si>
    <t>ＳＴ－３２金色Ａ－０２１ (15KG)</t>
  </si>
  <si>
    <t>S15-ST32G-A118</t>
  </si>
  <si>
    <t>ＳＴ－３２金色Ａ－１１８ (15KG)</t>
  </si>
  <si>
    <t>S15-ST32G-A119</t>
  </si>
  <si>
    <t>ＳＴ－３２金色Ａ－１１９ (15KG)</t>
  </si>
  <si>
    <t>S15-ST32G-A119TK</t>
  </si>
  <si>
    <t>ＳＴ－３２金色艶消Ａ－１１９ (15KG)</t>
  </si>
  <si>
    <t>S15-ST32G-A120TK</t>
  </si>
  <si>
    <t>ＳＴ－３２金色艶消Ａ－１２０(15KG)</t>
  </si>
  <si>
    <t>S15-ST32G-A2</t>
  </si>
  <si>
    <t>ＳＴ－３２金色Ａ－２ (15KG)</t>
  </si>
  <si>
    <t>S15-ST32G-A220</t>
  </si>
  <si>
    <t>ＳＴ－３２金色Ａ－２２０ (15KG)</t>
  </si>
  <si>
    <t>S15-ST32G-A314</t>
  </si>
  <si>
    <t>ＳＴ－３２金色Ａ－３１４ (15KG)</t>
  </si>
  <si>
    <t>S15-ST32G-A317</t>
  </si>
  <si>
    <t>ＳＴ－３２金色Ａ－３１７ (15KG)</t>
  </si>
  <si>
    <t>S15-ST32G-A514</t>
  </si>
  <si>
    <t>ＳＴ－３２金色Ａ－５１４ (15KG)</t>
  </si>
  <si>
    <t>S15-ST32G-A616</t>
  </si>
  <si>
    <t>ＳＴ－３２金色Ａ－６１６ (15KG)</t>
  </si>
  <si>
    <t>S15-ST32G-A619</t>
  </si>
  <si>
    <t>ＳＴ－３２金色Ａ－６１９ (15KG)</t>
  </si>
  <si>
    <t>S15-ST32G-A620</t>
  </si>
  <si>
    <t>ST-32 金色A-620 (15KG)</t>
  </si>
  <si>
    <t>S15-ST32G-A709</t>
  </si>
  <si>
    <t>ＳＴ－３２金色Ａ－７０９ (15KG)</t>
  </si>
  <si>
    <t>S15-ST32G-A717</t>
  </si>
  <si>
    <t>ＳＴ－３２金色Ａ－７１７ (15KG)</t>
  </si>
  <si>
    <t>S15-ST32G-A718</t>
  </si>
  <si>
    <t>ＳＴ－３２金色Ａ－７１８ (15KG)</t>
  </si>
  <si>
    <t>S15-ST32G-A806TK</t>
  </si>
  <si>
    <t>ＳＴ－３２艶消金色Ａ－８０６(15KG)</t>
  </si>
  <si>
    <t>S15-ST32G-A819</t>
  </si>
  <si>
    <t>ＳＴ－３２金色Ａ－８１９ (15KG)</t>
  </si>
  <si>
    <t>S15-ST32G-A913</t>
  </si>
  <si>
    <t>ＳＴ－３２金色Ａ－９１３ (15KG)</t>
  </si>
  <si>
    <t>S15-ST32G-A915</t>
  </si>
  <si>
    <t>ＳＴ－３２金色Ａ－９１５ (15KG)</t>
  </si>
  <si>
    <t>S15-ST32G-A915M</t>
  </si>
  <si>
    <t>ＳＴ－３２金色Ａ－９１５Ｍ (15KG)</t>
  </si>
  <si>
    <t>S15-ST32G-B011</t>
  </si>
  <si>
    <t>ＳＴ－３２金色Ｂ－０１１ (15KG)</t>
  </si>
  <si>
    <t>S15-ST32G-B118</t>
  </si>
  <si>
    <t>ＳＴ－３２金色Ｂ－１１８ (15KG)</t>
  </si>
  <si>
    <t>S15-ST32G-B119</t>
  </si>
  <si>
    <t>ＳＴ－３２金色Ｂ－１１９ (15KG)</t>
  </si>
  <si>
    <t>S15-ST32G-B213</t>
  </si>
  <si>
    <t>ＳＴ－３２金色Ｂ－２１３ (15KG)</t>
  </si>
  <si>
    <t>S15-ST32G-B215</t>
  </si>
  <si>
    <t>ＳＴ－３２金色Ｂ－２１５ (15KG)</t>
  </si>
  <si>
    <t>S15-ST32G-B4</t>
  </si>
  <si>
    <t>ＳＴ－３２金色Ｂ－４ (15KG)</t>
  </si>
  <si>
    <t>S15-ST32G-B420</t>
  </si>
  <si>
    <t>ＳＴ－３２金色Ｂ－４２０ (15KG)</t>
  </si>
  <si>
    <t>S15-ST32G-B4DR</t>
  </si>
  <si>
    <t>ＳＴ－３２金色濃色Ｂ－４ (15KG)</t>
  </si>
  <si>
    <t>S15-ST32G-B517</t>
  </si>
  <si>
    <t>ＳＴ－３２金色Ｂ－５１７ (15KG)</t>
  </si>
  <si>
    <t>S15-ST32G-B518</t>
  </si>
  <si>
    <t>ＳＴ－３２金色Ｂ－５１８ (15KG)</t>
  </si>
  <si>
    <t>S15-ST32G-B613</t>
  </si>
  <si>
    <t>ＳＴ－３２金色Ｂ－６１３ (15KG)</t>
  </si>
  <si>
    <t>S15-ST32G-B619</t>
  </si>
  <si>
    <t>ＳＴ－３２金色Ｂ－６１９ (15KG)</t>
  </si>
  <si>
    <t>S15-ST32G-B706</t>
  </si>
  <si>
    <t>ＳＴ－３２金色Ｂ－７０６ (15KG)</t>
  </si>
  <si>
    <t>S15-ST32G-B707</t>
  </si>
  <si>
    <t>ＳＴ－３２金色Ｂ－７０７ (15KG)</t>
  </si>
  <si>
    <t>S15-ST32G-B713</t>
  </si>
  <si>
    <t>ＳＴ－３２金色Ｂ－７１３ (15KG)</t>
  </si>
  <si>
    <t>S15-ST32G-B715</t>
  </si>
  <si>
    <t>ＳＴ－３２金色Ｂ－７１５ (15KG)</t>
  </si>
  <si>
    <t>S15-ST32G-B817</t>
  </si>
  <si>
    <t>ＳＴ－３２金色Ｂ－８１７ (15KG)</t>
  </si>
  <si>
    <t>S15-ST32G-B817TK</t>
  </si>
  <si>
    <t>ＳＴ－３２金色艶消Ｂ－８１７ (15KG)</t>
  </si>
  <si>
    <t>S15-ST32G-B915</t>
  </si>
  <si>
    <t>ＳＴ－３２金色Ｂ－９１５ (15KG)</t>
  </si>
  <si>
    <t>S15-ST32G-B918</t>
  </si>
  <si>
    <t>ＳＴ－３２金色Ｂ－９１８ (15KG)</t>
  </si>
  <si>
    <t>S15-ST32G-C001</t>
  </si>
  <si>
    <t>ＳＴ－３２金色Ｃ－００１ (15KG)</t>
  </si>
  <si>
    <t>S15-ST32G-C006</t>
  </si>
  <si>
    <t>ＳＴ－３２金色Ｃ－００６ (15KG)</t>
  </si>
  <si>
    <t>S15-ST32G-C007</t>
  </si>
  <si>
    <t>ＳＴ－３２金色Ｃ－００７ (15KG)</t>
  </si>
  <si>
    <t>S15-ST32G-C009</t>
  </si>
  <si>
    <t>ＳＴ－３２金色Ｃ－００９ (15KG)</t>
  </si>
  <si>
    <t>S15-ST32G-C012</t>
  </si>
  <si>
    <t>ＳＴ－３２金色Ｃ－０１２ (15KG)</t>
  </si>
  <si>
    <t>S15-ST32G-C019TK</t>
  </si>
  <si>
    <t>ＳＴ－３２金色艶消Ｃ－０１９ (15KG)</t>
  </si>
  <si>
    <t>S15-ST32G-C115</t>
  </si>
  <si>
    <t>ＳＴ－３２金色Ｃ－１１５ (15KG)</t>
  </si>
  <si>
    <t>S15-ST32G-C116</t>
  </si>
  <si>
    <t>ＳＴ－３２金色Ｃ－１１６ (15KG)</t>
  </si>
  <si>
    <t>S15-ST32G-C213</t>
  </si>
  <si>
    <t>ＳＴ－３２金色Ｃ－２１３ (15KG)</t>
  </si>
  <si>
    <t>S15-ST32G-C214</t>
  </si>
  <si>
    <t>ＳＴ－３２金色Ｃ－２１４ (15KG)</t>
  </si>
  <si>
    <t>S15-ST32G-C307</t>
  </si>
  <si>
    <t>ＳＴ－３２金色Ｃ－３０７　(15KG)</t>
  </si>
  <si>
    <t>S15-ST32G-C313TK</t>
  </si>
  <si>
    <t>ＳＴ－３２金色艶消Ｃ－３１３ (15KG)</t>
  </si>
  <si>
    <t>S15-ST32G-C316</t>
  </si>
  <si>
    <t>ＳＴ－３２金色Ｃ－３１６ (15KG)</t>
  </si>
  <si>
    <t>S15-ST32G-C318</t>
  </si>
  <si>
    <t>ＳＴ－３２金色Ｃ－３１８ (15KG)</t>
  </si>
  <si>
    <t>S15-ST32G-C411</t>
  </si>
  <si>
    <t>ＳＴ－３２金色Ｃ－４１１ (15KG)</t>
  </si>
  <si>
    <t>S15-ST32G-C415</t>
  </si>
  <si>
    <t>ＳＴ－３２金色Ｃ－４１５ (15KG)</t>
  </si>
  <si>
    <t>S15-ST32G-C513</t>
  </si>
  <si>
    <t>ＳＴ－３２金色Ｃ－５１３ (15KG)</t>
  </si>
  <si>
    <t>S15-ST32G-C613</t>
  </si>
  <si>
    <t>ＳＴ－３２金色Ｃ－６１３ (15KG)</t>
  </si>
  <si>
    <t>S15-ST32G-C614TK</t>
  </si>
  <si>
    <t>ＳＴ－３２金色艶消Ｃ－６１４ (15KG)</t>
  </si>
  <si>
    <t>S15-ST32G-C709</t>
  </si>
  <si>
    <t>ＳＴ－３２金色Ｃ－７０９ (15KG)</t>
  </si>
  <si>
    <t>S15-ST32G-C714</t>
  </si>
  <si>
    <t>ＳＴ－３２金色Ｃ－７１４ (15KG)</t>
  </si>
  <si>
    <t>S15-ST32G-C715</t>
  </si>
  <si>
    <t>ＳＴ－３２金色Ｃ－７１５ (15KG)</t>
  </si>
  <si>
    <t>S15-ST32G-C717</t>
  </si>
  <si>
    <t>ＳＴ－３２金色Ｃ－７１７ (15KG)</t>
  </si>
  <si>
    <t>S15-ST32G-C784</t>
  </si>
  <si>
    <t>ＳＴ－３２金色Ｃ－７８４ (15KG)</t>
  </si>
  <si>
    <t>S15-ST32G-C804TK</t>
  </si>
  <si>
    <t>ＳＴ－３２金色艶消Ｃ－８０４ (15KG)</t>
  </si>
  <si>
    <t>S15-ST32G-C809</t>
  </si>
  <si>
    <t>ＳＴ－３２金色Ｃ－８０９　(15KG)</t>
  </si>
  <si>
    <t>S15-ST32G-C809-1</t>
  </si>
  <si>
    <t>ＳＴ－３２金色Ｃ－８０９－１ (15KG)</t>
  </si>
  <si>
    <t>S15-ST32G-C813</t>
  </si>
  <si>
    <t>ＳＴ－３２金色Ｃ－８１３ (15KG)</t>
  </si>
  <si>
    <t>S15-ST32G-C912</t>
  </si>
  <si>
    <t>ＳＴ－３２金色Ｃ－９１２ (15KG)</t>
  </si>
  <si>
    <t>S15-ST32G-C916</t>
  </si>
  <si>
    <t>ＳＴ－３２金色Ｃ－９１６ (15KG)</t>
  </si>
  <si>
    <t>S15-ST32G-D055</t>
  </si>
  <si>
    <t>ＳＴ－３２金色Ｄ－０５５ (15KG)</t>
  </si>
  <si>
    <t>S15-ST32G-D101</t>
  </si>
  <si>
    <t>ＳＴ－３２金色Ｄ－１０１ (15KG)</t>
  </si>
  <si>
    <t>S15-ST32G-D209</t>
  </si>
  <si>
    <t>ＳＴ－３２金色Ｄ－２０９ (15KG)</t>
  </si>
  <si>
    <t>S15-ST32G-D310</t>
  </si>
  <si>
    <t>ＳＴ－３２金色Ｄ－３１０ (15KG)</t>
  </si>
  <si>
    <t>S15-ST32G-D312</t>
  </si>
  <si>
    <t>ＳＴ－３２金色Ｄ－３１２ (15KG)</t>
  </si>
  <si>
    <t>S15-ST32G-D312A</t>
  </si>
  <si>
    <t>ＳＴ－３２金色Ｄ－３１２Ａ (15KG)</t>
  </si>
  <si>
    <t>S15-ST32G-D313</t>
  </si>
  <si>
    <t>ＳＴ－３２金色Ｄ－３１３ (15KG)</t>
  </si>
  <si>
    <t>S15-ST32G-D315</t>
  </si>
  <si>
    <t>ＳＴ－３２金色Ｄ－３１５ (15KG)</t>
  </si>
  <si>
    <t>S15-ST32G-D317</t>
  </si>
  <si>
    <t>ＳＴ－３２金色Ｄ－３１７ (15KG)</t>
  </si>
  <si>
    <t>S15-ST32G-D413</t>
  </si>
  <si>
    <t>ＳＴ－３２金色Ｄ－４１３ (15KG)</t>
  </si>
  <si>
    <t>S15-ST32G-D511</t>
  </si>
  <si>
    <t>ＳＴ－３２金色Ｄ－５１１ (15KG)</t>
  </si>
  <si>
    <t>S15-ST32G-D813</t>
  </si>
  <si>
    <t>ＳＴ－３２金色Ｄ－８１３ (15KG)</t>
  </si>
  <si>
    <t>S15-ST32G-D816</t>
  </si>
  <si>
    <t>ＳＴ－３２金色Ｄ－８１６ (15KG)</t>
  </si>
  <si>
    <t>S15-ST32G-D908</t>
  </si>
  <si>
    <t>ＳＴ－３２金色Ｄ－９０８ (15KG)</t>
  </si>
  <si>
    <t>S15-ST32G-D916</t>
  </si>
  <si>
    <t>ＳＴ－３２金色Ｄ－９１６ (15KG)</t>
  </si>
  <si>
    <t>S15-ST32G-E114</t>
  </si>
  <si>
    <t>ＳＴ－３２金色Ｅ－１１４ (15KG)</t>
  </si>
  <si>
    <t>S15-ST32G-E207</t>
  </si>
  <si>
    <t>ＳＴ－３２金色Ｅ－２０７ (15KG)</t>
  </si>
  <si>
    <t>S15-ST32G-E209</t>
  </si>
  <si>
    <t>ＳＴ－３２金色Ｅ－２０９ (15KG)</t>
  </si>
  <si>
    <t>S15-ST32G-E416</t>
  </si>
  <si>
    <t>ＳＴ－３２金色Ｅ－４１６ (15KG)</t>
  </si>
  <si>
    <t>S15-ST32G-E508</t>
  </si>
  <si>
    <t>ＳＴ－３２金色Ｅ－５０８ (15KG)</t>
  </si>
  <si>
    <t>S15-ST32G-E608</t>
  </si>
  <si>
    <t>ＳＴ－３２金色Ｅ－６０８ (15KG)</t>
  </si>
  <si>
    <t>S15-ST32G-E809</t>
  </si>
  <si>
    <t>ＳＴ－３２金色Ｅ－８０９ (15KG)</t>
  </si>
  <si>
    <t>S15-ST32G-E813</t>
  </si>
  <si>
    <t>ＳＴ－３２金色Ｅ－８１３ (15KG)</t>
  </si>
  <si>
    <t>S15-ST32G-E913</t>
  </si>
  <si>
    <t>ＳＴ-３２金色Ｅ-９１３(15kg）</t>
  </si>
  <si>
    <t>S15-ST32G-F006</t>
  </si>
  <si>
    <t>ＳＴ－３２金色Ｆ－００６ (15KG)</t>
  </si>
  <si>
    <t>S15-ST32G-F007</t>
  </si>
  <si>
    <t>ＳＴ－３２金色Ｆ－００７ (15KG)</t>
  </si>
  <si>
    <t>S15-ST32G-F110</t>
  </si>
  <si>
    <t>ＳＴ－３２金色Ｆ－１１０ (15KG)</t>
  </si>
  <si>
    <t>S15-ST32G-F116</t>
  </si>
  <si>
    <t>ＳＴ－３２金色Ｆ－１１６ (15KG)</t>
  </si>
  <si>
    <t>S15-ST32G-F205</t>
  </si>
  <si>
    <t>ＳＴ－３２金色Ｆ－２０５ (15KG)</t>
  </si>
  <si>
    <t>S15-ST32G-F206</t>
  </si>
  <si>
    <t>ＳＴ－３２金色Ｆ－２０６　(15kg)</t>
  </si>
  <si>
    <t>S15-ST32G-F216</t>
  </si>
  <si>
    <t>ＳＴ－３２金色Ｆ－２１６ (15KG)</t>
  </si>
  <si>
    <t>S15-ST32G-F608</t>
  </si>
  <si>
    <t>ＳＴ－３２金色Ｆ－６０８ (15KG)</t>
  </si>
  <si>
    <t>S15-ST32G-F809</t>
  </si>
  <si>
    <t>ＳＴ－３２金色Ｆ－８０９ (15KG)</t>
  </si>
  <si>
    <t>S15-ST32G-F916</t>
  </si>
  <si>
    <t>ＳＴ－３２金色Ｆ－９１６ (15KG)</t>
  </si>
  <si>
    <t>S15-ST32G-G</t>
  </si>
  <si>
    <t>ＳＴ－３２金色　Ｇ (15KG)</t>
  </si>
  <si>
    <t>S15-ST32G-G16</t>
  </si>
  <si>
    <t>ＳＴ－３２金色Ｇ－１６ (15KG)</t>
  </si>
  <si>
    <t>S15-ST32G-G5</t>
  </si>
  <si>
    <t>ＳＴ－３２金色Ｇ－５ (15KG)</t>
  </si>
  <si>
    <t>S15-ST32G-G515</t>
  </si>
  <si>
    <t>ＳＴ－３２金色Ｇ－５１５ (15KG)</t>
  </si>
  <si>
    <t>S15-ST32G-G807</t>
  </si>
  <si>
    <t>ＳＴ－３２金色Ｇ－８０７ (15KG)</t>
  </si>
  <si>
    <t>S15-ST32G-G9</t>
  </si>
  <si>
    <t>ＳＴ－３２金色Ｇ－９ (15KG)</t>
  </si>
  <si>
    <t>S15-ST32G-H23</t>
  </si>
  <si>
    <t>ＳＴ－３２金色Ｈ－２３ (15KG)</t>
  </si>
  <si>
    <t>S15-ST32G-H26</t>
  </si>
  <si>
    <t>ＳＴ－３２金色Ｈ－２６ (15KG)</t>
  </si>
  <si>
    <t>S15-ST32G-H26-82</t>
  </si>
  <si>
    <t>ＳＴ－３２金色Ｈ－２６(8:2) (15KG)</t>
  </si>
  <si>
    <t>S15-ST32G-H28</t>
  </si>
  <si>
    <t>ＳＴ－３２金色Ｈ－２８ (15KG)</t>
  </si>
  <si>
    <t>S15-ST32G-J301</t>
  </si>
  <si>
    <t>ＳＴ－３２金色Ｊ－３０１ (15KG)</t>
  </si>
  <si>
    <t>S15-ST32G-J606TK</t>
  </si>
  <si>
    <t>ＳＴ－３２金色艶消Ｊ－６０６(15KG)</t>
  </si>
  <si>
    <t>S15-ST32G-M405</t>
  </si>
  <si>
    <t>ＳＴ－３２金色Ｍ－４０５ (15KG)</t>
  </si>
  <si>
    <t>S15-ST32GRE-100</t>
  </si>
  <si>
    <t>ST-32グリーン100(15k</t>
  </si>
  <si>
    <t>S15-ST32GRE-101</t>
  </si>
  <si>
    <t>ＳＴ－３２グリーン１０１ (15KG)</t>
  </si>
  <si>
    <t>S15-ST32GRE-102</t>
  </si>
  <si>
    <t>ＳＴ－３２グリーン１０２ (15KG)</t>
  </si>
  <si>
    <t>S15-ST32GRE-103</t>
  </si>
  <si>
    <t>ＳＴ－３２グリーン１０３ (15KG)</t>
  </si>
  <si>
    <t>S15-ST32GRE-104</t>
  </si>
  <si>
    <t>ＳＴ－３２グリーン１０４ (15KG)</t>
  </si>
  <si>
    <t>S15-ST32GRE-12</t>
  </si>
  <si>
    <t>ＳＴ－３２グリーン１２ (15KG)</t>
  </si>
  <si>
    <t>S15-ST32GRE-20</t>
  </si>
  <si>
    <t>ＳＴ－３２グリーン２０ (15KG)</t>
  </si>
  <si>
    <t>S15-ST32GRE-23</t>
  </si>
  <si>
    <t>ＳＴ－３２グリーン２３ (15KG)</t>
  </si>
  <si>
    <t>S15-ST32GRE-32</t>
  </si>
  <si>
    <t>ＳＴ－３２グリーン３２ (15KG)</t>
  </si>
  <si>
    <t>S15-ST32GRE-41</t>
  </si>
  <si>
    <t>ＳＴ－３２グリーン４１ (15KG)</t>
  </si>
  <si>
    <t>S15-ST32GRE-4-96</t>
  </si>
  <si>
    <t>ＳＴ－３２グリーン９６　（４ＫG)</t>
  </si>
  <si>
    <t>S15-ST32GRE-71</t>
  </si>
  <si>
    <t>ＳＴ－３２グリーン７１ (15KG)</t>
  </si>
  <si>
    <t>S15-ST32GRE-77</t>
  </si>
  <si>
    <t>ＳＴ－３２グリーン７７ (15KG)</t>
  </si>
  <si>
    <t>S15-ST32GRE-78</t>
  </si>
  <si>
    <t>ＳＴ－３２グリーン７８ (15KG)</t>
  </si>
  <si>
    <t>S15-ST32GRE-85</t>
  </si>
  <si>
    <t>ＳＴ－３２グリーン８５ (15KG)</t>
  </si>
  <si>
    <t>S15-ST32GRE-86</t>
  </si>
  <si>
    <t>ＳＴ－３２グリーン８６ (15KG)</t>
  </si>
  <si>
    <t>S15-ST32GRE-87</t>
  </si>
  <si>
    <t>ＳＴ－３２グリーン８７ (15KG)</t>
  </si>
  <si>
    <t>S15-ST32GRE-88</t>
  </si>
  <si>
    <t>ＳＴ－３２グリーン８８ (15KG)</t>
  </si>
  <si>
    <t>S15-ST32GRE-89</t>
  </si>
  <si>
    <t>ＳＴ－３２グリーン８９ (15KG)</t>
  </si>
  <si>
    <t>S15-ST32GRE-90</t>
  </si>
  <si>
    <t>ＳＴ－３２グリーン９０ (15KG)</t>
  </si>
  <si>
    <t>S15-ST32GRE-91</t>
  </si>
  <si>
    <t>ＳＴ－３２グリーン９１ (15KG)</t>
  </si>
  <si>
    <t>S15-ST32GRE-92</t>
  </si>
  <si>
    <t>ＳＴ－３２グリーン９２ (15KG)</t>
  </si>
  <si>
    <t>S15-ST32GRE-93</t>
  </si>
  <si>
    <t>ＳＴ－３２グリーン９３ (15KG)</t>
  </si>
  <si>
    <t>S15-ST32GRE-94</t>
  </si>
  <si>
    <t>ＳＴ－３２グリーン９４ (15KG)</t>
  </si>
  <si>
    <t>S15-ST32GRE-95</t>
  </si>
  <si>
    <t>ＳＴ－３２グリーン９５ (15KG)</t>
  </si>
  <si>
    <t>S15-ST32GRE-96</t>
  </si>
  <si>
    <t>ＳＴ－３２グリーン９６ (15KG)</t>
  </si>
  <si>
    <t>S15-ST32GRE-97</t>
  </si>
  <si>
    <t>ＳＴ－３２グリーン９７ (15KG)</t>
  </si>
  <si>
    <t>S15-ST32GRE-98</t>
  </si>
  <si>
    <t>ＳＴ－３２グリーン９８ (15KG)</t>
  </si>
  <si>
    <t>S15-ST32GRE-99</t>
  </si>
  <si>
    <t>ＳＴ－３２グリーン９９ (15KG)</t>
  </si>
  <si>
    <t>S15-ST32G-T3</t>
  </si>
  <si>
    <t>ＳＴ－３２金色Ｔ－３ (15KG)</t>
  </si>
  <si>
    <t>S15-ST32G-T5</t>
  </si>
  <si>
    <t>ＳＴ－３２金色Ｔ－５ (15KG)</t>
  </si>
  <si>
    <t>S15-ST32G-V214</t>
  </si>
  <si>
    <t>ＳＴ－３２金色Ｖ－２１４ (15KG)</t>
  </si>
  <si>
    <t>S15-ST32G-V308TK</t>
  </si>
  <si>
    <t>ＳＴ－３２金色艶消Ｖ－３０８　(15KG)</t>
  </si>
  <si>
    <t>S15-ST32G-V607</t>
  </si>
  <si>
    <t>ＳＴ－３２金色Ｖ－６０７ (15KG)</t>
  </si>
  <si>
    <t>S15-ST32G-Y15</t>
  </si>
  <si>
    <t>ＳＴ－３２金色Ｙ－１５ (15KG)</t>
  </si>
  <si>
    <t>S15-ST32G-Y56</t>
  </si>
  <si>
    <t>ＳＴ－３２金色Ｙ－５６ (15KG)</t>
  </si>
  <si>
    <t>S15-ST32G-Z109</t>
  </si>
  <si>
    <t>ＳＴ－３２金色Ｚ－１０９ (15KG)</t>
  </si>
  <si>
    <t>S15-ST32G-Z201</t>
  </si>
  <si>
    <t>ＳＴ－３２金色Ｚ－２０１ (15KG)</t>
  </si>
  <si>
    <t>S15-ST32G-Z208TK</t>
  </si>
  <si>
    <t>ＳＴ－３２金色艶消Ｚ－２０８(15KG)</t>
  </si>
  <si>
    <t>S15-ST32PNK</t>
  </si>
  <si>
    <t>ＳＴ－３２ピンク (15KG)</t>
  </si>
  <si>
    <t>S15-ST32PNK-1</t>
  </si>
  <si>
    <t>ＳＴ－３２ピンク１ (15KG)</t>
  </si>
  <si>
    <t>S15-ST32PNK-18</t>
  </si>
  <si>
    <t>ＳＴ－３２ピンク１８ (15KG)</t>
  </si>
  <si>
    <t>S15-ST32PNK-22</t>
  </si>
  <si>
    <t>ＳＴ－３２ピンク２２ (15KG)</t>
  </si>
  <si>
    <t>S15-ST32PNK-23</t>
  </si>
  <si>
    <t>ＳＴ－３２ピンク２３ (15KG)</t>
  </si>
  <si>
    <t>S15-ST32PNK-24</t>
  </si>
  <si>
    <t>ＳＴ－３２ピンク２４ (15KG)</t>
  </si>
  <si>
    <t>S15-ST32PNK-27</t>
  </si>
  <si>
    <t>ＳＴ－３２ピンク２７ (15KG)</t>
  </si>
  <si>
    <t>S15-ST32PNK-29</t>
  </si>
  <si>
    <t>ＳＴ－３２ピンク２９ (15KG)</t>
  </si>
  <si>
    <t>S15-ST32PNK-30</t>
  </si>
  <si>
    <t>ＳＴ－３２ピンク３０ (15KG)</t>
  </si>
  <si>
    <t>S15-ST32PNK-31</t>
  </si>
  <si>
    <t>ＳＴ－３２ピンク３１ (15KG)</t>
  </si>
  <si>
    <t>S15-ST32PNK-32</t>
  </si>
  <si>
    <t>ＳＴ－３２ピンク　３２　（15KG)</t>
  </si>
  <si>
    <t>S15-ST32PNK-33</t>
  </si>
  <si>
    <t>ＳＴ－３２ピンク　３３　（15KG)</t>
  </si>
  <si>
    <t>S15-ST32PNK-34</t>
  </si>
  <si>
    <t>ＳＴ－３２ピンク　３４　（15KG)</t>
  </si>
  <si>
    <t>S15-ST32PNK-35</t>
  </si>
  <si>
    <t>ＳＴ－３２ピンク３５ (15KG)</t>
  </si>
  <si>
    <t>S15-ST32PNK-36</t>
  </si>
  <si>
    <t>ＳＴ－３２ピンク３６ (15KG)</t>
  </si>
  <si>
    <t>S15-ST32PNK-37</t>
  </si>
  <si>
    <t>ＳＴ－３２ピンク３７ (15KG)</t>
  </si>
  <si>
    <t>S15-ST32PNK-38</t>
  </si>
  <si>
    <t>ＳＴ－３２ピンク３８ (15KG)</t>
  </si>
  <si>
    <t>S15-ST32PNK-39</t>
  </si>
  <si>
    <t>ＳＴ－３２ピンク３９ (15KG)</t>
  </si>
  <si>
    <t>S15-ST32PNK-4</t>
  </si>
  <si>
    <t>ＳＴ－３２ピンク (４KG)</t>
  </si>
  <si>
    <t>S15-ST32PNK-40</t>
  </si>
  <si>
    <t>ＳＴ－３２ピンク４０ (15KG)</t>
  </si>
  <si>
    <t>S15-ST32PNK-41</t>
  </si>
  <si>
    <t>ＳＴ－３２ピンク４１ (15KG)</t>
  </si>
  <si>
    <t>S15-ST32PNK-4-24</t>
  </si>
  <si>
    <t>ＳＴ－３２ピンク２４ (4KG)</t>
  </si>
  <si>
    <t>S15-ST32PNK-43</t>
  </si>
  <si>
    <t>ＳＴ－３２ピンク４３ (15KG)</t>
  </si>
  <si>
    <t>S15-ST32PNK-4-33</t>
  </si>
  <si>
    <t>ＳＴ－３２ピンク３３Ｈ (4KG)</t>
  </si>
  <si>
    <t>S15-ST32PNK-6</t>
  </si>
  <si>
    <t>ＳＴ－３２ピンク６ (15KG)</t>
  </si>
  <si>
    <t>S15-ST32RED-11</t>
  </si>
  <si>
    <t>ＳＴ－３２レッド１１ (15KG)</t>
  </si>
  <si>
    <t>S15-ST32RED-18</t>
  </si>
  <si>
    <t>ＳＴ－３２レッド１８ (15KG)</t>
  </si>
  <si>
    <t>S15-ST32RED-20</t>
  </si>
  <si>
    <t>ＳＴ－３２レッド２０ (15KG)</t>
  </si>
  <si>
    <t>S15-ST32RED-34</t>
  </si>
  <si>
    <t>ＳＴ－３２レッド３４ (15KG)</t>
  </si>
  <si>
    <t>S15-ST32RED-35</t>
  </si>
  <si>
    <t>ＳＴ－３２レッド３５ (15KG)</t>
  </si>
  <si>
    <t>S15-ST32RED-37</t>
  </si>
  <si>
    <t>ＳＴ－３２レッド３７　(15KG)</t>
  </si>
  <si>
    <t>S15-ST32RED-39</t>
  </si>
  <si>
    <t>ＳＴ－３２レッド３９ (15KG)</t>
  </si>
  <si>
    <t>S15-ST32RED-40</t>
  </si>
  <si>
    <t>ＳＴ－３２レッド４０ (15KG)</t>
  </si>
  <si>
    <t>S15-ST32RED-42</t>
  </si>
  <si>
    <t>ＳＴ－３２レッド４２ (15KG)</t>
  </si>
  <si>
    <t>S15-ST32RED-43</t>
  </si>
  <si>
    <t>ＳＴ－３２レッド４３ (15KG)</t>
  </si>
  <si>
    <t>S15-ST32RED-44</t>
  </si>
  <si>
    <t>ＳＴ－３２レッド４４ (15KG)</t>
  </si>
  <si>
    <t>S15-ST32RED-4-43</t>
  </si>
  <si>
    <t>ＳＴ－３２レッド４３ (4KG)</t>
  </si>
  <si>
    <t>S15-ST32RED-45</t>
  </si>
  <si>
    <t>ＳＴ－３２レッド４５ (15KG)</t>
  </si>
  <si>
    <t>S15-ST32RED-4-57</t>
  </si>
  <si>
    <t>ＳＴ－３２レッド５７ (4KG)</t>
  </si>
  <si>
    <t>S15-ST32RED-46</t>
  </si>
  <si>
    <t>ＳＴ－３２レッド４６ (15KG)</t>
  </si>
  <si>
    <t>S15-ST32RED-47</t>
  </si>
  <si>
    <t>ＳＴ－３２レッド４７ (15KG)</t>
  </si>
  <si>
    <t>S15-ST32RED-4-71</t>
  </si>
  <si>
    <t>ＳＴ－３２レッド７１ (4KG)</t>
  </si>
  <si>
    <t>S15-ST32RED-48</t>
  </si>
  <si>
    <t>ＳＴ－３２レッド４８ (15KG)</t>
  </si>
  <si>
    <t>S15-ST32RED-49</t>
  </si>
  <si>
    <t>ＳＴ－３２レッド４９ (15KG)</t>
  </si>
  <si>
    <t>S15-ST32RED-50</t>
  </si>
  <si>
    <t>ＳＴ－３２レッド５０ (15KG)</t>
  </si>
  <si>
    <t>S15-ST32RED-51</t>
  </si>
  <si>
    <t>ＳＴ－３２レッド５１ (15KG)</t>
  </si>
  <si>
    <t>S15-ST32RED-52</t>
  </si>
  <si>
    <t>ＳＴ－３２レッド５２ (15KG)</t>
  </si>
  <si>
    <t>S15-ST32RED-53</t>
  </si>
  <si>
    <t>ＳＴ－３２レッド５３ (15KG)</t>
  </si>
  <si>
    <t>S15-ST32RED-54</t>
  </si>
  <si>
    <t>ＳＴ－３２レッド５４ (15KG)</t>
  </si>
  <si>
    <t>S15-ST32RED-55</t>
  </si>
  <si>
    <t>ＳＴ－３２レッド５５ (15KG)</t>
  </si>
  <si>
    <t>S15-ST32RED-56</t>
  </si>
  <si>
    <t>ＳＴ－３２レッド５６ (15KG)</t>
  </si>
  <si>
    <t>S15-ST32RED-57</t>
  </si>
  <si>
    <t>ＳＴ－３２レッド５７ (15KG)</t>
  </si>
  <si>
    <t>S15-ST32RED-58</t>
  </si>
  <si>
    <t>ＳＴ－３２レッド５８ (15KG)</t>
  </si>
  <si>
    <t>S15-ST32RED-59</t>
  </si>
  <si>
    <t>ＳＴ－３２レッド５９ (15KG)</t>
  </si>
  <si>
    <t>S15-ST32RED-60</t>
  </si>
  <si>
    <t>ＳＴ－３２レッド６０ (15KG)</t>
  </si>
  <si>
    <t>S15-ST32RED-61</t>
  </si>
  <si>
    <t>ＳＴ－３２レッド６１ (15KG)</t>
  </si>
  <si>
    <t>S15-ST32RED-63</t>
  </si>
  <si>
    <t>ＳＴ－３２レッド６３ (15KG)</t>
  </si>
  <si>
    <t>S15-ST32RED-64</t>
  </si>
  <si>
    <t>ＳＴ－３２レッド６４ (15KG)</t>
  </si>
  <si>
    <t>S15-ST32RED-66</t>
  </si>
  <si>
    <t>ＳＴ－３２レッド６６ (15KG)</t>
  </si>
  <si>
    <t>S15-ST32RED-68</t>
  </si>
  <si>
    <t>ＳＴ－３２レッド６８ (15KG)</t>
  </si>
  <si>
    <t>S15-ST32RED-69</t>
  </si>
  <si>
    <t>ST-32レッド69</t>
  </si>
  <si>
    <t>S15-ST32RED-71</t>
  </si>
  <si>
    <t>ＳＴ－３２レッド７１ (15KG)</t>
  </si>
  <si>
    <t>S15-ST32RED-72</t>
  </si>
  <si>
    <t>ＳＴ－３２レッド７２ (15KG)</t>
  </si>
  <si>
    <t>S15-ST32RED-FG2</t>
  </si>
  <si>
    <t>ＳＴ－３２レッドＦＧ－２(15KG)</t>
  </si>
  <si>
    <t>S15-ST32RED-SA</t>
  </si>
  <si>
    <t>ＳＴ－３２レッドＳＡ (15KG)</t>
  </si>
  <si>
    <t>S15-ST32VIO-11</t>
  </si>
  <si>
    <t>ＳＴ－３２バイオレット１１(15KG)</t>
  </si>
  <si>
    <t>S15-ST32VIO-21</t>
  </si>
  <si>
    <t>ＳＴ－３２バイオレッド２１ (15KG)</t>
  </si>
  <si>
    <t>S15-ST32VIO-24</t>
  </si>
  <si>
    <t>ＳＴ－３２バイオレット２４ (15KG)</t>
  </si>
  <si>
    <t>S15-ST32VIO-25</t>
  </si>
  <si>
    <t>ＳＴ－３２バイオレット２５ (15KG)</t>
  </si>
  <si>
    <t>S15-ST32VIO-32</t>
  </si>
  <si>
    <t>ＳＴ－３２バイオレット３２(15KG)</t>
  </si>
  <si>
    <t>S15-ST32VIO-35</t>
  </si>
  <si>
    <t>ＳＴ－３２バイオレット３５(15KG)</t>
  </si>
  <si>
    <t>S15-ST32VIO-36</t>
  </si>
  <si>
    <t>ＳＴ－３２バイオレット３６ (15KG)</t>
  </si>
  <si>
    <t>S15-ST32VIO-37</t>
  </si>
  <si>
    <t>ＳＴ－３２バイオレット３７ (15KG)</t>
  </si>
  <si>
    <t>S15-ST32VIO-38</t>
  </si>
  <si>
    <t>ＳＴ－３２バイオレット３８　(15KG)</t>
  </si>
  <si>
    <t>S15-ST32VIO-39</t>
  </si>
  <si>
    <t>ＳＴ－３２バイオレット３９　(15KG)</t>
  </si>
  <si>
    <t>S15-ST32VIO-40</t>
  </si>
  <si>
    <t>ＳＴ－３２バイオレット４０　(15KG)</t>
  </si>
  <si>
    <t>S15-ST32VIO-41</t>
  </si>
  <si>
    <t>ＳＴ－３２バイオレット４１　(15KG)</t>
  </si>
  <si>
    <t>S15-ST32VIO-42</t>
  </si>
  <si>
    <t>ＳＴ－３２バイオレット４２　(15KG)</t>
  </si>
  <si>
    <t>S15-ST32VIO-43</t>
  </si>
  <si>
    <t>ＳＴ－３２バイオレット４３　(15KG)</t>
  </si>
  <si>
    <t>S15-ST32VIO-4-34</t>
  </si>
  <si>
    <t>ＳＴ－３２バイオレット３４ (4KG)</t>
  </si>
  <si>
    <t>S15-ST32VIO-4-42</t>
  </si>
  <si>
    <t>ＳＴ－３２バイオレット４２ (4KG)</t>
  </si>
  <si>
    <t>S15-ST32VIO-45</t>
  </si>
  <si>
    <t>ＳＴ－３２バイオレット４５ (15KG)</t>
  </si>
  <si>
    <t>S15-ST32VIO-46</t>
  </si>
  <si>
    <t>ＳＴ－３２バイオレット４６ (15KG)</t>
  </si>
  <si>
    <t>S15-ST32VIO-48</t>
  </si>
  <si>
    <t>ＳＴ－３２バイオレット４８　（１５㎏）</t>
  </si>
  <si>
    <t>S15-ST32VIO-49</t>
  </si>
  <si>
    <t>ＳＴ－３２バイオレット４９ (15KG)</t>
  </si>
  <si>
    <t>S15-ST32VIO-4-RH</t>
  </si>
  <si>
    <t>ＳＴ－３２バイオレットＲＨ (4KG)</t>
  </si>
  <si>
    <t>S15-ST32VIO-5</t>
  </si>
  <si>
    <t>ＳＴ－３２バイオレット５ (15KG)</t>
  </si>
  <si>
    <t>S15-ST32VIO-RH</t>
  </si>
  <si>
    <t>ＳＴ－３２バイオレットＲＨ(15KG)</t>
  </si>
  <si>
    <t>S15-ST32YEL-3</t>
  </si>
  <si>
    <t>ＳＴ－３２イエロー３ (15KG)</t>
  </si>
  <si>
    <t>S15-SY32BLU-4-88</t>
  </si>
  <si>
    <t>S15-UT1210NG-N62TK</t>
  </si>
  <si>
    <t>UT-210N艶消金色N-62(15KG)</t>
  </si>
  <si>
    <t>S15-UT210A-BRW-123TK</t>
  </si>
  <si>
    <t>ＵＴ－２１０Ａ艶消ブラウン１２３ (15KG)</t>
  </si>
  <si>
    <t>S15-UT210A-BRW-84</t>
  </si>
  <si>
    <t>ＵＴ－２１０Ａブラウン８４ (15KG)</t>
  </si>
  <si>
    <t>S15-UT210A-CHR</t>
  </si>
  <si>
    <t>ＵＴ－２１０Ａクローム (15KG)</t>
  </si>
  <si>
    <t>S15-UT210A-CHR-47</t>
  </si>
  <si>
    <t>ＵＴ－２１０Ａクローム４７ (15KG)</t>
  </si>
  <si>
    <t>S15-UT210AG-14</t>
  </si>
  <si>
    <t>ＵＴ－２１０Ａ金色１４ (15KG)</t>
  </si>
  <si>
    <t>S15-UT210AG-26</t>
  </si>
  <si>
    <t>ＵＴ－２１０Ａ金色２６ (15KG)</t>
  </si>
  <si>
    <t>S15-UT210AG-75</t>
  </si>
  <si>
    <t>ＵＴ－２１０Ａ金色７５ (15KG)</t>
  </si>
  <si>
    <t>S15-UT210AG-89</t>
  </si>
  <si>
    <t>ＵＴ－２１０Ａ金色８９ (15KG)</t>
  </si>
  <si>
    <t>S15-UT210AG-96</t>
  </si>
  <si>
    <t>ＵＴ－２１０Ａ金色９６ (15KG)</t>
  </si>
  <si>
    <t>S15-UT210AG-97</t>
  </si>
  <si>
    <t>ＵＴ－２１０Ａ金色９７ (15KG)</t>
  </si>
  <si>
    <t>S15-UT210AG-A10</t>
  </si>
  <si>
    <t>ＵＴ－２１０Ａ金色Ａ－１０ (15KG)</t>
  </si>
  <si>
    <t>S15-UT210AG-G</t>
  </si>
  <si>
    <t>ＵＴ－２１０Ａ金色Ｇ (15KG)</t>
  </si>
  <si>
    <t>S15-UT210AG-N12</t>
  </si>
  <si>
    <t>ＵＴ－２１０Ａ金色Ｎ－１２ (15KG)</t>
  </si>
  <si>
    <t>S15-UT210N-BLK-91</t>
  </si>
  <si>
    <t>ＵＴ－２１０Ｎブラック９１ (15KG)</t>
  </si>
  <si>
    <t>S15-UT210N-BRW-127</t>
  </si>
  <si>
    <t>ＵＴ－２１０Ｎブラウン１２７ (15KG)</t>
  </si>
  <si>
    <t>S15-UT210N-BRW-131</t>
  </si>
  <si>
    <t>ＵＴ－２１０Ｎブラウン１３１ (15KG)</t>
  </si>
  <si>
    <t>S15-UT210N-BRW-138TK</t>
  </si>
  <si>
    <t>ＵＴ－２１０Ｎ艶消ブラウン１３８ (4KG)</t>
  </si>
  <si>
    <t>S15-UT210N-BRW-2</t>
  </si>
  <si>
    <t>ＵＴ－２１０Ｎブラウン２ (15KG)</t>
  </si>
  <si>
    <t>S15-UT210N-BRW-84</t>
  </si>
  <si>
    <t>ＵＴ－２１０Ｎブラウン８４ (15KG)</t>
  </si>
  <si>
    <t>S15-UT210N-BRW-96</t>
  </si>
  <si>
    <t>ＵＴ－２１０Ｎブラウン９６ (15KG)</t>
  </si>
  <si>
    <t>S15-UT210N-CHR</t>
  </si>
  <si>
    <t>ＵＴ－２１０Ｎクローム (15KG)</t>
  </si>
  <si>
    <t>S15-UT210N-CHR-37</t>
  </si>
  <si>
    <t>ＵＴ－２１０Ｎクローム３７ (15KG)</t>
  </si>
  <si>
    <t>S15-UT210N-CHR-42</t>
  </si>
  <si>
    <t>ＵＴ－２１０Ｎクローム４２ (15KG)</t>
  </si>
  <si>
    <t>S15-UT210N-CHR-55</t>
  </si>
  <si>
    <t>ＵＴ－２１０Ｎクローム５５ (15KG)</t>
  </si>
  <si>
    <t>S15-UT210N-CHR-60TK</t>
  </si>
  <si>
    <t>ＵＴ－２１０Ｎ艶消クローム６０ (15KG)</t>
  </si>
  <si>
    <t>S15-UT210N-CHR-63</t>
  </si>
  <si>
    <t>ＵＴ－２１０Ｎクローム６３ (15KG)</t>
  </si>
  <si>
    <t>S15-UT210NG-15-N45</t>
  </si>
  <si>
    <t>ＵＴ－２１０Ｎ金色Ｎ－４５ (１５KG)</t>
  </si>
  <si>
    <t>S15-UT210NG-29</t>
  </si>
  <si>
    <t>ＵＴ－２１０Ｎ金色２９ (15KG)</t>
  </si>
  <si>
    <t>S15-UT210NG-4-66</t>
  </si>
  <si>
    <t>ＵＴ－２１０Ｎ金色　６６ (４KG)</t>
  </si>
  <si>
    <t>S15-UT210NG-60</t>
  </si>
  <si>
    <t>S15-UT210NG-66</t>
  </si>
  <si>
    <t>ＵＴ－２１０Ｎ金色６６ (15KG)</t>
  </si>
  <si>
    <t>S15-UT210NG-9</t>
  </si>
  <si>
    <t>ＵＴ－２１０Ｎ金色９ (15KG)</t>
  </si>
  <si>
    <t>S15-UT210NG-96</t>
  </si>
  <si>
    <t>ＵＴ－２１０Ｎ金色９６ (15KG)</t>
  </si>
  <si>
    <t>S15-UT210NG-F53</t>
  </si>
  <si>
    <t>ＵＴ－２１０Ｎ金色Ｆ－５３ (15KG)</t>
  </si>
  <si>
    <t>S15-UT210NG-G</t>
  </si>
  <si>
    <t>ＵＴ－２１０Ｎ金色Ｇ (15KG)</t>
  </si>
  <si>
    <t>S15-UT210NG-G2</t>
  </si>
  <si>
    <t>ＵＴ－２１０Ｎ金色Ｇ－２ (15KG)</t>
  </si>
  <si>
    <t>S15-UT210NG-N11</t>
  </si>
  <si>
    <t>ＵＴ－２１０Ｎ金色Ｎ－１１ (15KG)</t>
  </si>
  <si>
    <t>S15-UT210NG-N12</t>
  </si>
  <si>
    <t>ＵＴ－２１０Ｎ金色Ｎ－１２ (15KG)</t>
  </si>
  <si>
    <t>S15-UT210NG-N18</t>
  </si>
  <si>
    <t>ＵＴ－２１０Ｎ金色Ｎ－１８ (15KG)</t>
  </si>
  <si>
    <t>S15-UT210NG-N22</t>
  </si>
  <si>
    <t>ＵＴ－２１０Ｎ金色Ｎ－２２ (15KG)</t>
  </si>
  <si>
    <t>S15-UT210NG-N23</t>
  </si>
  <si>
    <t>ＵＴ－２１０Ｎ金色Ｎ－２３ (15KG)</t>
  </si>
  <si>
    <t>S15-UT210NG-N24</t>
  </si>
  <si>
    <t>ＵＴ－２１０Ｎ金色Ｎ－２４ (15KG)</t>
  </si>
  <si>
    <t>S15-UT210NG-N25</t>
  </si>
  <si>
    <t>ＵＴ－２１０Ｎ金色Ｎ－２５ (15KG)</t>
  </si>
  <si>
    <t>S15-UT210NG-N26</t>
  </si>
  <si>
    <t>ＵＴ－２１０Ｎ金色Ｎ－２６ (15KG)</t>
  </si>
  <si>
    <t>S15-UT210NG-N27</t>
  </si>
  <si>
    <t>ＵＴ－２１０Ｎ金色Ｎ－２７ (15KG)</t>
  </si>
  <si>
    <t>S15-UT210NG-N29</t>
  </si>
  <si>
    <t>ＵＴ－２１０Ｎ金色Ｎ－２９ (15KG)</t>
  </si>
  <si>
    <t>S15-UT210NG-N30</t>
  </si>
  <si>
    <t>ＵＴ－２１０Ｎ金色Ｎ－３０ (15KG)</t>
  </si>
  <si>
    <t>S15-UT210NG-N32TK</t>
  </si>
  <si>
    <t>ＵＴ－２１０Ｎ金色艶消Ｎ－３２ (15KG)</t>
  </si>
  <si>
    <t>S15-UT210NG-N33</t>
  </si>
  <si>
    <t>ＵＴ－２１０Ｎ金色Ｎ－３３ (15KG)</t>
  </si>
  <si>
    <t>S15-UT210NG-N34TK</t>
  </si>
  <si>
    <t>ＵＴ－２１０Ｎ金色艶消Ｎ－３４(15KG)</t>
  </si>
  <si>
    <t>S15-UT210NG-N35</t>
  </si>
  <si>
    <t>ＵＴ－２１０Ｎ金色Ｎ－３５ (15KG)</t>
  </si>
  <si>
    <t>S15-UT210NG-N36</t>
  </si>
  <si>
    <t>ＵＴ－２１０Ｎ金色Ｎ－３６ (15KG)</t>
  </si>
  <si>
    <t>S15-UT210NG-N37</t>
  </si>
  <si>
    <t>ＵＴ－２１０Ｎ金色Ｎ－３７ (15KG)</t>
  </si>
  <si>
    <t>S15-UT210NG-N38TK</t>
  </si>
  <si>
    <t>ＵＴ－２１０Ｎ金色艶消Ｎ－３８ (15KG)</t>
  </si>
  <si>
    <t>S15-UT210NG-N39TK</t>
  </si>
  <si>
    <t>ＵＴ－２１０Ｎ艶消金色Ｎ－３９ (15KG)</t>
  </si>
  <si>
    <t>S15-UT210NG-N40TK</t>
  </si>
  <si>
    <t>ＵＴ－２１０Ｎ金色艶消Ｎ－４０ (15KG)</t>
  </si>
  <si>
    <t>S15-UT210NG-N41</t>
  </si>
  <si>
    <t>ＵＴ－２１０Ｎ金色Ｎ－４１ (15KG)</t>
  </si>
  <si>
    <t>S15-UT210NG-N42TK</t>
  </si>
  <si>
    <t>ＵＴ－２１０Ｎ金色艶消Ｎ－４２ (15KG)</t>
  </si>
  <si>
    <t>S15-UT210NG-N43</t>
  </si>
  <si>
    <t>ＵＴ－２１０Ｎ金色Ｎ－４３ (15KG)</t>
  </si>
  <si>
    <t>S15-UT210NG-N44</t>
  </si>
  <si>
    <t>ＵＴ－２１０Ｎ金色Ｎ－４４ (15KG)</t>
  </si>
  <si>
    <t>S15-UT210NG-N45</t>
  </si>
  <si>
    <t>ＵＴ－２１０Ｎ金色Ｎ－４５ (４KG)</t>
  </si>
  <si>
    <t>S15-UT210NG-N45TK</t>
  </si>
  <si>
    <t>ＵＴ－２１０Ｎ金色艶消Ｎ－４５ (15KG)</t>
  </si>
  <si>
    <t>S15-UT210NG-N46</t>
  </si>
  <si>
    <t>ＵＴ－２１０Ｎ金色Ｎ－４６ (15KG)</t>
  </si>
  <si>
    <t>S15-UT210NG-N47</t>
  </si>
  <si>
    <t>ＵＴ－２１０Ｎ金色Ｎ－４７ (15KG)</t>
  </si>
  <si>
    <t>S15-UT210NG-N48</t>
  </si>
  <si>
    <t>ＵＴ－２１０Ｎ金色Ｎ－４８ (15KG)</t>
  </si>
  <si>
    <t>S15-UT210NG-N49</t>
  </si>
  <si>
    <t>ＵＴ－２１０Ｎ金色Ｎ－４９ (15KG)</t>
  </si>
  <si>
    <t>S15-UT210NG-N50</t>
  </si>
  <si>
    <t>ＵＴ－２１０Ｎ金色Ｎ－５０(15KG)</t>
  </si>
  <si>
    <t>S15-UT210NG-N51</t>
  </si>
  <si>
    <t>ＵＴ－２１０Ｎ金色Ｎ－５１ (15KG)</t>
  </si>
  <si>
    <t>S15-UT210NG-N52</t>
  </si>
  <si>
    <t>ＵＴ－２１０Ｎ金色Ｎ－５２ (15KG)</t>
  </si>
  <si>
    <t>S15-UT210NG-N53</t>
  </si>
  <si>
    <t>ＵＴ－２１０Ｎ金色Ｎ－５３ (15KG)</t>
  </si>
  <si>
    <t>S15-UT210NG-N54TK</t>
  </si>
  <si>
    <t>ＵＴ－２１０Ｎ金色艶消Ｎ－５４ (15KG)</t>
  </si>
  <si>
    <t>S15-UT210NG-N55TK</t>
  </si>
  <si>
    <t>ＵＴ－２１０Ｎ金色艶消Ｎ－５５　(15KG)</t>
  </si>
  <si>
    <t>S15-UT210NG-N56</t>
  </si>
  <si>
    <t>ＵＴ－２１０Ｎ金色Ｎ－５６ (15KG)</t>
  </si>
  <si>
    <t>S15-UT210NG-N57</t>
  </si>
  <si>
    <t>ＵＴ－２１０Ｎ金色Ｎ－５７ (15KG)</t>
  </si>
  <si>
    <t>S15-UT210NG-N-57</t>
  </si>
  <si>
    <t>ＵＴ－２１０Ｎ金色Ｎ－５７(15KG)</t>
  </si>
  <si>
    <t>S15-UT210NG-N58TK</t>
  </si>
  <si>
    <t>ＵＴ－２１０Ｎ金色艶消Ｎ－５８　(15KG)</t>
  </si>
  <si>
    <t>S15-UT210NG-N59</t>
  </si>
  <si>
    <t>ＵＴ－２１０Ｎ金色Ｎ－５９ (15KG)</t>
  </si>
  <si>
    <t>S15-UT210NG-N60</t>
  </si>
  <si>
    <t>ＵＴ－２１０Ｎ金色Ｎ－６０ (１５KG)</t>
  </si>
  <si>
    <t>S15-UT210NG-N61</t>
  </si>
  <si>
    <t>ＵＴ－２１０Ｎ金色Ｎ－６１ (15KG)</t>
  </si>
  <si>
    <t>S15-UT210NG-N62TK</t>
  </si>
  <si>
    <t>UT-210N艶消金色N-62　(15KG)</t>
  </si>
  <si>
    <t>S15-UT210NG-N63TK</t>
  </si>
  <si>
    <t>ＵＴ－２１０Ｎ艶消金色Ｎ－６３　(15KG)</t>
  </si>
  <si>
    <t>S15-UT210NG-N64</t>
  </si>
  <si>
    <t>ＵＴ－２１０Ｎ金色Ｎ－６４ (15KG)</t>
  </si>
  <si>
    <t>S15-UT210NG-N65TK</t>
  </si>
  <si>
    <t>ＵＴ－２１０Ｎ艶消金色Ｎ-６５ (15KG)</t>
  </si>
  <si>
    <t>S15-UT210NG-N66TK</t>
  </si>
  <si>
    <t>ＵＴ－２１０Ｎ金色艶消Ｎ－６６ (15KG)</t>
  </si>
  <si>
    <t>S15-UT210NG-N67</t>
  </si>
  <si>
    <t>ＵＴ－２１０Ｎ金色Ｎ－６７ (15KG)</t>
  </si>
  <si>
    <t>S15-UT210NG-N68TK</t>
  </si>
  <si>
    <t>ＵＴ－２１０Ｎ艶消金色Ｎ－６８ (15KG)</t>
  </si>
  <si>
    <t>S15-UT210N-RED-65</t>
  </si>
  <si>
    <t>ＵＴ－２１０Ｎレッド６５ (15KG)</t>
  </si>
  <si>
    <t>S15-UT210N-VIO-44</t>
  </si>
  <si>
    <t>ＵＴ－２１０Ｎバイオレット４４ (15KG)</t>
  </si>
  <si>
    <t>S15-UV382BRW-125</t>
  </si>
  <si>
    <t>ＵＶ－３８２ブラウン１２５ (15KG)</t>
  </si>
  <si>
    <t>S15-UV382CHR-59</t>
  </si>
  <si>
    <t>ＵＶ－３８２クローム５９(15KG)</t>
  </si>
  <si>
    <t>S15-UV382CHR-61</t>
  </si>
  <si>
    <t>ＵＶ－３８２クローム６１(15KG)</t>
  </si>
  <si>
    <t>S15-UV382CHR-64TK</t>
  </si>
  <si>
    <t>ＵＶ－３８２艶消クローム６４ (15KG)</t>
  </si>
  <si>
    <t>S15-UV382G-F22</t>
  </si>
  <si>
    <t>ＵＶ－３８２金色Ｆ－２２ (15KG)</t>
  </si>
  <si>
    <t>S15-UV382G-U1</t>
  </si>
  <si>
    <t>ＵＶ－３８２金色Ｕ－１ (15KG)</t>
  </si>
  <si>
    <t>S15-UV382RED-67</t>
  </si>
  <si>
    <t>ＵＶ－３８２レッド６７ (15KG)</t>
  </si>
  <si>
    <t>S15-UV382RED-70</t>
  </si>
  <si>
    <t>ＵＶ－３８２レッド７０（15Kｇ）</t>
  </si>
  <si>
    <t>S1-AS5-CL</t>
  </si>
  <si>
    <t>ＡＳ－５ＮＰクリヤー (15KG)</t>
  </si>
  <si>
    <t>S1-AS5-CL-EX</t>
  </si>
  <si>
    <t>ＡＳ－５ＮＰクリヤー (UN/16KG)</t>
  </si>
  <si>
    <t>S1-AS5NPHNV-U</t>
  </si>
  <si>
    <t>ＡＳ－５ＮＰ ＨＮＶ (15KG)</t>
  </si>
  <si>
    <t>S1-AS5TK-U</t>
  </si>
  <si>
    <t>ＡＳ－５ＮＰ艶消アンダー (15KG)</t>
  </si>
  <si>
    <t>S1-AS5TK-U-EX</t>
  </si>
  <si>
    <t>ＡＳ－５ＮＰ艶消アンダー (UN/16KG)</t>
  </si>
  <si>
    <t>S1-AS68-U</t>
  </si>
  <si>
    <t>ＡＳ－６８ＮＰアンダー (18㍑）</t>
  </si>
  <si>
    <t>S1-AS68WIN-U</t>
  </si>
  <si>
    <t>ＡＳ－６８ＮＰ冬型アンダー (18㍑)</t>
  </si>
  <si>
    <t>S1-AS7TK10-3-U</t>
  </si>
  <si>
    <t>ＡＳ－７ＮＰ艶消アンダー10:3(15KG)</t>
  </si>
  <si>
    <t>S1-AS7TK-U</t>
  </si>
  <si>
    <t>ＡＳ－７ＮＰ艶消アンダー (15KG)</t>
  </si>
  <si>
    <t>S1-AS7TK-U-EX</t>
  </si>
  <si>
    <t>ＡＳ－７ＮＰ艶消アンダー(UN/16KG)</t>
  </si>
  <si>
    <t>S1-AS83-U</t>
  </si>
  <si>
    <t>ＡＳ－８３ＮＰ№２アンダー (15KG)</t>
  </si>
  <si>
    <t>S1-AS83-U-EX</t>
  </si>
  <si>
    <t>ＡＳ－８３ＮＰ№２アンダー(UN/16KG)</t>
  </si>
  <si>
    <t>S1-AS87E2-U</t>
  </si>
  <si>
    <t>ＡＳ－８７Ｅ－２アンダー (18㍑）</t>
  </si>
  <si>
    <t>S1-AS87N-U</t>
  </si>
  <si>
    <t>ＡＳ－８７ＮＰアンダー　(18㍑）</t>
  </si>
  <si>
    <t>S1-AS87-U</t>
  </si>
  <si>
    <t>ＡＳ－８７アンダー (18㍑）</t>
  </si>
  <si>
    <t>S1-EMI-P</t>
  </si>
  <si>
    <t>ＥＭＩ　プライマー　（１５ＫＧ）</t>
  </si>
  <si>
    <t>S1-E-U</t>
  </si>
  <si>
    <t>Ｅ　アンダー (18㍑）</t>
  </si>
  <si>
    <t>S1-K100-4-U</t>
  </si>
  <si>
    <t>Ｋ－１００アンダー (4KG)</t>
  </si>
  <si>
    <t>S1-K100N-U</t>
  </si>
  <si>
    <t>K-100NPｱﾝﾀﾞｰ（15KG）</t>
  </si>
  <si>
    <t>S1-K100-U</t>
  </si>
  <si>
    <t>Ｋ－１００アンダー (16KG)</t>
  </si>
  <si>
    <t>S1-K150N-U</t>
  </si>
  <si>
    <t>Ｋ－１５０ＮＰアンダー (18㍑）</t>
  </si>
  <si>
    <t>S1-K173N-U</t>
  </si>
  <si>
    <t>Ｋ－１７３ＮＰアンダー (15KG)</t>
  </si>
  <si>
    <t>S1-K173N-U-EX</t>
  </si>
  <si>
    <t>Ｋ－１７３ＮＰアンダー (UN/17KG)</t>
  </si>
  <si>
    <t>S1-K173-U</t>
  </si>
  <si>
    <t>Ｋ－１７３アンダー (15KG)</t>
  </si>
  <si>
    <t>S1-K173-U-EX</t>
  </si>
  <si>
    <t>Ｋ－１７３アンダー (UN/17KG)</t>
  </si>
  <si>
    <t>S1-PC2000N30-U</t>
  </si>
  <si>
    <t>ＰＣ－２０００Ｎ－３０アンダー (15KG)</t>
  </si>
  <si>
    <t>S1-PC2000-U</t>
  </si>
  <si>
    <t>ＰＣ－２０００アンダー (15KG)</t>
  </si>
  <si>
    <t>S1-PC2000-U-EX</t>
  </si>
  <si>
    <t>ＰＣ－２０００アンダー　（UN/17KＧ）</t>
  </si>
  <si>
    <t>S1-PP33-U</t>
  </si>
  <si>
    <t>ＰＰ－３３ＮＰアンダー　(15KG)</t>
  </si>
  <si>
    <t>S1-PP44-U</t>
  </si>
  <si>
    <t>ＰＰ－４４ＮＰアンダー (15KG)</t>
  </si>
  <si>
    <t>S1-TEST-ABC</t>
  </si>
  <si>
    <t>ＡＢＣ トップ (15KG)</t>
  </si>
  <si>
    <t>S1-X79L-U</t>
  </si>
  <si>
    <t>Ｘ－７９－Ｌアンダー　(15KG)</t>
  </si>
  <si>
    <t>S1-X79N-U</t>
  </si>
  <si>
    <t>Ｘ－７９ＮＰアンダー　(15KG)</t>
  </si>
  <si>
    <t>S2-SENRY-14-BLK</t>
  </si>
  <si>
    <t>染料液　ブラック (14KG)</t>
  </si>
  <si>
    <t>S2-SENRY-14-BLU</t>
  </si>
  <si>
    <t>染料液　ブルー (14KG)</t>
  </si>
  <si>
    <t>S2-SENRY-14-ORA</t>
  </si>
  <si>
    <t>染料液　オレンジ (14KG)</t>
  </si>
  <si>
    <t>S2-SENRY-14-PNK</t>
  </si>
  <si>
    <t>染料液　ピンク (14KG)</t>
  </si>
  <si>
    <t>S2-SENRY-14-RED</t>
  </si>
  <si>
    <t>染料液　レッド (14KG)</t>
  </si>
  <si>
    <t>S2-SENRY-14-YEL</t>
  </si>
  <si>
    <t>染料液　イエロー (14KG)</t>
  </si>
  <si>
    <t>S2-SENRY-1-BLK-LQ</t>
  </si>
  <si>
    <t>染料液ブラック (1KG)</t>
  </si>
  <si>
    <t>S2-SENRY-1-PNK</t>
  </si>
  <si>
    <t>染料液　ピンク (1KG)</t>
  </si>
  <si>
    <t>S2-SENRY-BLK</t>
  </si>
  <si>
    <t>染料液　ブラック (4KG)</t>
  </si>
  <si>
    <t>S2-SENRY-BLU</t>
  </si>
  <si>
    <t>染料液　ブルー (4KG)</t>
  </si>
  <si>
    <t>S2-SENRY-BLU-LQ</t>
  </si>
  <si>
    <t>染料液　ブルーＬＱ (4KG)</t>
  </si>
  <si>
    <t>S2-SENRY-BRW</t>
  </si>
  <si>
    <t>染料液　ブラウン (4KG)</t>
  </si>
  <si>
    <t>S2-SENRY-ORA</t>
  </si>
  <si>
    <t>染料液　オレンジ (4KG)</t>
  </si>
  <si>
    <t>S2-SENRY-PNK</t>
  </si>
  <si>
    <t>染料液　ピンク (4KG)</t>
  </si>
  <si>
    <t>S2-SENRY-RED</t>
  </si>
  <si>
    <t>染料液　レッド (4KG)</t>
  </si>
  <si>
    <t>S2-SENRY-RED4</t>
  </si>
  <si>
    <t>染料液　レッドＢＥ－４ (4KG)</t>
  </si>
  <si>
    <t>S2-SENRY-RED-LQ</t>
  </si>
  <si>
    <t>染料液　レッドＬＱ (4KG)</t>
  </si>
  <si>
    <t>S2-SENRY-RHS</t>
  </si>
  <si>
    <t>染料液　ＲＨＳ (4KG)</t>
  </si>
  <si>
    <t>S2-SENRY-ST32G-D916</t>
  </si>
  <si>
    <t>染料液ST-32金色D-916用　（４KG)</t>
  </si>
  <si>
    <t>S2-SENRY-UT2G</t>
  </si>
  <si>
    <t>染料液 ＵＴ－２用金色 (4KG)</t>
  </si>
  <si>
    <t>S2-SENRY-UV382CHR-61</t>
  </si>
  <si>
    <t>染料液UV-382ｸﾛｰﾑ61用　（４ＫG)</t>
  </si>
  <si>
    <t>S2-SENRY-VIO</t>
  </si>
  <si>
    <t>染料液　バイオレット (4KG)</t>
  </si>
  <si>
    <t>S2-SENRY-VIO-43</t>
  </si>
  <si>
    <t>染料液　バイオレット43 (１KG)</t>
  </si>
  <si>
    <t>S2-SENRY-YEL</t>
  </si>
  <si>
    <t>染料液　イエロー (4KG)</t>
  </si>
  <si>
    <t>S2-ST10-4-T</t>
  </si>
  <si>
    <t>ST-10M トップ(4kg)</t>
  </si>
  <si>
    <t>S2-ST10-T</t>
  </si>
  <si>
    <t>ＳＴ－１０Ｍトップ (16㍑)</t>
  </si>
  <si>
    <t>S2-ST18-T</t>
  </si>
  <si>
    <t>ＳＴ－１８Ｌトップ (16㍑)</t>
  </si>
  <si>
    <t>S2-ST20-T</t>
  </si>
  <si>
    <t>ＳＴ－２０Ｍトップ (15KG)</t>
  </si>
  <si>
    <t>S2-ST32-4-T</t>
  </si>
  <si>
    <t>ＳＴ－３２トップ (4KG)</t>
  </si>
  <si>
    <t>S2-ST32HC-T</t>
  </si>
  <si>
    <t>ＳＴ－３２ＨＣトップ（１５ＫＧ）</t>
  </si>
  <si>
    <t>S2-ST32HNV-T</t>
  </si>
  <si>
    <t>ＳＴ－３２ＨＮＶ(10:9)トップ (15KG)</t>
  </si>
  <si>
    <t>S2-ST32-T</t>
  </si>
  <si>
    <t>ＳＴ－３２トップ (15KG)</t>
  </si>
  <si>
    <t>S2-ST32-T-EX</t>
  </si>
  <si>
    <t>ＳＴ－３２トップ (UN/16KG)</t>
  </si>
  <si>
    <t>S2-UT210A-T</t>
  </si>
  <si>
    <t>ＵＴ－２１０Ａトップ (15KG)</t>
  </si>
  <si>
    <t>S2-UT210N-T</t>
  </si>
  <si>
    <t>ＵＴ－２１０Ｎトップ (15KG)</t>
  </si>
  <si>
    <t>S2-UT2A-T</t>
  </si>
  <si>
    <t>ＵＴ－２　Ａ液 (15KG)</t>
  </si>
  <si>
    <t>S2-UT2B-T</t>
  </si>
  <si>
    <t>ＵＴ－２　Ｂ液 (3.75KG)</t>
  </si>
  <si>
    <t>S3-BP50-4-U</t>
  </si>
  <si>
    <t>ＢＰ－５０　アンダー　（４KG）</t>
  </si>
  <si>
    <t>S3-BP50-U</t>
  </si>
  <si>
    <t>ＢＰ－５０アンダー (15KG)</t>
  </si>
  <si>
    <t>S3-BP50-U-EX</t>
  </si>
  <si>
    <t>ＢＰ－５０ アンダー (UN/17KG)</t>
  </si>
  <si>
    <t>S3-BP80A-U-EX</t>
  </si>
  <si>
    <t>ＢＰ－８０ Ａ液 (UN/17KG)</t>
  </si>
  <si>
    <t>S3-BP80B-U-EX</t>
  </si>
  <si>
    <t>ＢＰ－８０ Ｂ液 (UN/16KG)</t>
  </si>
  <si>
    <t>S3-FG3000-U</t>
  </si>
  <si>
    <t>ＦＧ－３０００アンダー (15KG)</t>
  </si>
  <si>
    <t>S3-FG3000-U-EX</t>
  </si>
  <si>
    <t>ＦＧ－３０００アンダー (UN/17KG)</t>
  </si>
  <si>
    <t>S3-FG4000-U</t>
  </si>
  <si>
    <t>ＦＧ－４０００アンダー (15KG)</t>
  </si>
  <si>
    <t>S3-FK13S1-U</t>
  </si>
  <si>
    <t>ＦＫ－１３Ｓ一液アンダー (13KG)</t>
  </si>
  <si>
    <t>S3-FK13S1-U-EX</t>
  </si>
  <si>
    <t>ＦＫ－１３Ｓ一液アンダー (UN/15KG)</t>
  </si>
  <si>
    <t>S3-FK13S1-U-EX-ENG</t>
  </si>
  <si>
    <t>S3-FK13S1-U-EX-KR</t>
  </si>
  <si>
    <t>S3-FK13S1-U-EX-THI</t>
  </si>
  <si>
    <t>S3-FK13SA-U-EX</t>
  </si>
  <si>
    <t>ＦＫ－１３Ｓ　Ａ液 (UN/16KG)</t>
  </si>
  <si>
    <t>S3-FK13SB-U-EX</t>
  </si>
  <si>
    <t>ＦＫ－１３Ｓ Ｂ液 (UN/13KG)</t>
  </si>
  <si>
    <t>S3-FK13SKA-U</t>
  </si>
  <si>
    <t>ＦＫ－１３Ｓ(改) Ａ液 (15KG)</t>
  </si>
  <si>
    <t>S3-FK13SKA-U-EX</t>
  </si>
  <si>
    <t>ＦＫ－１３Ｓ(改) Ａ液 (UN/15KG)</t>
  </si>
  <si>
    <t>S3-FK13SKA-U-EX-ENG</t>
  </si>
  <si>
    <t>S3-FK13SKA-U-EX-THI</t>
  </si>
  <si>
    <t>S3-FK13SKB-U</t>
  </si>
  <si>
    <t>ＦＫ－１３Ｓ(改) Ｂ液 (12KG)</t>
  </si>
  <si>
    <t>S3-FK13SKB-U-EX</t>
  </si>
  <si>
    <t>ＦＫ－１３Ｓ(改) Ｂ液 (UN/13KG)</t>
  </si>
  <si>
    <t>S3-FK13SKB-U-EX-ENG</t>
  </si>
  <si>
    <t>S3-FK13SKB-U-EX-THI</t>
  </si>
  <si>
    <t>S3-HDT01-U-EX</t>
  </si>
  <si>
    <t>ＨＤＴ－０１ (UN/15KG)</t>
  </si>
  <si>
    <t>S3-IT81-U</t>
  </si>
  <si>
    <t>ＩＴ－８１ アンダー (15KG)</t>
  </si>
  <si>
    <t>S3-KT3A-U</t>
  </si>
  <si>
    <t>ＫＴ－３　Ａ液 (15KG)</t>
  </si>
  <si>
    <t>S3-KT3A-U-EX</t>
  </si>
  <si>
    <t>ＫＴ－３　Ａ液 (UN/17KG)</t>
  </si>
  <si>
    <t>S3-KT3B-U</t>
  </si>
  <si>
    <t>ＫＴ－３　Ｂ液 (15KG)</t>
  </si>
  <si>
    <t>S3-KT3B-U-EX</t>
  </si>
  <si>
    <t>ＫＴ－３　Ｂ液 (UN/16KG)</t>
  </si>
  <si>
    <t>S3-KT3B-U-EX-THI</t>
  </si>
  <si>
    <t>S3-KT3C-U-EX</t>
  </si>
  <si>
    <t>ＫＴ－３　Ｃ液 (UN/16KG)</t>
  </si>
  <si>
    <t>S3-KT3C-U-EX-THI</t>
  </si>
  <si>
    <t>S3-KT3-TH</t>
  </si>
  <si>
    <t>ＫＴ－３　シンナー (3KG)</t>
  </si>
  <si>
    <t>S3-N300A-U-EX</t>
  </si>
  <si>
    <t>Ｎ－３００　Ａ液　(UN/17KG)</t>
  </si>
  <si>
    <t>S3-N300B-U-EX</t>
  </si>
  <si>
    <t>Ｎ－３００　Ｂ液　(UN/17KG)</t>
  </si>
  <si>
    <t>S3-N300-U</t>
  </si>
  <si>
    <t>Ｎ－３００　アンダー　(15KG)</t>
  </si>
  <si>
    <t>S3-N404K2A-U-EX</t>
  </si>
  <si>
    <t>Ｎ－４０４Ｋ２　Ａ液 (UN/17KG)</t>
  </si>
  <si>
    <t>S3-N404K2A-U-EX-ENG</t>
  </si>
  <si>
    <t>S3-N404K2A-U-EX-THI</t>
  </si>
  <si>
    <t>S3-N404K2B-U-EX</t>
  </si>
  <si>
    <t>Ｎー４０４Ｋ２　Ｂ液 (UN/17KG)</t>
  </si>
  <si>
    <t>S3-N404K2B-U-EX-ENG</t>
  </si>
  <si>
    <t>S3-N404K2B-U-EX-THI</t>
  </si>
  <si>
    <t>S3-N404K2-U</t>
  </si>
  <si>
    <t>Ｎ－４０４（改２）アンダー (15KG)</t>
  </si>
  <si>
    <t>S3-N404K2-U-15-EX</t>
  </si>
  <si>
    <t>Ｎ－４０４（改２）アンダー (UN/15KG)</t>
  </si>
  <si>
    <t>S3-N404K2-U-EX</t>
  </si>
  <si>
    <t>Ｎ－４０４Ｋ２アンダー (UN/17KG)</t>
  </si>
  <si>
    <t>S3-N404-U</t>
  </si>
  <si>
    <t>Ｎ－４０４ アンダー (15KG)</t>
  </si>
  <si>
    <t>S3-SITANURI-U</t>
  </si>
  <si>
    <t>下塗り用アンダー (15KG)</t>
  </si>
  <si>
    <t>S3-STH350A-14-U-EX</t>
  </si>
  <si>
    <t>ＳＴＨ－３５０Ａ (UN/14KG)</t>
  </si>
  <si>
    <t>S3-STH350A-U-EX</t>
  </si>
  <si>
    <t>ＳＴＨ－３５０ Ａ液 (UN/17KG)</t>
  </si>
  <si>
    <t>S3-STH350B-U-EX</t>
  </si>
  <si>
    <t>ＳＴＨ－３５０ Ｂ液 (UN/16KG)</t>
  </si>
  <si>
    <t>S3-STH350M-1-U</t>
  </si>
  <si>
    <t>ＳＴＨ－３５０Ｍアンダー (1KG)</t>
  </si>
  <si>
    <t>S3-STH350M-U</t>
  </si>
  <si>
    <t>ＳＴＨ－３５０Ｍアンダー (15KG)</t>
  </si>
  <si>
    <t>S3-STH380A-U-EX</t>
  </si>
  <si>
    <t>ＳＴＨ－３８０ Ａ液 (UN/17KG)</t>
  </si>
  <si>
    <t>S3-STH380B-U-EX</t>
  </si>
  <si>
    <t>ＳＴＨ－３８０ Ｂ液 (UN/16KG)</t>
  </si>
  <si>
    <t>S3-STH380M-1-U</t>
  </si>
  <si>
    <t>ＳＴＨ－３８０Ｍアンダー (1KG)</t>
  </si>
  <si>
    <t>S3-STH380M-U</t>
  </si>
  <si>
    <t>ＳＴＨ－３８０Ｍアンダー (15KG)</t>
  </si>
  <si>
    <t>S3-STH380UA-U-EX</t>
  </si>
  <si>
    <t>ＳＴＨ－３８０Ｕ Ａ液 (UN/16KG)</t>
  </si>
  <si>
    <t>S3-STH380UB-U-EX</t>
  </si>
  <si>
    <t>ＳＴＨ－３８０Ｕ Ｂ液 (UN/15KG)</t>
  </si>
  <si>
    <t>S3-STH501M-1-U</t>
  </si>
  <si>
    <t>ＳＴＨ－５０１Ｍアンダー (1KG)</t>
  </si>
  <si>
    <t>S3-STH501M-TNK</t>
  </si>
  <si>
    <t>ＳＴＨ－５０１Ｍ添加剤 (4KG)</t>
  </si>
  <si>
    <t>S3-STH501M-U</t>
  </si>
  <si>
    <t>ＳＴＨ－５０１Ｍ アンダー (15KG)</t>
  </si>
  <si>
    <t>S3-STH501M-U-EX</t>
  </si>
  <si>
    <t>ＳＴＨ－５０１Ｍアンダー (UN/17KG)</t>
  </si>
  <si>
    <t>S3-STR120-1-U</t>
  </si>
  <si>
    <t>ＳＴＲ－１２０アンダー (1KG)</t>
  </si>
  <si>
    <t>S3-STR120-U</t>
  </si>
  <si>
    <t>ＳＴＲ－１２０アンダー (15KG)</t>
  </si>
  <si>
    <t>S3-STR120-U-EX</t>
  </si>
  <si>
    <t>ＳＴＲ－１２０　（UN/17KG）</t>
  </si>
  <si>
    <t>S4-AASA-U</t>
  </si>
  <si>
    <t>ＡＡＳ№１ Ａ液 (15KG)</t>
  </si>
  <si>
    <t>S4-AASA-U-EX</t>
  </si>
  <si>
    <t>ＡＡＳ№１ Ａ液 (UN/17KG)</t>
  </si>
  <si>
    <t>S4-AASA-U-EX-ENG</t>
  </si>
  <si>
    <t>S4-AASA-U-EX-THI</t>
  </si>
  <si>
    <t>S4-AASB-U</t>
  </si>
  <si>
    <t>ＡＡＳ№１ Ｂ液 (15KG)</t>
  </si>
  <si>
    <t>S4-AASB-U-EX</t>
  </si>
  <si>
    <t>ＡＡＳ№１ Ｂ液 (UN/19KG)</t>
  </si>
  <si>
    <t>S4-AASB-U-EX-ENG</t>
  </si>
  <si>
    <t>S4-AASB-U-EX-THI</t>
  </si>
  <si>
    <t>S4-DPU42A-U</t>
  </si>
  <si>
    <t>ＤＰＵ－４２ Ａ液 (15KG)</t>
  </si>
  <si>
    <t>S4-DPU42B-U</t>
  </si>
  <si>
    <t>ＤＰＵ－４２ Ｂ液 (15KG)</t>
  </si>
  <si>
    <t>S4-HPU2A1-U-EX</t>
  </si>
  <si>
    <t>ＨＰＵ－２ Ａ１液 (UN/17KG)</t>
  </si>
  <si>
    <t>S4-HPU2A2-U-EX</t>
  </si>
  <si>
    <t>ＨＰＵ－２ Ａ２液 (UN/17KG)</t>
  </si>
  <si>
    <t>S4-HPUA-U-EX</t>
  </si>
  <si>
    <t>ＨＰＵ－２ Ａ液 (UN/17KG)</t>
  </si>
  <si>
    <t>S4-HPUB-U-EX</t>
  </si>
  <si>
    <t>ＨＰＵ－２ Ｂ液 (UN/17KG)</t>
  </si>
  <si>
    <t>S4-IKS001A-U-EX</t>
  </si>
  <si>
    <t>ＩＫＳ－００１　Ａ　（UN/17KG）</t>
  </si>
  <si>
    <t>S4-IKS001B-U-EX</t>
  </si>
  <si>
    <t>ＩＫＳ－００１　Ｂ　（UN/17KG）</t>
  </si>
  <si>
    <t>S4-K560A-4-U-EX</t>
  </si>
  <si>
    <t>Ｋ－５６０ Ａ液 (4KG）</t>
  </si>
  <si>
    <t>S4-K560A-U</t>
  </si>
  <si>
    <t>Ｋ－５６０ Ａ液 (15KG)</t>
  </si>
  <si>
    <t>S4-K560A-U-EX</t>
  </si>
  <si>
    <t>Ｋ－５６０ Ａ液 (UN/17KG)</t>
  </si>
  <si>
    <t>S4-K560A-U-EX-CPC</t>
  </si>
  <si>
    <t>Ｋ－５６０Ａ液 (UN/17KG)</t>
  </si>
  <si>
    <t>S4-K560B-4-U</t>
  </si>
  <si>
    <t>Ｋ－５６０ Ｂ液 (4KG)</t>
  </si>
  <si>
    <t>S4-K560B-4-U-EX</t>
  </si>
  <si>
    <t>Ｋ－５６０ Ｂ液 (4KG）</t>
  </si>
  <si>
    <t>S4-K560B-U</t>
  </si>
  <si>
    <t>Ｋ－５６０ Ｂ液 (15KG)</t>
  </si>
  <si>
    <t>S4-K560B-U-EX</t>
  </si>
  <si>
    <t>Ｋ－５６０ Ｂ液 (UN/17KG)</t>
  </si>
  <si>
    <t>S4-K560B-U-EX-CPC</t>
  </si>
  <si>
    <t>Ｋ－５６０Ｂ液 (UN/17KG)</t>
  </si>
  <si>
    <t>S4-K706CLA-3-U-EX</t>
  </si>
  <si>
    <t>Ｋ－７０６ＣＬ　Ａ (UN/3KG)</t>
  </si>
  <si>
    <t>S4-K706CLA-U</t>
  </si>
  <si>
    <t>Ｋ－７０６ＣＬ Ａ液 (14KG)</t>
  </si>
  <si>
    <t>S4-K706CLA-U-EX</t>
  </si>
  <si>
    <t>Ｋ－７０６ＣＬ Ａ液 (UN/17KG)</t>
  </si>
  <si>
    <t>S4-K706CLA-U-EX-THI</t>
  </si>
  <si>
    <t>S4-K706CLB-U</t>
  </si>
  <si>
    <t>Ｋ－７０６ＣＬ Ｂ液 (14KG)</t>
  </si>
  <si>
    <t>S4-K706CLB-U-EX</t>
  </si>
  <si>
    <t>Ｋ－７０６ＣＬ Ｂ液 (UN/17KG)</t>
  </si>
  <si>
    <t>S4-K706CLB-U-EX-THI</t>
  </si>
  <si>
    <t>S4-K706CLC-3-U-EX</t>
  </si>
  <si>
    <t>Ｋ－７０６ＣＬ　Ｃ (UN/3KG)</t>
  </si>
  <si>
    <t>S4-K706CLC-4-U</t>
  </si>
  <si>
    <t>Ｋ－７０６ＣＬ Ｃ液 (4KG)</t>
  </si>
  <si>
    <t>S4-K706CLC-U</t>
  </si>
  <si>
    <t>Ｋ－７０６ＣＬ Ｃ液 (14KG)</t>
  </si>
  <si>
    <t>S4-K706CLC-U-EX</t>
  </si>
  <si>
    <t>Ｋ－７０６ＣＬ Ｃ液 (UN/16KG)</t>
  </si>
  <si>
    <t>S4-K706CLC-U-EX-THI</t>
  </si>
  <si>
    <t>S4-K706CLK2A-U</t>
  </si>
  <si>
    <t>Ｋ－７０６ＣＬ(改２)Ａ液 (14KG)</t>
  </si>
  <si>
    <t>S4-K706CLKA-3-U-EX</t>
  </si>
  <si>
    <t>Ｋ－７０６ＣＬ（改）Ａ液　（３ＫG）</t>
  </si>
  <si>
    <t>S4-K706CLKA-U</t>
  </si>
  <si>
    <t>Ｋ－７０６ＣＬ(改) Ａ液 (14KG)</t>
  </si>
  <si>
    <t>S4-K706CLKA-U-EX</t>
  </si>
  <si>
    <t>Ｋ－７０６ＣＬ(改）Ａ液 (UN/17KG)</t>
  </si>
  <si>
    <t>S4-K706CLKB-U</t>
  </si>
  <si>
    <t>Ｋ－７０６ＣＬ（改）Ｂ液 (14KG)</t>
  </si>
  <si>
    <t>S4-K706CLKB-U-EX</t>
  </si>
  <si>
    <t>Ｋ－７０６ＣＬ(改) Ｂ液 (UN/17KG)</t>
  </si>
  <si>
    <t>S4-K706CLKC-3-U-EX</t>
  </si>
  <si>
    <t>Ｋ－７０６ＣＬ（改）Ｃ液　（３ＫG）</t>
  </si>
  <si>
    <t>S4-K706CLKC-4-U</t>
  </si>
  <si>
    <t>Ｋ－７０６ＣＬ(改) Ｃ液 (4KG)</t>
  </si>
  <si>
    <t>S4-K706CLKC-U</t>
  </si>
  <si>
    <t>Ｋ－７０６ＣＬ（改）Ｃ液 (14KG)</t>
  </si>
  <si>
    <t>S4-K706CLKC-U-EX</t>
  </si>
  <si>
    <t>Ｋ－７０６ＣＬ（改) Ｃ液 (UN/16KG)</t>
  </si>
  <si>
    <t>S4-K706GRA-U</t>
  </si>
  <si>
    <t>Ｋ－７０６ＧＲ Ａ液 (14KG)</t>
  </si>
  <si>
    <t>S4-K706GRA-U-EX</t>
  </si>
  <si>
    <t>Ｋ－７０６ＧＲ Ａ液 (UN/17KG)</t>
  </si>
  <si>
    <t>S4-K706GRA-U-EX-ENG</t>
  </si>
  <si>
    <t>S4-K706GRB-U</t>
  </si>
  <si>
    <t>Ｋ－７０６ＧＲ Ｂ液 (14KG)</t>
  </si>
  <si>
    <t>S4-K706GRB-U-EX</t>
  </si>
  <si>
    <t>Ｋ－７０６ＧＲ Ｂ液 (UN/17KG)</t>
  </si>
  <si>
    <t>S4-K706GRB-U-EX-ENG</t>
  </si>
  <si>
    <t>S4-K706GRC-U</t>
  </si>
  <si>
    <t>Ｋ－７０６ＧＲ Ｃ液 (14KG)</t>
  </si>
  <si>
    <t>S4-K706GRC-U-EX</t>
  </si>
  <si>
    <t>Ｋ－７０６ＧＲ Ｃ液 (UN/16KG)</t>
  </si>
  <si>
    <t>S4-K706GRC-U-EX-ENG</t>
  </si>
  <si>
    <t>S4-K706GRNA-U</t>
  </si>
  <si>
    <t>Ｋ－７０６ＧＲＮ　Ａ液 (14KG)</t>
  </si>
  <si>
    <t>S4-K706WHA-U</t>
  </si>
  <si>
    <t>Ｋ－７０６ＷＨ Ａ液 (14KG)</t>
  </si>
  <si>
    <t>S4-K900A-U</t>
  </si>
  <si>
    <t>Ｋ－９００ Ａ液 (15KG)</t>
  </si>
  <si>
    <t>S4-K900A-U-EX</t>
  </si>
  <si>
    <t>Ｋ－９００ Ａ液 (UN/17KG)</t>
  </si>
  <si>
    <t>S4-K900B-U</t>
  </si>
  <si>
    <t>Ｋ－９００ Ｂ液 (15KG)</t>
  </si>
  <si>
    <t>S4-K900B-U-EX</t>
  </si>
  <si>
    <t>Ｋ－９００ Ｂ液 (UN/17KG)</t>
  </si>
  <si>
    <t>S4-KS021A-U</t>
  </si>
  <si>
    <t>ＫＳ－０２１　Ａ液　（１５ＫＧ）</t>
  </si>
  <si>
    <t>S4-KS021B-U</t>
  </si>
  <si>
    <t>ＫＳ－０２１　Ｂ液　（１５ＫＧ）</t>
  </si>
  <si>
    <t>S4-KS042A-U</t>
  </si>
  <si>
    <t>ＫＳ－０４２　Ａ液　（１５ＫＧ）</t>
  </si>
  <si>
    <t>S4-KS042A-U-EX</t>
  </si>
  <si>
    <t>ＫＳ－０４２ Ａ液 (UN/17KG)</t>
  </si>
  <si>
    <t>S4-KS042B-U</t>
  </si>
  <si>
    <t>ＫＳ－０４２　Ｂ液　（１５ＫＧ）</t>
  </si>
  <si>
    <t>S4-KS042B-U-EX</t>
  </si>
  <si>
    <t>ＫＳ－０４２ Ｂ液 (UN/17KG)</t>
  </si>
  <si>
    <t>S4-M160A-U</t>
  </si>
  <si>
    <t>Ｍ－１６０ Ａ液 (15KG)</t>
  </si>
  <si>
    <t>S4-M160B-U</t>
  </si>
  <si>
    <t>Ｍ－１６０ Ｂ液 (15KG)</t>
  </si>
  <si>
    <t>S4-MUHA-4-U</t>
  </si>
  <si>
    <t>ＭＵＨ№２ Ａ液 (4KG)</t>
  </si>
  <si>
    <t>S4-MUHA-U</t>
  </si>
  <si>
    <t>ＭＵＨ№２ Ａ液 (15KG)</t>
  </si>
  <si>
    <t>S4-MUHB-4-U</t>
  </si>
  <si>
    <t>ＭＵＨ№２ Ｂ液 (4KG)</t>
  </si>
  <si>
    <t>S4-MUHB-U</t>
  </si>
  <si>
    <t>ＭＵＨ№２ Ｂ液 (15KG)</t>
  </si>
  <si>
    <t>S4-PL037A-U</t>
  </si>
  <si>
    <t>ＰＬ－０３７　Ａ液　（１５ＫＧ）</t>
  </si>
  <si>
    <t>S4-PL037B-U</t>
  </si>
  <si>
    <t>ＰＬ－０３７　Ｂ液　（１５ＫＧ）</t>
  </si>
  <si>
    <t>S4-PP553A-U</t>
  </si>
  <si>
    <t>ＰＰ－５５３ Ａ液 (1４KG)</t>
  </si>
  <si>
    <t>S4-PP553B-U</t>
  </si>
  <si>
    <t>ＰＰ－５５３ Ｂ液 (14KG)</t>
  </si>
  <si>
    <t>S4-PPR82A-U</t>
  </si>
  <si>
    <t>ＰＰＲ－８２ Ａ液 (15KG)</t>
  </si>
  <si>
    <t>S4-PPR82A-U-EX</t>
  </si>
  <si>
    <t>ＰＰＲ－８２ Ａ液 (UN/18KG)</t>
  </si>
  <si>
    <t>S4-PPR82A-U-EX-THI</t>
  </si>
  <si>
    <t>S4-PPR82B-U</t>
  </si>
  <si>
    <t>ＰＰＲ－８２ Ｂ液 (15KG)</t>
  </si>
  <si>
    <t>S4-PPR82B-U-EX</t>
  </si>
  <si>
    <t>ＰＰＲ－８２ Ｂ液 (UN/18KG)</t>
  </si>
  <si>
    <t>S4-PPR82B-U-EX-THI</t>
  </si>
  <si>
    <t>S4-PPR82C-U</t>
  </si>
  <si>
    <t>ＰＰＲ－８２ Ｃ液 (14KG)</t>
  </si>
  <si>
    <t>S4-S001A-U-EX</t>
  </si>
  <si>
    <t>Ｓ－００１　Ａ　（UN/17KG）</t>
  </si>
  <si>
    <t>S4-S001B-U-EX</t>
  </si>
  <si>
    <t>Ｓ－００１　Ｂ　（UN/17KG）</t>
  </si>
  <si>
    <t>S4-SR001A-U-EX</t>
  </si>
  <si>
    <t>ＳＲ－００１　Ａ　（UN/17KG）</t>
  </si>
  <si>
    <t>S4-SR001B-U-EX</t>
  </si>
  <si>
    <t>ＳＲ－００１　Ｂ　（UN/17KG）</t>
  </si>
  <si>
    <t>S4-STR80A-1-U</t>
  </si>
  <si>
    <t>ＳＴＲ－８０　Ａ液　（1KG）</t>
  </si>
  <si>
    <t>S4-STR80A-U</t>
  </si>
  <si>
    <t>ＳＴＲ－８０　Ａ液　（14KG）</t>
  </si>
  <si>
    <t>S4-STR80A-U-EX</t>
  </si>
  <si>
    <t>ＳＴＲ－８０　Ａ　（UN/16KG）</t>
  </si>
  <si>
    <t>S4-STR80B-1-U</t>
  </si>
  <si>
    <t>ＳＴＲ－８０　Ｂ液　（1KG）</t>
  </si>
  <si>
    <t>S4-STR80B-U</t>
  </si>
  <si>
    <t>ＳＴＲ－８０　Ｂ液　（14KG）</t>
  </si>
  <si>
    <t>S4-STR80B-U-EX</t>
  </si>
  <si>
    <t>ＳＴＲ－８０　Ｂ　（UN/16KG）</t>
  </si>
  <si>
    <t>S4-STUPHA-1-U</t>
  </si>
  <si>
    <t>ＳＴ－ＵＰＨ Ａ液　（1KG）</t>
  </si>
  <si>
    <t>S4-STUPHA-U</t>
  </si>
  <si>
    <t>ＳＴ－ＵＰＨ Ａ液 (15KG)</t>
  </si>
  <si>
    <t>S4-STUPHA-U-EX</t>
  </si>
  <si>
    <t>ＳＴ－ＵＰＨ Ａ液 (UN/17KG)</t>
  </si>
  <si>
    <t>S4-STUPHB-1-U</t>
  </si>
  <si>
    <t>ＳＴ－ＵＰＨ Ｂ液　（1KG）</t>
  </si>
  <si>
    <t>S4-STUPHB-U</t>
  </si>
  <si>
    <t>ＳＴ－ＵＰＨ Ｂ液 (15KG)</t>
  </si>
  <si>
    <t>S4-STUPHB-U-EX</t>
  </si>
  <si>
    <t>ＳＴ－ＵＰＨ Ｂ液 (UN/17KG)</t>
  </si>
  <si>
    <t>S4-SU100A-U-EX</t>
  </si>
  <si>
    <t>ＳＵ－１００ Ａ液 (UN/17KG)</t>
  </si>
  <si>
    <t>S4-SU100B-U-EX</t>
  </si>
  <si>
    <t>ＳＵ－１００ Ｂ液 (UN/18KG)</t>
  </si>
  <si>
    <t>S4-SU100HA-1-U</t>
  </si>
  <si>
    <t>ＳＵ－１００ＨＮＶ Ａ液 (1KG)</t>
  </si>
  <si>
    <t>S4-SU100HA2-U-EX</t>
  </si>
  <si>
    <t>ＳＵ－１００ＨＮＶ Ａ２液（UN/17KG）</t>
  </si>
  <si>
    <t>S4-SU100HA-U</t>
  </si>
  <si>
    <t>ＳＵ－１００ＨＮＶ Ａ液 (15KG)</t>
  </si>
  <si>
    <t>S4-SU100HA-U-EX</t>
  </si>
  <si>
    <t>ＳＵ－１００ＨＮＶ Ａ液 (UN/17KG）</t>
  </si>
  <si>
    <t>S4-SU100HB-1-U</t>
  </si>
  <si>
    <t>ＳＵ－１００ＨＮＶ Ｂ液 (1KG)</t>
  </si>
  <si>
    <t>S4-SU100HB-U</t>
  </si>
  <si>
    <t>ＳＵ－１００ＨＮＶ Ｂ液 (15KG)</t>
  </si>
  <si>
    <t>S4-SU100HB-U-EX</t>
  </si>
  <si>
    <t>ＳＵ－１００ＨＮＶ Ｂ液 (UN/17KG）</t>
  </si>
  <si>
    <t>S4-SU930A-1-U</t>
  </si>
  <si>
    <t>ＳＵ－９３０ Ａ液 (1KG)</t>
  </si>
  <si>
    <t>S4-SU930A-U</t>
  </si>
  <si>
    <t>ＳＵ－９３０ Ａ液 (15KG)</t>
  </si>
  <si>
    <t>S4-SU930A-U-EX</t>
  </si>
  <si>
    <t>ＳＵ－９３０ Ａ液 （UN／18KG）</t>
  </si>
  <si>
    <t>S4-SU930B-1-U</t>
  </si>
  <si>
    <t>ＳＵ－９３０ Ｂ液 (1KG)</t>
  </si>
  <si>
    <t>S4-SU930B-U</t>
  </si>
  <si>
    <t>ＳＵ－９３０ Ｂ液 (15KG)</t>
  </si>
  <si>
    <t>S4-SU930B-U-EX</t>
  </si>
  <si>
    <t>ＳＵ－９３０ Ｂ液 (UN/18KG）</t>
  </si>
  <si>
    <t>S4-UR800A-U</t>
  </si>
  <si>
    <t>ウレット８００ Ａ液 (16KG)</t>
  </si>
  <si>
    <t>S4-UR800B-4-U</t>
  </si>
  <si>
    <t>ウレット８００ Ｂ液 (4KG)</t>
  </si>
  <si>
    <t>S4-UR800B-U</t>
  </si>
  <si>
    <t>ウレット８００ Ｂ液 (16KG)</t>
  </si>
  <si>
    <t>S4-URPA-U-EX</t>
  </si>
  <si>
    <t>ウレットＰ Ａ液 (UN/17KG)</t>
  </si>
  <si>
    <t>S4-URPB-U-EX</t>
  </si>
  <si>
    <t>ウレットＰ Ｂ液 (UN/17KG)</t>
  </si>
  <si>
    <t>S5-593P-T</t>
  </si>
  <si>
    <t>５９３プロパー (16KG)</t>
  </si>
  <si>
    <t>S5-593P-T-EX</t>
  </si>
  <si>
    <t>５９３プロパー (UN/17KG)</t>
  </si>
  <si>
    <t>S5-593P-T-EX-THI</t>
  </si>
  <si>
    <t>S5-FA3-T</t>
  </si>
  <si>
    <t>ＦＡ－３ トップ (14KG)</t>
  </si>
  <si>
    <t>S5-FK2K1-T</t>
  </si>
  <si>
    <t>ＦＫ－２(改)NO1 トップ (15KG)</t>
  </si>
  <si>
    <t>S5-FK2K1-T-EX</t>
  </si>
  <si>
    <t>ＦＫ－２(改)№１ トップ (UN/17KG)</t>
  </si>
  <si>
    <t>S5-FK2K1-T-EX-ENG</t>
  </si>
  <si>
    <t>S5-FK2KBL02-T</t>
  </si>
  <si>
    <t>ＦＫ－２（改）ﾌﾞﾙｰﾄｯﾌﾟ(0.2) (4KG)</t>
  </si>
  <si>
    <t>S5-FK2KBL05-T</t>
  </si>
  <si>
    <t>ＦＫ－２(改)ﾌﾞﾙｰﾄｯﾌﾟ(0.5) (4KG)</t>
  </si>
  <si>
    <t>S5-FK2KBL-15-T</t>
  </si>
  <si>
    <t>ＦＫ－２(改)ﾌﾞﾙｰﾄｯﾌﾟ(1.0) (15KG)</t>
  </si>
  <si>
    <t>S5-FK2KBL30-T-EX</t>
  </si>
  <si>
    <t>ＦＫ－２(改)ﾌﾞﾙｰﾄｯﾌﾟ(3.0) (4KG)</t>
  </si>
  <si>
    <t>S5-FK2KBL3-17-T-EX</t>
  </si>
  <si>
    <t>ＦＫ－２(改)ﾌﾞﾙｰﾄｯﾌﾟ(3.0) (UN/17KG）)</t>
  </si>
  <si>
    <t>S5-FK2KBL-T</t>
  </si>
  <si>
    <t>ＦＫ－２(改)ﾌﾞﾙｰﾄｯﾌﾟ(1.0) (4KG)</t>
  </si>
  <si>
    <t>S5-FK2KBL-T-EX</t>
  </si>
  <si>
    <t>S5-FK2KSG-T</t>
  </si>
  <si>
    <t>ＦＫ－２(改)相良用トップ (15KG)</t>
  </si>
  <si>
    <t>S5-FK2K-T-EX</t>
  </si>
  <si>
    <t>ＦＫ－２(改) トップ (UN/17KG)</t>
  </si>
  <si>
    <t>S5-FK2K-T-EX-THI</t>
  </si>
  <si>
    <t>S5-RT130-T</t>
  </si>
  <si>
    <t>ＲＴ－１３０ トップ (14KG)</t>
  </si>
  <si>
    <t>S5-RT140-T</t>
  </si>
  <si>
    <t>ＲＴ－１４０ トップ (14KG)</t>
  </si>
  <si>
    <t>S5-RT140-T-EX</t>
  </si>
  <si>
    <t>ＲＴ－１４０ トップ (UN/17KG)</t>
  </si>
  <si>
    <t>S5-RT160-T</t>
  </si>
  <si>
    <t>ＲＴ－１６０ トップ (14Kg)</t>
  </si>
  <si>
    <t>S5-RT160-T-EX</t>
  </si>
  <si>
    <t>ＲＴ－１６０ (UN/15KG)</t>
  </si>
  <si>
    <t>S5-RT175KSM-T</t>
  </si>
  <si>
    <t>ＲＴ－１７５(改)S(100:0.5) (14KG)</t>
  </si>
  <si>
    <t>S5-RT175K-T</t>
  </si>
  <si>
    <t>ＲＴ－１７５(改) トップ (14KG)</t>
  </si>
  <si>
    <t>S5-RT175K-T-EX</t>
  </si>
  <si>
    <t>ＲＴ－１７５(改) トップ (UN/15KG)</t>
  </si>
  <si>
    <t>S5-RT186BL15-T</t>
  </si>
  <si>
    <t>ＲＴ－１８６ﾌﾞﾙｰﾄｯﾌﾟ(1.5)改－１ (14KG)</t>
  </si>
  <si>
    <t>S5-RT186BL5-T</t>
  </si>
  <si>
    <t>ＲＴ－１８６ﾌﾞﾙｰﾄｯﾌﾟ(0.5)改ｰ1(4KG)</t>
  </si>
  <si>
    <t>S5-RT186BL5-T-EX</t>
  </si>
  <si>
    <t>ＲＴ－１８６ﾌﾞﾙｰﾄｯﾌﾟ(0.5)改ｰ1(UN／17KG）</t>
  </si>
  <si>
    <t>S5-RT186-T</t>
  </si>
  <si>
    <t>ＲＴ－１８６ トップ (14KG)</t>
  </si>
  <si>
    <t>S5-RT186-T-EX</t>
  </si>
  <si>
    <t>ＲＴ－１８６ トップ (UN/17KG)</t>
  </si>
  <si>
    <t>S5-RT186-T-EX-ENG</t>
  </si>
  <si>
    <t>S5-RT186-T-EX-THI</t>
  </si>
  <si>
    <t>S5-RT240R-1-T</t>
  </si>
  <si>
    <t>ＲＴ－２４０Ｒ トップ (1KG)</t>
  </si>
  <si>
    <t>S5-RT240R-4-T</t>
  </si>
  <si>
    <t>ＲＴ－２４０Ｒトップ (4KG)</t>
  </si>
  <si>
    <t>S5-RT240R-4-T-EX</t>
  </si>
  <si>
    <t>ＲＴ－２４０Ｒ トップ （4KG）</t>
  </si>
  <si>
    <t>S5-RT240R-T</t>
  </si>
  <si>
    <t>ＲＴ－２４０Ｒ トップ (14KG)</t>
  </si>
  <si>
    <t>S5-RT240R-T-EX</t>
  </si>
  <si>
    <t>ＲＴ－２４０Ｒ トップ (UN/16KG)</t>
  </si>
  <si>
    <t>S5-RT25-1-T</t>
  </si>
  <si>
    <t>ＲＴ－２５ トップ (1KG)</t>
  </si>
  <si>
    <t>S5-RT25-4-T</t>
  </si>
  <si>
    <t>ＲＴ－２５ トップ (4KG)</t>
  </si>
  <si>
    <t>S5-RT25SM4-T</t>
  </si>
  <si>
    <t>ＲＴ－２５ スモーク(100:8） (４KG)</t>
  </si>
  <si>
    <t>S5-RT25SM-T</t>
  </si>
  <si>
    <t>ＲＴ－２５ スモーク (15KG)</t>
  </si>
  <si>
    <t>S5-RT25-T</t>
  </si>
  <si>
    <t>ＲＴ－２５ トップ (15KG)</t>
  </si>
  <si>
    <t>S5-RT25-T-EX</t>
  </si>
  <si>
    <t>ＲＴ－２５ トップ (UN/16KG)</t>
  </si>
  <si>
    <t>S5-RT26KBL3-4-T</t>
  </si>
  <si>
    <t>ＲＴ－２６（改）ﾌﾞﾙｰﾄｯﾌﾟ(3.0)　(4KG)</t>
  </si>
  <si>
    <t>S5-RT26KBL3-T</t>
  </si>
  <si>
    <t>ＲＴ－２６（改）ﾌﾞﾙｰﾄｯﾌﾟ(3.0)（14KG)</t>
  </si>
  <si>
    <t>S5-RT26K-T</t>
  </si>
  <si>
    <t>ＲＴ－２６(改) トップ (14KG)</t>
  </si>
  <si>
    <t>S5-RT26K-T-EX</t>
  </si>
  <si>
    <t>ＲＴ－２６(改) トップ (UN/15KG)</t>
  </si>
  <si>
    <t>S5-RT26SM-T</t>
  </si>
  <si>
    <t>ＲＴ－２６(改)241Nｽﾓｰｸ (4KG)</t>
  </si>
  <si>
    <t>S5-RT300-1-T</t>
  </si>
  <si>
    <t>ＲＴ－３００　トップ (1KG)</t>
  </si>
  <si>
    <t>S5-RT300-T</t>
  </si>
  <si>
    <t>ＲＴ－３００ トップ (14KG)</t>
  </si>
  <si>
    <t>S5-RT320-1-T</t>
  </si>
  <si>
    <t>ＲＴ－３２０ トップ (1KG）</t>
  </si>
  <si>
    <t>S5-RT320-T</t>
  </si>
  <si>
    <t>ＲＴ－３２０ トップ (14KG)</t>
  </si>
  <si>
    <t>S5-RT320-T-EX</t>
  </si>
  <si>
    <t>ＲＴ－３２０　（UN/16KG）</t>
  </si>
  <si>
    <t>S5-RT351G-T</t>
  </si>
  <si>
    <t>ＲＴ－３５１GG№3 トップ (4KG)</t>
  </si>
  <si>
    <t>S5-RT35M-1-T</t>
  </si>
  <si>
    <t>ＲＴ－３５Ｍ トップ (1KG)</t>
  </si>
  <si>
    <t>S5-RT35M-T</t>
  </si>
  <si>
    <t>ＲＴ－３５Ｍ トップ (16KG)</t>
  </si>
  <si>
    <t>S5-RT35M-T-EX</t>
  </si>
  <si>
    <t>ＲＴ－３５Ｍ トップ (UN/17KG）</t>
  </si>
  <si>
    <t>S5-RT400-1-T</t>
  </si>
  <si>
    <t>ＲＴ－４００ トップ (1KG）</t>
  </si>
  <si>
    <t>S5-RT4002-T</t>
  </si>
  <si>
    <t>ＲＴ－４００Ⅱトップ (14KG)</t>
  </si>
  <si>
    <t>S5-RT4002-T-EX</t>
  </si>
  <si>
    <t>ＲＴ－４００Ⅱ トップ (UN/16KG)</t>
  </si>
  <si>
    <t>S5-RT400-T</t>
  </si>
  <si>
    <t>ＲＴ－４００ トップ (14KG)</t>
  </si>
  <si>
    <t>S5-RT40M-T</t>
  </si>
  <si>
    <t>ＲＴ－４０Ｍ トップ (15KG)</t>
  </si>
  <si>
    <t>S5-RT40-T-EX</t>
  </si>
  <si>
    <t>ＲＴ－４０ トップ (UN/17KG)</t>
  </si>
  <si>
    <t>S5-RT45-T</t>
  </si>
  <si>
    <t>ＲＴ－４５ トップ (14KG)</t>
  </si>
  <si>
    <t>S5-RT45-T-EX</t>
  </si>
  <si>
    <t>ＲＴ－４５ トップ (UN/17KG)</t>
  </si>
  <si>
    <t>S6-KV38-U</t>
  </si>
  <si>
    <t>ＫＶ－３８アンダー (15KG)</t>
  </si>
  <si>
    <t>S6-MB20K2-U</t>
  </si>
  <si>
    <t>ＭＢ－２０Ｋ２ (15KG)</t>
  </si>
  <si>
    <t>S6-MB20K-U</t>
  </si>
  <si>
    <t>ＭＢ－２０（改）アンダー (15KG)</t>
  </si>
  <si>
    <t>S6-RC19-U</t>
  </si>
  <si>
    <t>ＲＣ－１９アンダー (15KG)</t>
  </si>
  <si>
    <t>S6-SV2120-U</t>
  </si>
  <si>
    <t>ＳＶ２１２０ アンダー (15KG)</t>
  </si>
  <si>
    <t>S6-SV29A-U-EX</t>
  </si>
  <si>
    <t>ＳＶ－２９ Ａ液 (UN/17KG）</t>
  </si>
  <si>
    <t>S6-SV29B-U-EX</t>
  </si>
  <si>
    <t>ＳＶ－２９ Ｂ液 (UN/17KG)</t>
  </si>
  <si>
    <t>S6-SV29-U</t>
  </si>
  <si>
    <t>ＳＶ－２９アンダー (15KG)</t>
  </si>
  <si>
    <t>S6-SV3400-1-U</t>
  </si>
  <si>
    <t>ＳＶ－３４００ アンダー (1KG)</t>
  </si>
  <si>
    <t>S6-SV3400A2-U-EX</t>
  </si>
  <si>
    <t>ＳＶ－３４００ Ａ２液 (UN/17KG)</t>
  </si>
  <si>
    <t>S6-SV3400A-U-EX</t>
  </si>
  <si>
    <t>ＳＶ－３４００ Ａ液 (UN/17KG)</t>
    <phoneticPr fontId="3"/>
  </si>
  <si>
    <t>S6-SV3400B-U-EX</t>
  </si>
  <si>
    <t>ＳＶ－３４００ Ｂ液 (UN/17KG)</t>
  </si>
  <si>
    <t>S6-SV3400-U</t>
  </si>
  <si>
    <t>ＳＶ－３４００ アンダー (15KG)</t>
  </si>
  <si>
    <t>S6-SV35002-5050-1-U</t>
  </si>
  <si>
    <t>ＳＶ－３５００－Ⅱ(50:50)アンダー(1KG)</t>
  </si>
  <si>
    <t>S6-SV35002-5050-U</t>
  </si>
  <si>
    <t>ＳＶ－３５００－Ⅱ(50:50)アンダー(15KG)</t>
  </si>
  <si>
    <t>S6-SV3500-2A-U-EX</t>
  </si>
  <si>
    <t>ＳＶ－３５００-Ⅱ Ａ液 (UN/17KG)</t>
  </si>
  <si>
    <t>S6-SV3500-2B-U-EX</t>
  </si>
  <si>
    <t>ＳＶ－３５００-Ⅱ Ｂ液 (UN/17KG)</t>
  </si>
  <si>
    <t>S6-SV35002K-1-U</t>
  </si>
  <si>
    <t>ＳＶ－３５００－Ⅱ改アンダー (1KG)</t>
  </si>
  <si>
    <t>S6-SV35002K-U</t>
  </si>
  <si>
    <t>ＳＶ－３５００ーⅡ改アンダー (15KG)</t>
  </si>
  <si>
    <t>S6-SV35002R-U</t>
  </si>
  <si>
    <t>ＳＶ－３５００－ⅡＲアンダー (15KG)</t>
  </si>
  <si>
    <t>S6-SV35002-U</t>
  </si>
  <si>
    <t>ＳＶ－３５００-Ⅱ アンダー (15KG)</t>
  </si>
  <si>
    <t>S6-SV3600A-U-EX</t>
  </si>
  <si>
    <t>ＳＶ－３６００ Ａ液 (UN/17KG)</t>
  </si>
  <si>
    <t>S6-SV3600B-U-EX</t>
  </si>
  <si>
    <t>ＳＶ－３６００ Ｂ液 (UN/17KG)</t>
  </si>
  <si>
    <t>S6-SV3600-U-EX</t>
  </si>
  <si>
    <t>ＳＶ－３６００ (UN/17KG)</t>
  </si>
  <si>
    <t>S6-SV3700-1-U</t>
  </si>
  <si>
    <t>ＳＶ－３７００　アンダー (1KG)</t>
  </si>
  <si>
    <t>S6-SV3700-U</t>
  </si>
  <si>
    <t>ＳＶ－３７００　アンダー (15KG)</t>
  </si>
  <si>
    <t>S6-SV3800-1-U</t>
  </si>
  <si>
    <t>ＳＶ－３８００アンダー　（1KG）</t>
  </si>
  <si>
    <t>S6-SV3800A-U-EX</t>
  </si>
  <si>
    <t>ＳＶ－３８００ Ａ　(UN/17KG)</t>
  </si>
  <si>
    <t>S6-SV3800B-U-EX</t>
  </si>
  <si>
    <t>ＳＶ－３８００ Ｂ　(UN/17KG)</t>
  </si>
  <si>
    <t>S6-SV3800L-1-U</t>
  </si>
  <si>
    <t>ＳＶ－３８００Ｌ　アンダー　（1KG）</t>
  </si>
  <si>
    <t>S6-SV3800LA-U-EX</t>
  </si>
  <si>
    <t>ＳＶ－３８００Ｌ　Ａ (UN/17KG)</t>
  </si>
  <si>
    <t>S6-SV3800LB-U-EX</t>
  </si>
  <si>
    <t>ＳＶ－３８００Ｌ　Ｂ　(UN/17KG)</t>
  </si>
  <si>
    <t>S6-SV3800L-U</t>
  </si>
  <si>
    <t>ＳＶ－３８００Ｌ　アンダー (15KG)</t>
  </si>
  <si>
    <t>S6-SV3800-U</t>
  </si>
  <si>
    <t>ＳＶ－３８００　アンダー (15KG)</t>
  </si>
  <si>
    <t>S6-SV38LC-U</t>
  </si>
  <si>
    <t>ＳＶ－３８ＬＣ　アンダー (15KG)</t>
  </si>
  <si>
    <t>S6-SV40HV-1-U</t>
  </si>
  <si>
    <t>ＳＶ－４０高粘度用アンダー (1KG)</t>
  </si>
  <si>
    <t>S6-SV40HV-U</t>
  </si>
  <si>
    <t>ＳＶ－４０高粘度アンダー (15KG)</t>
  </si>
  <si>
    <t>S6-SV450036-U</t>
  </si>
  <si>
    <t>ＳＶ－４５００－３６　アンダー (15KG)</t>
  </si>
  <si>
    <t>S6-SV4500-U</t>
  </si>
  <si>
    <t>ＳＶ－４５００　アンダー (15KG)</t>
  </si>
  <si>
    <t>S6-SV5000K-U</t>
  </si>
  <si>
    <t>ＳＶ－５０００Ｆ改 アンダー (15KG)</t>
  </si>
  <si>
    <t>S6-SV5000-U</t>
  </si>
  <si>
    <t>ＳＶ－５０００Ｆ アンダー (15KG)</t>
  </si>
  <si>
    <t>S6-SV6000-U</t>
  </si>
  <si>
    <t>ＳＶ－６０００Ｆアンダー　(15KG）</t>
  </si>
  <si>
    <t>S6-SV9000A-1-U-EX</t>
  </si>
  <si>
    <t>ＳＶ－９０００　Ａ液　（1KG）</t>
  </si>
  <si>
    <t>S6-SV9000A-U-EX</t>
  </si>
  <si>
    <t>ＳＶ－９０００　Ａ液　（UN/17KG）</t>
  </si>
  <si>
    <t>S6-SV9000B-1-U-EX</t>
  </si>
  <si>
    <t>ＳＶ－９０００　Ｂ液　（1KG）</t>
  </si>
  <si>
    <t>S6-SV9000B-U-EX</t>
  </si>
  <si>
    <t>ＳＶ－９０００　Ｂ液　（UN/17KG）</t>
  </si>
  <si>
    <t>S6-SVBMC-U</t>
  </si>
  <si>
    <t>ＳＶ－ＢＭＣアンダー (15KG)</t>
  </si>
  <si>
    <t>S6-SVPETC-U</t>
  </si>
  <si>
    <t>ＳＶ－ＰＥＴ－Ｃ　アンダー (15KG)</t>
  </si>
  <si>
    <t>S6-SV-PET-C-U</t>
  </si>
  <si>
    <t>S6-SVPETR-U</t>
  </si>
  <si>
    <t>ＳＶ－ＰＥＴ－Ｒアンダー (15KG)</t>
  </si>
  <si>
    <t>S6-UV200A-U-EX</t>
  </si>
  <si>
    <t>ＵＶ－２００Ｋ Ａ液 (UN/17KG)</t>
  </si>
  <si>
    <t>S6-UV200B-U-EX</t>
  </si>
  <si>
    <t>ＵＶ－２００Ｋ Ｂ液 (UN/17KG)</t>
  </si>
  <si>
    <t>S6-UV200-U-EX</t>
  </si>
  <si>
    <t>ＵＶ－２００Ｋ アンダー (UN/17KG)</t>
  </si>
  <si>
    <t>S6-UV20A-U</t>
  </si>
  <si>
    <t>ＵＶ－２０ﾇﾚ性改良1 Ａ液 (15KG)</t>
  </si>
  <si>
    <t>S6-UV20B-U</t>
  </si>
  <si>
    <t>ＵＶ－２０吉川用 Ｂ液 (4KG)</t>
  </si>
  <si>
    <t>S6-UV23R-U</t>
  </si>
  <si>
    <t>ＵＶ－２３Ｒ アンダー (15KG)</t>
  </si>
  <si>
    <t>S6-UV23R-U-EX</t>
  </si>
  <si>
    <t>ＵＶ－２３Ｒ アンダー (UN/17KG)</t>
  </si>
  <si>
    <t>S6-UV23TNK</t>
  </si>
  <si>
    <t>ＵＶ－２３ 添加剤 (900G)</t>
  </si>
  <si>
    <t>S6-UV23TNK-EX</t>
  </si>
  <si>
    <t>ＵＶ－２３ 添加剤 (UN/17KG)</t>
  </si>
  <si>
    <t>S6-UV253-1-U</t>
  </si>
  <si>
    <t>ＵＶ－２５３ アンダー (1KG)</t>
  </si>
  <si>
    <t>S6-UV253MK-U</t>
  </si>
  <si>
    <t>ＵＶ－２５３ＭＫ　アンダー (15KG)</t>
  </si>
  <si>
    <t>S6-UV253-U</t>
  </si>
  <si>
    <t>ＵＶ－２５３ アンダー (15KG)</t>
  </si>
  <si>
    <t>S6-UV253-U-EX</t>
  </si>
  <si>
    <t>ＵＶ－２５３ アンダー (UN/17KG)</t>
  </si>
  <si>
    <t>S6-UV270-U</t>
  </si>
  <si>
    <t>ＵＶ－２７０ アンダー (15KG)</t>
  </si>
  <si>
    <t>S6-UV280-4-U</t>
  </si>
  <si>
    <t>ＵＶ－２８０ アンダー (4KG)</t>
  </si>
  <si>
    <t>S6-UV280-U</t>
  </si>
  <si>
    <t>ＵＶ－２８０ アンダー (15KG)</t>
  </si>
  <si>
    <t>S6-UV300A-U-EX</t>
  </si>
  <si>
    <t>ＵＶ－３００ Ａ液 (UN/17KG)</t>
  </si>
  <si>
    <t>S6-UV300B-U-EX</t>
  </si>
  <si>
    <t>ＵＶ－３００ Ｂ液 (UN/17KG)</t>
  </si>
  <si>
    <t>S6-UV304K2L-U</t>
  </si>
  <si>
    <t>ＵＶ－３０４改２Ｌ　アンダー (15KG)</t>
  </si>
  <si>
    <t>S6-UV305-U</t>
  </si>
  <si>
    <t>ＵＶ－３０５アンダー (15KG)</t>
  </si>
  <si>
    <t>S6-UV305VF-U</t>
  </si>
  <si>
    <t>ＵＶ－３０５ＶＦ１．５アンダー (15KG)</t>
  </si>
  <si>
    <t>S6-UV355-U</t>
  </si>
  <si>
    <t>ＵＶ－３５５　アンダー (15KG)</t>
  </si>
  <si>
    <t>S6-UV35K3HNV-U</t>
  </si>
  <si>
    <t>ＵＶ－３５改３ＨＮＶ アンダー (15KG)</t>
  </si>
  <si>
    <t>S6-UV35K3-U</t>
  </si>
  <si>
    <t>ＵＶ－３５改３ アンダー (15KG)</t>
  </si>
  <si>
    <t>S6-UV35-U</t>
  </si>
  <si>
    <t>ＵＶ－３５ アンダー (15KG)</t>
  </si>
  <si>
    <t>S6-UV361A-U-EX</t>
  </si>
  <si>
    <t>ＵＶ－３６１　Ａ　（UN/17KG）</t>
  </si>
  <si>
    <t>S6-UV361B-U-EX</t>
  </si>
  <si>
    <t>ＵＶ－３６１ Ｂ　(UN/17KG)</t>
  </si>
  <si>
    <t>S6-UV361HNV-U</t>
  </si>
  <si>
    <t>ＵＶ－３６１ＨＮＶ　アンダー (15KG)</t>
  </si>
  <si>
    <t>S6-UV361MH-U-EX</t>
  </si>
  <si>
    <t>ＵＶ－３６１ＭＨ (17KG/UN)</t>
  </si>
  <si>
    <t>S6-UV361T5-U</t>
  </si>
  <si>
    <t>ＵＶ－３６１Ｔ５アンダー (15KG)</t>
  </si>
  <si>
    <t>S6-UV361-U</t>
  </si>
  <si>
    <t>ＵＶ－３６１　アンダー (15KG)</t>
  </si>
  <si>
    <t>S6-UV361-U-EX</t>
  </si>
  <si>
    <t>ＵＶ－３６１　アンダー (ＵＮ／１７ＫＧ）</t>
  </si>
  <si>
    <t>S6-UV371A-U-EX</t>
  </si>
  <si>
    <t>ＵＶ－３７１　Ａ　（UN/17KG）</t>
  </si>
  <si>
    <t>S6-UV371B-U-EX</t>
  </si>
  <si>
    <t>ＵＶ－３７１ Ｂ　(UN/17KG)</t>
  </si>
  <si>
    <t>S6-UV382K-T</t>
  </si>
  <si>
    <t>ＵＶ－３８２（改）トップ (15KG)</t>
  </si>
  <si>
    <t>S6-UV382SM1005-4-T</t>
  </si>
  <si>
    <t>ＵＶ－３８２スモークトップ(100:5) (4KG)</t>
  </si>
  <si>
    <t>S6-UV382-T</t>
  </si>
  <si>
    <t>ＵＶ－３８２ トップ (15KG)</t>
  </si>
  <si>
    <t>S6-UV382-T-EX</t>
  </si>
  <si>
    <t>ＵＶ－３８２ トップ (UN/18KG)</t>
  </si>
  <si>
    <t>S6-UV455-U</t>
  </si>
  <si>
    <t>ＵＶ－４５５アンダー (15KG)</t>
  </si>
  <si>
    <t>S6-UV471-U</t>
  </si>
  <si>
    <t>ＵＶ－４７１　アンダー (15KG)</t>
  </si>
  <si>
    <t>S6-UV542BB-U</t>
  </si>
  <si>
    <t>ＵＶ－５４２ＢＢアンダー (15KG)</t>
  </si>
  <si>
    <t>S6-UV542KCA-U-EX</t>
  </si>
  <si>
    <t>ＵＶ－５４２ＫＣ Ａ液（UN/17KG）</t>
  </si>
  <si>
    <t>S6-UV542KCB-U-EX</t>
  </si>
  <si>
    <t>ＵＶ－５４２ＫＣ Ｂ液（UN/17KG)</t>
  </si>
  <si>
    <t>S6-UV542KCMHTU-U-EX</t>
  </si>
  <si>
    <t>ＵＶ－５４２ＫＣＭＨ-ＴＵ (UN/17KG)</t>
  </si>
  <si>
    <t>S6-UV542KCMH-U-EX</t>
  </si>
  <si>
    <t>ＵＶ－５４２ＫＣＭＨ (UN/17KG)</t>
  </si>
  <si>
    <t>S6-UV542-U</t>
  </si>
  <si>
    <t>ＵＶ－５４２ アンダー (15KG)</t>
  </si>
  <si>
    <t>S6-UV600-U</t>
  </si>
  <si>
    <t>ＵＶ－６００アンダー (15KG)</t>
  </si>
  <si>
    <t>S6-UV87TNK</t>
  </si>
  <si>
    <t>ＵＶ－８７ 添加剤 (4.5KG)</t>
  </si>
  <si>
    <t>S6-UV87TNK-4.1</t>
  </si>
  <si>
    <t>ＵＶ－８７ 添加剤 (4.1KG)</t>
  </si>
  <si>
    <t>S6-UV87-U</t>
  </si>
  <si>
    <t>ＵＶ－８７ アンダー (15KG)</t>
  </si>
  <si>
    <t>S6-UV90A-U-EX</t>
  </si>
  <si>
    <t>S6-UVPP1-4-U</t>
  </si>
  <si>
    <t>ＵＶ－ＰＰ№1BS アンダー (4KG)</t>
  </si>
  <si>
    <t>S6-UVPP1-U</t>
  </si>
  <si>
    <t>ＵＶ－ＰＰ№1BS　アンダー (15KG)</t>
  </si>
  <si>
    <t>S6-UVPP3-U</t>
  </si>
  <si>
    <t>ＵＶ－ＰＰ№３ アンダー (15KG)</t>
  </si>
  <si>
    <t>S6-UVPP4-U</t>
  </si>
  <si>
    <t>ＵＶ－ＰＰ№４ アンダー (15KG)</t>
  </si>
  <si>
    <t>S6-UVPP4-U-EX</t>
  </si>
  <si>
    <t>ＵＶ－ＰＰ№４ アンダー (UN/19KG)</t>
  </si>
  <si>
    <t>S6-UVPP50-U</t>
  </si>
  <si>
    <t>ＵＶ－ＰＰ№５０ アンダー (15KG)</t>
  </si>
  <si>
    <t>S6-UVPP60-U</t>
  </si>
  <si>
    <t>ＵＶ－ＰＰ№６０ アンダー (15KG)</t>
  </si>
  <si>
    <t>S6-UVT05-T</t>
  </si>
  <si>
    <t>ＵＶＴ－０５トップ（15KG）</t>
  </si>
  <si>
    <t>S6-UVXK01-U</t>
  </si>
  <si>
    <t>ＵＶＸ－Ｋ０１アンダー (15KG)</t>
  </si>
  <si>
    <t>S7-A-4-M</t>
  </si>
  <si>
    <t>反射板用塗料Ａタイプ (4KG)</t>
  </si>
  <si>
    <t>S7-A-M</t>
  </si>
  <si>
    <t>ＡタイプＰＰ反射板用塗料 (15KG)</t>
  </si>
  <si>
    <t>S7-A-M17-EX</t>
  </si>
  <si>
    <t>反射板用塗料Ａタイプ (UN/17KG)</t>
  </si>
  <si>
    <t>S7-A-M18-EX</t>
  </si>
  <si>
    <t>ＰＰ反射板用塗料Ａタイプ (UN/18KG)</t>
  </si>
  <si>
    <t>S7-A-M18-EX-THI</t>
  </si>
  <si>
    <t>S7-B-4-M</t>
  </si>
  <si>
    <t>Ｂタイプ反射板用塗料 (4KG)</t>
  </si>
  <si>
    <t>S7-B-M</t>
  </si>
  <si>
    <t>ＢタイプＰＰ反射板用塗料 (15KG)</t>
  </si>
  <si>
    <t>S7-B-M-EX</t>
  </si>
  <si>
    <t>ＰＰ反射板用Ｂタイプ (UN/17KG)</t>
  </si>
  <si>
    <t>S7-C-M</t>
  </si>
  <si>
    <t>ＣタイプＰＰ反射板用塗料 (4KG)</t>
  </si>
  <si>
    <t>S7-C-M-EX</t>
  </si>
  <si>
    <t>ＰＰ反射板用Ｃタイプ (UN/17KG)</t>
  </si>
  <si>
    <t>S7-E-4-M</t>
  </si>
  <si>
    <t>反射板用塗料 Ｅタイプ　(4KG)</t>
  </si>
  <si>
    <t>S7-E-M</t>
  </si>
  <si>
    <t>反射板用塗料　Ｅタイプ (15KG)</t>
  </si>
  <si>
    <t>S7-IK5510-M-EX</t>
  </si>
  <si>
    <t>ＩＫ－５５－１０ (UN/17KG)</t>
  </si>
  <si>
    <t>S7-IK55-M-EX</t>
  </si>
  <si>
    <t>ＩＫ－５５ (UN/17KG)</t>
  </si>
  <si>
    <t>S7-PRSKA-4-CL</t>
  </si>
  <si>
    <t>ＰＲ－Ｓ(改) Ａ液(ｸﾘﾔｰ) (４KG)</t>
  </si>
  <si>
    <t>S7-PRSKA-CL</t>
  </si>
  <si>
    <t>ＰＲ－Ｓ(改) Ａ液(ｸﾘﾔｰ) (15KG)</t>
  </si>
  <si>
    <t>S7-PRSKA-CL-EX</t>
  </si>
  <si>
    <t>ＰＲ－Ｓ(改) Ａ液(ｸﾘﾔｰ）(UN/17KG)</t>
  </si>
  <si>
    <t>S7-PRSKA-CL-EX-THI</t>
  </si>
  <si>
    <t>S7-PRSKB-1-M</t>
  </si>
  <si>
    <t>ＰＲ－Ｓ(改) Ｂ液(ｱﾙﾐ） (１KG)</t>
  </si>
  <si>
    <t>S7-PRSKB-M</t>
  </si>
  <si>
    <t>ＰＲ－Ｓ(改) Ｂ液(ｱﾙﾐ） (4KG)</t>
  </si>
  <si>
    <t>S7-PRSKB-M-EX</t>
  </si>
  <si>
    <t>ＰＲ－Ｓ(改) Ｂ液(ｱﾙﾐ）(UN/17KG)</t>
  </si>
  <si>
    <t>S7-RP35-M</t>
  </si>
  <si>
    <t>ＲＰ－３５Ｔ塗料 (4KG)</t>
  </si>
  <si>
    <t>S7-RP35-M-EX</t>
  </si>
  <si>
    <t>ＲＰ－３５Ｔ塗料 (UN/18KG)</t>
  </si>
  <si>
    <t>S7-STM10-1-M</t>
  </si>
  <si>
    <t>ＳＴＭ－１０塗料 (1KG)　52410037-00</t>
  </si>
  <si>
    <t>S7-STM10-CL-EX</t>
  </si>
  <si>
    <t>ＳＴＭ－１０ クリヤー (UN/17KG)</t>
  </si>
  <si>
    <t>S7-STM10-M</t>
  </si>
  <si>
    <t>ＳＴＭ－１０塗料 (15KG)</t>
  </si>
  <si>
    <t>S7-STM10-MT-EX</t>
  </si>
  <si>
    <t>ＳＴＭ－１０ メタル (UN/25KG)</t>
  </si>
  <si>
    <t>S7-STM10T2-1-M</t>
  </si>
  <si>
    <t>ＳＴＭ－１０－Ｔ２塗料 (1KG)</t>
  </si>
  <si>
    <t>S7-STM10T2-M</t>
  </si>
  <si>
    <t>ＳＴＭ－１０－Ｔ２塗料 (15KG)</t>
  </si>
  <si>
    <t>S7-STM10-TH-EX</t>
  </si>
  <si>
    <t>ＳＴＭ－１０ シンナー (UN/16KG)</t>
  </si>
  <si>
    <t>S7-STM1-1-M</t>
  </si>
  <si>
    <t>ＳＴＭ－１塗料 (1KG)</t>
  </si>
  <si>
    <t>S7-STM1-CL-4-EX</t>
  </si>
  <si>
    <t>ＳＴＭ－１ クリヤー (4KG）</t>
  </si>
  <si>
    <t>S7-STM1-CL-EX</t>
  </si>
  <si>
    <t>ＳＴＭ－１ クリヤー (UN/17KG)</t>
  </si>
  <si>
    <t>S7-STM1-M</t>
  </si>
  <si>
    <t>ＳＴＭ－１塗料 (15KG)</t>
  </si>
  <si>
    <t>S7-STM1-M-EX</t>
  </si>
  <si>
    <t>ＳＴＭ－１塗料 (UN/17KG)</t>
  </si>
  <si>
    <t>S7-STM1-MT-4</t>
  </si>
  <si>
    <t>ＳＴＭ－１ メタル （４KG）</t>
  </si>
  <si>
    <t>S7-STM1-MT-EX</t>
  </si>
  <si>
    <t>ＳＴＭ－１ メタル (UN/25KG)</t>
  </si>
  <si>
    <t>S7-STM1-TH-EX</t>
  </si>
  <si>
    <t>ＳＴＭ－１ シンナー (UN/16KG)</t>
  </si>
  <si>
    <t>S7-STM2-1-M</t>
  </si>
  <si>
    <t>ＳＴＭ－２塗料 (1KG)</t>
  </si>
  <si>
    <t>S7-STM2-CL-EX</t>
  </si>
  <si>
    <t>ＳＴＭ－２ クリヤー (UN/17KG)</t>
  </si>
  <si>
    <t>S7-STM2-M</t>
  </si>
  <si>
    <t>ＳＴＭ－２塗料 (15KG)</t>
  </si>
  <si>
    <t>S7-STM2-M-EX</t>
  </si>
  <si>
    <t>ＳＴＭ－２塗料 (UN/17KG)</t>
  </si>
  <si>
    <t>S7-STM30T1-1-M</t>
  </si>
  <si>
    <t>ＳＴＭ-３０-Ｔ１塗料 (1KG)</t>
  </si>
  <si>
    <t>S7-STM30T1-4-M-EX</t>
  </si>
  <si>
    <t>ＳＴＭ-３０-Ｔ１塗料 (4KG)</t>
  </si>
  <si>
    <t>S7-STM30T1-CL-EX</t>
  </si>
  <si>
    <t>ＳＴＭ-３０-Ｔ１ クリヤー (UN/17KG)</t>
  </si>
  <si>
    <t>S7-STM30T1-M</t>
  </si>
  <si>
    <t>ＳＴＭ-３０-Ｔ１塗料 (15KG)</t>
  </si>
  <si>
    <t>S7-STM30T1-M-EX</t>
  </si>
  <si>
    <t>ＳＴＭ-３０-Ｔ１塗料 (UN/17KG)</t>
  </si>
  <si>
    <t>S7-STM30T1-MT-EX</t>
  </si>
  <si>
    <t>ＳＴＭ-３０-Ｔ１ メタル (UN/25KG)</t>
  </si>
  <si>
    <t>S7-STM30T1-TH-EX</t>
  </si>
  <si>
    <t>ＳＴＭ-３０-Ｔ１ シンナー (UN/16KG)</t>
  </si>
  <si>
    <t>S7-STM30T2-CL-EX</t>
  </si>
  <si>
    <t>ＳＴＭ-３０-Ｔ２ クリヤー (UN/17KG)</t>
  </si>
  <si>
    <t>S7-STM30T2L-M</t>
  </si>
  <si>
    <t>ＳＴＭ-３０-Ｔ２Ｌ塗料 (15KG)</t>
  </si>
  <si>
    <t>S7-STM3-1-M</t>
  </si>
  <si>
    <t>ＳＴＭ－３塗料 (1KG)</t>
  </si>
  <si>
    <t>S7-STM3-4-M</t>
  </si>
  <si>
    <t>ＳＴＭ－３塗料 (4KG)</t>
  </si>
  <si>
    <t>S7-STM3-CL-EX</t>
  </si>
  <si>
    <t>ＳＴＭ－３ クリヤー (UN/17KG)</t>
  </si>
  <si>
    <t>S7-STM3-M</t>
  </si>
  <si>
    <t>ＳＴＭ－３塗料 (15KG)</t>
  </si>
  <si>
    <t>S7-STM3-MT-EX</t>
  </si>
  <si>
    <t>ＳＴＭ－３ メタル (UN/25KG)</t>
  </si>
  <si>
    <t>S7-STM3-TH-EX</t>
  </si>
  <si>
    <t>ＳＴＭ－３ シンナー (UN/16KG)</t>
  </si>
  <si>
    <t>S7-STM40T1-1-M</t>
  </si>
  <si>
    <t>ＳＴＭ-４０-Ｔ１塗料 (1KG)</t>
  </si>
  <si>
    <t>S7-STM40T1-CL-EX</t>
  </si>
  <si>
    <t>ＳＴＭ－４０－Ｔ１クリヤー (UN/17KG)</t>
  </si>
  <si>
    <t>S7-STM40T1-M</t>
  </si>
  <si>
    <t>ＳＴＭ-４０-Ｔ１塗料 (15KG)</t>
  </si>
  <si>
    <t>S7-STM40T1-MT-EX</t>
  </si>
  <si>
    <t>ＳＴＭ-４０-Ｔ１ メタル (UN/25KG)</t>
  </si>
  <si>
    <t>S7-STM40T1-TH-EX</t>
  </si>
  <si>
    <t>ＳＴＭ－４０－Ｔ１シンナー (UN/16KG)</t>
  </si>
  <si>
    <t>S7-STM40T2-1-M</t>
  </si>
  <si>
    <t>ＳＴＭ-４０-Ｔ２塗料 (1KG)</t>
  </si>
  <si>
    <t>S7-STM40T2-M</t>
  </si>
  <si>
    <t>ＳＴＭ-４０-Ｔ２塗料 (15KG)</t>
  </si>
  <si>
    <t>S7-TD-1-M</t>
  </si>
  <si>
    <t>TD-1（15kg）</t>
  </si>
  <si>
    <t>S7-TM400-M</t>
  </si>
  <si>
    <t>ＴＭ－４００ (15ＫＧ）</t>
  </si>
  <si>
    <t>S7-TR10-M</t>
  </si>
  <si>
    <t>ＴＲ－１０ (15KG)</t>
  </si>
  <si>
    <t>S7-TR1K-M</t>
  </si>
  <si>
    <t>高反射銀色塗料 ＴＲ－１Ｋ (15KG)</t>
  </si>
  <si>
    <t>S7-TR1-M</t>
  </si>
  <si>
    <t>高反射銀色塗料ＴＲ－１ (15KG)</t>
  </si>
  <si>
    <t>S7-X-M</t>
  </si>
  <si>
    <t>Ｘテンション (4KG)</t>
  </si>
  <si>
    <t>S8-3300-CL</t>
  </si>
  <si>
    <t>３３００ クリヤー (16KG)</t>
  </si>
  <si>
    <t>S8-3300M-CL</t>
  </si>
  <si>
    <t>３３００Ｍ クリヤー (16KG)</t>
  </si>
  <si>
    <t>S8-5100-4-CL</t>
  </si>
  <si>
    <t>５１００ クリヤー (4KG)</t>
  </si>
  <si>
    <t>S8-5100-CL</t>
  </si>
  <si>
    <t>５１００ クリヤー (16KG)</t>
  </si>
  <si>
    <t>S8-5100M-4-CL</t>
  </si>
  <si>
    <t>５１００Ｍ クリヤー (4KG)</t>
  </si>
  <si>
    <t>S8-5100M-CL</t>
  </si>
  <si>
    <t>５１００Ｍ クリヤー (16KG)</t>
  </si>
  <si>
    <t>S8-5500-4-CL</t>
  </si>
  <si>
    <t>５５００クリヤー (4KG)</t>
  </si>
  <si>
    <t>S8-5500-CL</t>
  </si>
  <si>
    <t>５５００ クリヤー (16KG)</t>
  </si>
  <si>
    <t>S8-5500M-CL</t>
  </si>
  <si>
    <t>５５００Ｍ クリヤー (16KG)</t>
  </si>
  <si>
    <t>S8-ED-CL</t>
  </si>
  <si>
    <t>エポンＤ クリヤー (16KG)</t>
  </si>
  <si>
    <t>S8-EDM-CL</t>
  </si>
  <si>
    <t>エポンＤＭ クリヤー (16KG)</t>
  </si>
  <si>
    <t>S8-EE173-CL</t>
  </si>
  <si>
    <t>ＥＥ－１（７：３）クリヤー (16KG)</t>
  </si>
  <si>
    <t>S8-EE1-CL</t>
  </si>
  <si>
    <t>ＥＥ－１ クリヤー (16KG)</t>
  </si>
  <si>
    <t>S8-EE1S73-CL</t>
  </si>
  <si>
    <t>ＥＥ－１Ｓ(7:3)クリヤー (16KG)</t>
  </si>
  <si>
    <t>S8-EE1S-CL</t>
  </si>
  <si>
    <t>ＥＥ－１Ｓ クリヤー (16KG)</t>
  </si>
  <si>
    <t>S8-KU4-U</t>
  </si>
  <si>
    <t>ＫＵ－４ アンダー (16KG)</t>
  </si>
  <si>
    <t>S9-2600-TH</t>
  </si>
  <si>
    <t>２６００ シンナー (15KG)</t>
  </si>
  <si>
    <t>S9-3300-TH</t>
  </si>
  <si>
    <t>３３００ シンナー (15KG)</t>
  </si>
  <si>
    <t>S9-3600S-TH</t>
  </si>
  <si>
    <t>３６００静電用シンナー (15KG)</t>
  </si>
  <si>
    <t>S9-A820-1-TH</t>
  </si>
  <si>
    <t>Ａ－８２０　シンナー　(1KG)</t>
  </si>
  <si>
    <t>S9-A820-TH</t>
  </si>
  <si>
    <t>Ａ－８２０ シンナー (15KG)</t>
  </si>
  <si>
    <t>S9-AL910-4-L</t>
  </si>
  <si>
    <t>ＡＬ－９１０リターダー (4KG)</t>
  </si>
  <si>
    <t>S9-AL910-L</t>
  </si>
  <si>
    <t>ＡＬ－９１０リターダー (15KG)</t>
  </si>
  <si>
    <t>S9-BCELL-TH</t>
  </si>
  <si>
    <t>ブチセル (15KG)</t>
  </si>
  <si>
    <t>S9-BP50-TH</t>
  </si>
  <si>
    <t>ＢＰ－５０ シンナー (15KG)</t>
  </si>
  <si>
    <t>S9-C700-TH</t>
  </si>
  <si>
    <t>Ｃ－７００洗用シンナー (18㍑）</t>
  </si>
  <si>
    <t>S9-C710-TH</t>
  </si>
  <si>
    <t>Ｃ－７１０洗用シンナー (18㍑）</t>
  </si>
  <si>
    <t>S9-EP800-TH</t>
  </si>
  <si>
    <t>エポ８００ シンナー (15KG)</t>
  </si>
  <si>
    <t>S9-EPAB-TH</t>
  </si>
  <si>
    <t>エポンＡＢ シンナー (15KG)</t>
  </si>
  <si>
    <t>S9-GH200-TH</t>
  </si>
  <si>
    <t>小糸ＧＨ－２００シンナー (15KG)</t>
  </si>
  <si>
    <t>S9-K560-TH</t>
  </si>
  <si>
    <t>Ｋ－５６０ シンナー (14KG)</t>
  </si>
  <si>
    <t>S9-K560TH-4-EX</t>
  </si>
  <si>
    <t>Ｋ－５６０ シンナー (4KG）</t>
  </si>
  <si>
    <t>S9-K560-TH-EX</t>
  </si>
  <si>
    <t>Ｋ－５６０ シンナー (UN/15KG)</t>
  </si>
  <si>
    <t>S9-PR-A-S-4-TH</t>
  </si>
  <si>
    <t>ＰＲ－Ａ・Ｓ　希釈用シンナー (４KG)</t>
  </si>
  <si>
    <t>S9-PR-A-S-TH</t>
  </si>
  <si>
    <t>ＰＲ－Ａ・Ｓ　希釈用シンナー (15KG)</t>
  </si>
  <si>
    <t>S9-PRAS-TH-EX</t>
  </si>
  <si>
    <t>ＰＲ－Ａ・Ｓ　ＴＨＩＮＮＥＲ (UN/16KG)</t>
  </si>
  <si>
    <t>S9-PR-SK-TH</t>
  </si>
  <si>
    <t>ＰＲ－Ｓ(改）シンナー　（１５ＫＧ）</t>
  </si>
  <si>
    <t>S9-RT35T-TH</t>
  </si>
  <si>
    <t>ＲＴ－３５トップシンナー (15KG)</t>
  </si>
  <si>
    <t>S9-ST20-L</t>
  </si>
  <si>
    <t>ＳＴ－２０ リターダー (15KG)</t>
  </si>
  <si>
    <t>S9-STD-L</t>
  </si>
  <si>
    <t>ＳＴ－Ｄ リターダー (15KG)</t>
  </si>
  <si>
    <t>S9-STH350-TH</t>
  </si>
  <si>
    <t>ＳＴＨ－３５０ シンナー (15KG)</t>
  </si>
  <si>
    <t>S9-STH350-TH-EX</t>
  </si>
  <si>
    <t>ＳＴＨ－３５０ シンナー (UN/16KG)</t>
  </si>
  <si>
    <t>S9-STUPH-1-TH</t>
  </si>
  <si>
    <t>ＳＴ－ＵＰＨ シンナー (1KG)</t>
  </si>
  <si>
    <t>S9-STUPH-TH</t>
  </si>
  <si>
    <t>ＳＴ－ＵＰＨ シンナー (14KG)</t>
  </si>
  <si>
    <t>S9-STUPH-TH-EX</t>
  </si>
  <si>
    <t>ＳＴ－ＵＰＨ シンナー (UN/15KG)</t>
  </si>
  <si>
    <t>S9-SU930-1-TH</t>
  </si>
  <si>
    <t>ＳＵ－９３０ シンナー (1KG)</t>
  </si>
  <si>
    <t>S9-SU930-TH</t>
  </si>
  <si>
    <t>ＳＵ－９３０ シンナー (14KG)</t>
  </si>
  <si>
    <t>S9-SU930-TH-EX</t>
  </si>
  <si>
    <t>ＳＵ－９３０ シンナー (UN/15KG）</t>
  </si>
  <si>
    <t>S9-SV3800-1-TH</t>
  </si>
  <si>
    <t>ＳＶ－３８００シンナー　(1KG)</t>
  </si>
  <si>
    <t>S9-SV3800-TH</t>
  </si>
  <si>
    <t>ＳＶ－３８００シンナー　(15KG)</t>
  </si>
  <si>
    <t>S9-SV3800-TH-1</t>
  </si>
  <si>
    <t>Ｕ－３８０ シンナー (1KG)</t>
  </si>
  <si>
    <t>S9-SV3800TH-EX</t>
  </si>
  <si>
    <t>ＳＶ－３８００　THINNER　（17KG/UN）</t>
  </si>
  <si>
    <t>S9-T400-TH</t>
  </si>
  <si>
    <t>Ｔ－４００ シンナー (18㍑）</t>
  </si>
  <si>
    <t>S9-T410-TH</t>
  </si>
  <si>
    <t>Ｔ－４１０ シンナー (15KG)</t>
  </si>
  <si>
    <t>S9-T430-TH</t>
  </si>
  <si>
    <t>Ｔ－４３０シンナー (15KG)</t>
  </si>
  <si>
    <t>S9-TL400-L</t>
  </si>
  <si>
    <t>ＴＬ－４００ リターダー (15KG)</t>
  </si>
  <si>
    <t>S9-TL400-L-EX</t>
  </si>
  <si>
    <t>ＴＬ－４００ リタ－ダー (UN/18KG)</t>
  </si>
  <si>
    <t>S9-TL410-L</t>
  </si>
  <si>
    <t>ＴＬ－４１０ リタ－ダー (15KG)</t>
  </si>
  <si>
    <t>S9-TL420-L</t>
  </si>
  <si>
    <t>ＴＬ－４２０リタ－ダー (16㍑）</t>
  </si>
  <si>
    <t>S9-U100-TH</t>
  </si>
  <si>
    <t>Ｕ－１００ シンナー (15KG)</t>
  </si>
  <si>
    <t>S9-U100-TH-EX</t>
  </si>
  <si>
    <t>Ｕ－１００ シンナー (UN/16KG)</t>
  </si>
  <si>
    <t>S9-U110-TH</t>
  </si>
  <si>
    <t>Ｕ－１１０ シンナー (15KG)</t>
  </si>
  <si>
    <t>S9-U120-TH</t>
  </si>
  <si>
    <t>Ｕ－１２０ シンナー (15KG)</t>
  </si>
  <si>
    <t>S9-U200-TH</t>
  </si>
  <si>
    <t>Ｕ－２００ シンナー (18㍑）</t>
  </si>
  <si>
    <t>S9-U200-TH-EX</t>
  </si>
  <si>
    <t>Ｕ－２００ シンナー (UN/15KG)</t>
  </si>
  <si>
    <t>S9-U210-TH</t>
  </si>
  <si>
    <t>Ｕ－２１０ シンナー (15KG)</t>
  </si>
  <si>
    <t>S9-U310-TH</t>
  </si>
  <si>
    <t>Ｕ－３１０ シンナー (15KG)</t>
  </si>
  <si>
    <t>S9-U320-1-TH</t>
  </si>
  <si>
    <t>Ｕ－３２０ シンナー (1KG)</t>
  </si>
  <si>
    <t>S9-U320-4-TH</t>
  </si>
  <si>
    <t>Ｕ－３２０シンナー (4KG)</t>
  </si>
  <si>
    <t>S9-U320-TH</t>
  </si>
  <si>
    <t>Ｕ－３２０ シンナー (15KG)</t>
  </si>
  <si>
    <t>S9-U320-TH-EX</t>
  </si>
  <si>
    <t>Ｕ－３２０ シンナー (UN/16KG)</t>
  </si>
  <si>
    <t>S9-U320-TH-EX-KEL</t>
  </si>
  <si>
    <t>Ｕ－３２０ (UN/16KG)</t>
  </si>
  <si>
    <t>S9-U330-1-TH</t>
  </si>
  <si>
    <t>Ｕ－３３０　シンナー　（1KG）</t>
  </si>
  <si>
    <t>S9-U330-4-TH</t>
  </si>
  <si>
    <t>Ｕ－３３０ シンナー (4KG)</t>
  </si>
  <si>
    <t>S9-U330-TH</t>
  </si>
  <si>
    <t>Ｕ－３３０ シンナー (14KG)</t>
  </si>
  <si>
    <t>S9-U330-TH-4-EX</t>
  </si>
  <si>
    <t>Ｕ－３３０ シンナー (4KG）</t>
  </si>
  <si>
    <t>S9-U330-TH-EX</t>
  </si>
  <si>
    <t>Ｕ－３３０ シンナー (UN/15KG)</t>
  </si>
  <si>
    <t>S9-U330-TH-EX-CPC</t>
  </si>
  <si>
    <t>Ｕ－３３０シンナー (UN/15KG)</t>
  </si>
  <si>
    <t>S9-U330-TH-EX-S</t>
  </si>
  <si>
    <t>S9-U340-TH</t>
  </si>
  <si>
    <t>Ｕ－３４０シンナー (15KG)</t>
  </si>
  <si>
    <t>S9-U341-TH</t>
  </si>
  <si>
    <t>Ｕ－３４１ シンナー (13.5KG)</t>
  </si>
  <si>
    <t>S9-U342-TH</t>
  </si>
  <si>
    <t>Ｕ－３４２ シンナー (13.5KG)</t>
  </si>
  <si>
    <t>S9-U342-TH-EX</t>
  </si>
  <si>
    <t>Ｕ－３４２ シンナー (UN/15KG)</t>
  </si>
  <si>
    <t>S9-U342-TH-EX-ENG</t>
  </si>
  <si>
    <t>S9-U342-TH-EX-THI</t>
  </si>
  <si>
    <t>S9-U345-1-TH</t>
  </si>
  <si>
    <t>Ｕ－３４５ シンナー (1KG)</t>
  </si>
  <si>
    <t>S9-U345-TH</t>
  </si>
  <si>
    <t>Ｕ－３４５ シンナー (14KG)</t>
  </si>
  <si>
    <t>S9-U345-TH-EX</t>
  </si>
  <si>
    <t>Ｕ－３４５ シンナー (UN/15KG)</t>
  </si>
  <si>
    <t>S9-U380-1-TH</t>
  </si>
  <si>
    <t>S9-U380-TH</t>
  </si>
  <si>
    <t>Ｕ－３８０ シンナー (13KG)</t>
  </si>
  <si>
    <t>S9-UL100-L</t>
  </si>
  <si>
    <t>ＵＬ－１００リターダー (15KG)</t>
  </si>
  <si>
    <t>S9-UL110-1-L</t>
  </si>
  <si>
    <t>ＵＬ－１１０リターダー (1KG)</t>
  </si>
  <si>
    <t>S9-UL110-L</t>
  </si>
  <si>
    <t>ＵＬ－１１０リターダー (15KG)</t>
  </si>
  <si>
    <t>S9-UL110-TH-EX</t>
  </si>
  <si>
    <t>ＵＬ－１１０ (16KG/UN)</t>
  </si>
  <si>
    <t>S9-UL200-L</t>
  </si>
  <si>
    <t>ＵＬ－２００リターダー (18㍑）</t>
  </si>
  <si>
    <t>S9-UL200-L-EX</t>
  </si>
  <si>
    <t>ＵＬ－２００ リターダー (UN/15KG)</t>
  </si>
  <si>
    <t>S9-UR800-TH</t>
  </si>
  <si>
    <t>ウレット ８００ シンナー (15KG)</t>
  </si>
  <si>
    <t>S9-URP-TH-EX</t>
  </si>
  <si>
    <t>ウレットＰ シンナー (UN/16KG)</t>
  </si>
  <si>
    <t>S9-UV361-TH</t>
  </si>
  <si>
    <t>ＵＶ－３６１ シンナー (14KG)</t>
  </si>
  <si>
    <t>S9-X79-TH</t>
  </si>
  <si>
    <t>Ｘ－７９アンダーシンナー (18㍑）</t>
  </si>
  <si>
    <t>S10-P2</t>
  </si>
  <si>
    <t>Ｐ－２プライマー (15KG)</t>
  </si>
  <si>
    <t>S6-UVXK02-U</t>
  </si>
  <si>
    <t>ＵＶＸ－Ｋ０２アンダー (15KG)</t>
  </si>
  <si>
    <t>S8-KD-BRW</t>
  </si>
  <si>
    <t>ＫＤブラウン（１５Ｋｇ）</t>
  </si>
  <si>
    <t>S8-KD-CL</t>
  </si>
  <si>
    <t>ＫＤクリヤー（１５ｋｇ）</t>
  </si>
  <si>
    <t>S15-ST32CHR-66</t>
  </si>
  <si>
    <t>ＳＴ－３２クローム６６ (15KG)</t>
  </si>
  <si>
    <t>S6-UV610-U-EX</t>
  </si>
  <si>
    <t>ＵＶ－６１０ (UN/17KG)</t>
  </si>
  <si>
    <t>S15-ST32BLK-95</t>
  </si>
  <si>
    <t>ＳＴ－３２ブラック９５ (15KG)</t>
  </si>
  <si>
    <t>S6-UV542S-U</t>
  </si>
  <si>
    <t>ＵＶ－５４２Ｓアンダー (15KG)</t>
  </si>
  <si>
    <t>S7-TDM1-M</t>
  </si>
  <si>
    <t>ＴＤＭ－１ (15KG)</t>
  </si>
  <si>
    <t>S11-PT04B-T</t>
  </si>
  <si>
    <t>ＰＴ－０４Ｂ液（４Ｋｇ）</t>
  </si>
  <si>
    <t>S15-ST32BLU-111</t>
  </si>
  <si>
    <t>ＳＴ－３２ブルー１１１ (15KG)</t>
  </si>
  <si>
    <t>S15-ST32G-C219</t>
  </si>
  <si>
    <t>ＳＴ－３２金色Ｃ－２１９ (15KG)</t>
  </si>
  <si>
    <t>S15-ST18G-B918</t>
  </si>
  <si>
    <t>ＳＴ－１８Ｌ金色Ｂ－９１８ （16㍑）</t>
  </si>
  <si>
    <t>S4-BS421A-U</t>
  </si>
  <si>
    <t>ＢＳ－４２１ Ａ液 (15KG)</t>
  </si>
  <si>
    <t>S4-BS421B-U</t>
  </si>
  <si>
    <t>ＢＳ－４２１ Ｂ液 (15KG)</t>
  </si>
  <si>
    <t>S15-ST32BRW-139</t>
  </si>
  <si>
    <t>ＳＴ－３２ブラウン１３９ (15KG)</t>
  </si>
  <si>
    <t>S5-RT186-4-T</t>
  </si>
  <si>
    <t>ＲＴ－１８６ (4KG)</t>
  </si>
  <si>
    <t>S15-ST10G-C9</t>
  </si>
  <si>
    <t>ＳＴ－１０Ｍ金色Ｃ－９ (16㍑)</t>
  </si>
  <si>
    <t>S11-PT04A-T</t>
  </si>
  <si>
    <t>ＰＴ－０４Ａ液 (１７ｋｇ)</t>
  </si>
  <si>
    <t>S15-ST32BLU-4-112</t>
  </si>
  <si>
    <t>ＳＴ－３２ブルー１１２ (4KG)</t>
  </si>
  <si>
    <t>S15-ST18G-H26C</t>
  </si>
  <si>
    <t>ＳＴ－１８Ｌ金色Ｈ－２６・Ｃ (16㍑）</t>
  </si>
  <si>
    <t>S5-RT240R-14-T-EX</t>
  </si>
  <si>
    <t>ＲＴ－２４０Ｒ (14KG/UN)</t>
  </si>
  <si>
    <t>S15-ST18G-M913</t>
  </si>
  <si>
    <t>ＳＴ－１８Ｌ金色Ｍ－９１３ (16㍑）</t>
  </si>
  <si>
    <t>S4-SU100HA2-1-U</t>
  </si>
  <si>
    <t>ＳＵ－１００ＨＮＶ Ａ２液 (1KG)</t>
  </si>
  <si>
    <t>S15-ST32BLK-96TK</t>
  </si>
  <si>
    <t>ＳＴ－３２艶消ブラック９６ (15kg)</t>
  </si>
  <si>
    <t>S11-PPS200-U</t>
  </si>
  <si>
    <t>ＰＰＳ－２００アンダー (15KG)</t>
  </si>
  <si>
    <t>S15-ST32BLU-113</t>
  </si>
  <si>
    <t>ＳＴ－３２ブルー１１３ (15KG)</t>
  </si>
  <si>
    <t>S15-ST32GRE-105</t>
  </si>
  <si>
    <t>ＳＴ－３２グリーン１０５ (15KG)</t>
  </si>
  <si>
    <t>S6-UV610DPK-U-EX</t>
  </si>
  <si>
    <t>ＵＶ－６１０ＤＰＫ (UN/17KG)</t>
  </si>
  <si>
    <t>S5-RT186-15-T-EX</t>
  </si>
  <si>
    <t>ＲＴ－１８６トップ (UN/15KG)</t>
  </si>
  <si>
    <t>S6-RC20-U</t>
  </si>
  <si>
    <t>ＲＣ－２０アンダー (15KG)</t>
  </si>
  <si>
    <t>S7-TDM10-M</t>
  </si>
  <si>
    <t>ＴＤＭ－１０ (15KG)</t>
  </si>
  <si>
    <t>S11-PT04A-T-EX</t>
  </si>
  <si>
    <t>ＰＴ－０４ Ａ (UN/18KG)</t>
  </si>
  <si>
    <t>S11-PT04B-T-EX</t>
  </si>
  <si>
    <t>ＰＴ－０４Ｂ (UN/17KG)</t>
  </si>
  <si>
    <t>S6-UVT15-T</t>
  </si>
  <si>
    <t>ＵＶＴ－１５トップ (15KG)</t>
  </si>
  <si>
    <t>S15-UT210NG-4-N73</t>
  </si>
  <si>
    <t>ＵＴ－２１０Ｎ金色Ｎ－７３ (4KG)</t>
  </si>
  <si>
    <t>S5-RT48-T</t>
  </si>
  <si>
    <t>ＲＴ－４８トップ (14KG)</t>
  </si>
  <si>
    <t>S5-RT160HNV-T</t>
  </si>
  <si>
    <t>ＲＴ－１６０ＨＮＶトップ (14KG)</t>
  </si>
  <si>
    <t>S2-ST32NPA-T</t>
  </si>
  <si>
    <t>ＳＴ－３２ＮＰＡトップ (15KG)</t>
  </si>
  <si>
    <t>S6-UV1000-U</t>
  </si>
  <si>
    <t>ＵＶ－１０００アンダー (15Kg)</t>
  </si>
  <si>
    <t>S6-UVCH1-U</t>
  </si>
  <si>
    <t>ＵＶ－ＣＨ１アンダー (15KG)</t>
  </si>
  <si>
    <t>S7-IK35-M</t>
  </si>
  <si>
    <t>ＩＫ－３５ (15KG)</t>
  </si>
  <si>
    <t>S3-STR120-3-U-EX</t>
  </si>
  <si>
    <t>ＳＴＲ－１２０ (UN/3KG)</t>
  </si>
  <si>
    <t>S15-ST32NPABRW-122</t>
  </si>
  <si>
    <t>ＳＴ－３２ＮＰＡブラウン１２２ (15KG)</t>
  </si>
  <si>
    <t>S1-FPA3-U</t>
  </si>
  <si>
    <t>ＦＰＡ－３アンダー (18㍑)</t>
  </si>
  <si>
    <t>S6-SV3800LHR-U</t>
  </si>
  <si>
    <t>ＳＶ－３８００ＬＨＲアンダー (15KG)</t>
  </si>
  <si>
    <t>S6-SV3800LHR-1-U</t>
  </si>
  <si>
    <t>ＳＶ－３８００ＬＨＲアンダー(1KG)</t>
  </si>
  <si>
    <t>S9-SU930-3-TH-EX</t>
  </si>
  <si>
    <t>ＳＵ－９３０シンナー (UN/3KG)</t>
  </si>
  <si>
    <t>S4-SU930B-3-U-EX</t>
  </si>
  <si>
    <t>ＳＵ－９３０Ｂ (UN/3KG)</t>
  </si>
  <si>
    <t>S4-SU930A-3-U-EX</t>
  </si>
  <si>
    <t>ＳＵ－９３０Ａ (UN/3KG)</t>
  </si>
  <si>
    <t>S15-ST32Y002</t>
  </si>
  <si>
    <t>ＳＴ－３２ Ｙ００２ (15KG)</t>
  </si>
  <si>
    <t>S5-RT160-4-T</t>
  </si>
  <si>
    <t>ＲＴ－１６０トップ (4KG)</t>
  </si>
  <si>
    <t>S3-FG3000-4-U</t>
  </si>
  <si>
    <t>ＦＧ－３０００アンダー (4KG)</t>
  </si>
  <si>
    <t>S15-ST32CHR-67TK</t>
  </si>
  <si>
    <t>ＳＴ－３２艶消クローム６７ (15KG)</t>
  </si>
  <si>
    <t>S6-UV542KCMHJ1-U-EX</t>
  </si>
  <si>
    <t>ＵＶ－５４２ＫＣＭＨ－Ｊ１(UN/17KG)</t>
  </si>
  <si>
    <t>S15-ST18G-L611</t>
  </si>
  <si>
    <t>ＳＴ－１８Ｌ金色Ｌ－６１１ (16㍑）</t>
  </si>
  <si>
    <t>S15-ST18G-L809</t>
  </si>
  <si>
    <t>ＳＴ－１８Ｌ金色Ｌ－８０９ (16㍑）</t>
  </si>
  <si>
    <t>S4-BS421A-U-EX</t>
  </si>
  <si>
    <t>ＢＳ－４２１　Ａ (UN/17KG)</t>
  </si>
  <si>
    <t>S4-BS421B-U-EX</t>
  </si>
  <si>
    <t>ＢＳ－４２１ Ｂ (UN/17KG)</t>
  </si>
  <si>
    <t>S1-K173N-4-U</t>
  </si>
  <si>
    <t>Ｋ－１７３ＮＰアンダー (4KG)</t>
  </si>
  <si>
    <t>S9-U390-TH</t>
  </si>
  <si>
    <t>Ｕ－３９０シンナー (15KG)</t>
  </si>
  <si>
    <t>S15-ST32BLU-114</t>
  </si>
  <si>
    <t>ＳＴ－３２ブルー１１４ (15KG)</t>
  </si>
  <si>
    <t>S11-PT04-T</t>
  </si>
  <si>
    <t>ＰＴ－０４トップ (17KG)</t>
  </si>
  <si>
    <t>S15-ST32HNVG-B208</t>
  </si>
  <si>
    <t>ＳＴ－３２ＨＮＶ金色Ｂ－２０８ (15KG)</t>
  </si>
  <si>
    <t>S15-ST32GRE-107</t>
  </si>
  <si>
    <t>ＳＴ－３２グリーン１０７ (15KG)</t>
  </si>
  <si>
    <t>S2-ST32DS3-T</t>
  </si>
  <si>
    <t>ＳＴ－３２ＤＳ３トップ (15KG)</t>
  </si>
  <si>
    <t>S4-STR80A-3-U-EX</t>
  </si>
  <si>
    <t>ＳＴＲ－８０Ａ (UN/3kg)</t>
  </si>
  <si>
    <t>S4-STR80B-3-U-EX</t>
  </si>
  <si>
    <t>ＳＴＲ－８０Ｂ (UN/3KG)</t>
  </si>
  <si>
    <t>S6-UV270S-U</t>
  </si>
  <si>
    <t>ＵＶ－２７０Ｓアンダー (15KG)</t>
  </si>
  <si>
    <t>S7-IK50-M</t>
  </si>
  <si>
    <t>ＩＫ－５０（１５ｋｇ）</t>
  </si>
  <si>
    <t>S3-BP90-U-EX</t>
  </si>
  <si>
    <t>ＢＰ－９０ (UN/15KG)</t>
  </si>
  <si>
    <t>S3-STH350NA-U-EX</t>
  </si>
  <si>
    <t>ＳＴＨ－３５０ Ａ（新原料) (UN/14KG)</t>
  </si>
  <si>
    <t>S6-UV600CK5-U</t>
  </si>
  <si>
    <t>ＵＶ－６００Ｃ改５アンダー (15KG)</t>
  </si>
  <si>
    <t>S4-SR001A-1-U</t>
  </si>
  <si>
    <t>ＳＲ－００１Ａ液　(1KG)</t>
  </si>
  <si>
    <t>S4-SR001B-1-U</t>
  </si>
  <si>
    <t>ＳＲ－００１Ｂ液　(1KG)</t>
  </si>
  <si>
    <t>S15-ST32BRW-140</t>
  </si>
  <si>
    <t>ＳＴ－３２ ブラウン１４０ (15KG)</t>
  </si>
  <si>
    <t>S9-STH350-TH-EX</t>
    <phoneticPr fontId="3"/>
  </si>
  <si>
    <t>S6-SV3800LHRA-U-EX</t>
  </si>
  <si>
    <t>ＳＶ－３８００ＬＨＲ　Ａ (UN/17KG)</t>
  </si>
  <si>
    <t>S6-SV3800LHRB-U-EX</t>
  </si>
  <si>
    <t>ＳＶ－３８００ＬＨＲ　Ｂ (UN/17KG)</t>
  </si>
  <si>
    <t>S4-BS421A-4-U</t>
  </si>
  <si>
    <t>ＢＳ－４２１ Ａ液 (4KG)</t>
  </si>
  <si>
    <t>S4-BS421B-4-U</t>
  </si>
  <si>
    <t>ＢＳ－４２１ Ｂ液 (4KG)</t>
  </si>
  <si>
    <t>S6-UV600H-U</t>
  </si>
  <si>
    <t>ＵＶ－６００Ｈアンダー (15KG)</t>
  </si>
  <si>
    <t>S6-UVXK02A-U-EX</t>
  </si>
  <si>
    <t>ＵＶＸ－Ｋ０２ Ａ (UN/17KG)</t>
  </si>
  <si>
    <t>S6-UVXK02B-U-EX</t>
  </si>
  <si>
    <t>ＵＶＸ－Ｋ０２　Ｂ (UN/17KG)</t>
  </si>
  <si>
    <t>S10-TA10P5-3-EX</t>
  </si>
  <si>
    <t>ＴＡ－１０Ｐ－５艶消剤 (UN/3KG)</t>
  </si>
  <si>
    <t>S6-UVFJ4-U</t>
  </si>
  <si>
    <t>ＵＶ－ＦＪ４アンダー (15KG)</t>
  </si>
  <si>
    <t>S5-RT45-15-T-EX</t>
  </si>
  <si>
    <t>ＲＴ－４５ (UN/15KG)</t>
  </si>
  <si>
    <t>S9-U330-TH-EX-AS</t>
  </si>
  <si>
    <t>Ｕ－３３０ (UN/15KG)&lt;AS&gt;</t>
  </si>
  <si>
    <t>S4-SU100HA2-U-EX-GZS</t>
  </si>
  <si>
    <t>ＳＵ－１００ＨＮＶ Ａ２液(広州）(UN/17K)</t>
  </si>
  <si>
    <t>S4-SU100HB-U-EX-GZS</t>
  </si>
  <si>
    <t>ＳＵ－１００ＨＮＶ Ｂ液（広州）(UN/17KG)</t>
  </si>
  <si>
    <t>S7-STM1N-CL-EX</t>
  </si>
  <si>
    <t>ＳＴＭ－１クリヤー(NS) (UN/17KG)</t>
  </si>
  <si>
    <t>S9-U345-TH-EX-GZS</t>
  </si>
  <si>
    <t>Ｕ－３４５シンナー（広州）(UN/15KG)</t>
  </si>
  <si>
    <t>S4-PP553A-U-EX</t>
  </si>
  <si>
    <t>ＰＰ－５５３ Ａ (UN/16KG)</t>
  </si>
  <si>
    <t>S4-PP553B-U-EX</t>
  </si>
  <si>
    <t>ＰＰ－５５３ Ｂ (UN/16KG)</t>
  </si>
  <si>
    <t>ＩＫ－５０（15KG）</t>
  </si>
  <si>
    <t>S6-ADT60TNK</t>
  </si>
  <si>
    <t>ＡＤＴ－６０添加剤（１ｋｇ）</t>
  </si>
  <si>
    <t>S6-UV901-U</t>
  </si>
  <si>
    <t>ＵＶ－９０１アンダー (15KG)</t>
  </si>
  <si>
    <t>S5-FK2KBL05-T-EX</t>
  </si>
  <si>
    <t>ＦＫ－２改ブルートップ（0.5) (UN/17KG)</t>
  </si>
  <si>
    <t>S15-ST18G-N216</t>
  </si>
  <si>
    <t>ＳＴ－１８Ｌ金色Ｎ－２１６ (16㍑）</t>
  </si>
  <si>
    <t>S2-ST32HNV-T-EX</t>
  </si>
  <si>
    <t>ＳＴ－３２ＨＮＶ (UN/16KG)</t>
  </si>
  <si>
    <t>S6-UV405A-U-EX</t>
  </si>
  <si>
    <t>ＵＶ－４０５ Ａ (UN/17KG)</t>
  </si>
  <si>
    <t>S6-UV405B-U-EX</t>
  </si>
  <si>
    <t>ＵＶ－４０５　Ｂ (UN/17KG)</t>
  </si>
  <si>
    <t>S15-UT210N-4-BRW-131</t>
  </si>
  <si>
    <t>ＵＴ－２１０Ｎブラウン１３１ (4KG)</t>
  </si>
  <si>
    <t>S4-PP653A-U-EX</t>
  </si>
  <si>
    <t>ＰＰ－６５３ Ａ (UN/16KG)</t>
  </si>
  <si>
    <t>S4-PP653B-U-EX</t>
  </si>
  <si>
    <t>ＰＰ－６５３ Ｂ (UN/16KG)</t>
  </si>
  <si>
    <t>S4-PP653C-U-EX</t>
  </si>
  <si>
    <t>ＰＰ－６５３ Ｃ (UN/16KG)</t>
  </si>
  <si>
    <t>S6-UVPP70-U</t>
  </si>
  <si>
    <t>ＵＶ－ＰＰＮｏ７０ アンダー (15KG)</t>
  </si>
  <si>
    <t>S7-STM30T2L-1-M</t>
  </si>
  <si>
    <t>ＳＴＭ－３０－Ｔ２Ｌ塗料 (1KG)</t>
  </si>
  <si>
    <t>S2-SENRY-3-BLK</t>
  </si>
  <si>
    <t>染料液ブラック (3KG)</t>
  </si>
  <si>
    <t>S2-SENRY-3-BLU</t>
  </si>
  <si>
    <t>染料液ブルー (3KG)</t>
  </si>
  <si>
    <t>S2-SENRY-3-BRW</t>
  </si>
  <si>
    <t>染料液ブラウン (3KG)</t>
  </si>
  <si>
    <t>S2-SENRY-3-ORA</t>
  </si>
  <si>
    <t>染料液オレンジ (3KG)</t>
  </si>
  <si>
    <t>S2-SENRY-3-PNK</t>
  </si>
  <si>
    <t>染料液 ピンク (3KG)</t>
  </si>
  <si>
    <t>S2-SENRY-3-RED</t>
  </si>
  <si>
    <t>染料液レッド (3KG)</t>
  </si>
  <si>
    <t>S2-SENRY-3-REDBE4</t>
  </si>
  <si>
    <t>染料液レッドＢＥ４ (3KG)</t>
  </si>
  <si>
    <t>S2-SENRY-3-YEL</t>
  </si>
  <si>
    <t>染料液イエロー (3KG)</t>
  </si>
  <si>
    <t>S6-M842-U</t>
  </si>
  <si>
    <t>Ｍ－８４２アンダー (15KG)</t>
  </si>
  <si>
    <t>S7-TM300-M</t>
  </si>
  <si>
    <t>ＴＭ－３００ (15KG)</t>
  </si>
  <si>
    <t>S10-ZBRW503</t>
  </si>
  <si>
    <t>Ｚ－ブラウン－５０３ (15KG)</t>
  </si>
  <si>
    <t>S10-ZBRW503-3</t>
  </si>
  <si>
    <t>Ｚ－ブラウン－５０３ (3kg)</t>
  </si>
  <si>
    <t>S10-ZORA201</t>
  </si>
  <si>
    <t>Ｚ－オレンジ－２０１ (15KG)</t>
  </si>
  <si>
    <t>S10-ZORA201-3</t>
  </si>
  <si>
    <t>Ｚ－オレンジ－２０１ (3KG)</t>
  </si>
  <si>
    <t>S10-ZRED122</t>
  </si>
  <si>
    <t>Ｚ-レッド-１２２ (15KG)</t>
  </si>
  <si>
    <t>S10-ZRED122-3</t>
  </si>
  <si>
    <t>Ｚ－レッド－１２２ (3KG)</t>
  </si>
  <si>
    <t>S10-ZYEL308</t>
  </si>
  <si>
    <t>Ｚ－イエロー－３０８ (15KG)</t>
  </si>
  <si>
    <t>S10-ZYEL308-3</t>
  </si>
  <si>
    <t>Ｚ－イエロー－３０８ (3KG)</t>
  </si>
  <si>
    <t>S15-ST32G-B017</t>
  </si>
  <si>
    <t>ＳＴ－３２金色Ｂ－０１７ (15KG)</t>
  </si>
  <si>
    <t>S10-HBRW503</t>
  </si>
  <si>
    <t>Ｈ－ブラウン－５０３ (15KG)</t>
  </si>
  <si>
    <t>S10-HBRW503-3</t>
  </si>
  <si>
    <t>Ｈ－ブラウン－５０３ (3KG)</t>
  </si>
  <si>
    <t>S10-HYEL375</t>
  </si>
  <si>
    <t>Ｈ－イエロ－３７５ (15kg)</t>
  </si>
  <si>
    <t>S10-HYEL375-3</t>
  </si>
  <si>
    <t>Ｈ－イエロー－３７５ (3KG)</t>
  </si>
  <si>
    <t>S10-ZBLK805</t>
  </si>
  <si>
    <t>Ｚ－ブラック－８０５ (15KG)</t>
  </si>
  <si>
    <t>S10-ZBLK805-3</t>
  </si>
  <si>
    <t>Ｚ－ブラック－８０５ (3KG)</t>
  </si>
  <si>
    <t>S10-ZBLK807</t>
  </si>
  <si>
    <t>Ｚ－ブラック－８０７ (15KG)</t>
  </si>
  <si>
    <t>S10-ZBLK807-3</t>
  </si>
  <si>
    <t>Ｚ－ブラック－８０７ (3KG)</t>
  </si>
  <si>
    <t>S6-RTS01-U</t>
  </si>
  <si>
    <t>ＲＴＳ－０１ (15KG)</t>
  </si>
  <si>
    <t>GS-RTS01-U</t>
  </si>
  <si>
    <t>S15-ST32G-C815</t>
  </si>
  <si>
    <t>ＳＴ－３２金色Ｃ－８１５ (15KG)</t>
  </si>
  <si>
    <t>S6-UV632-U</t>
  </si>
  <si>
    <t>ＵＶ－６３２アンダー (15KG)</t>
  </si>
  <si>
    <t>S15-ST32G-V907TK</t>
  </si>
  <si>
    <t>ＳＴ－３２艶消金色Ｖ－９０７ (15KG)</t>
  </si>
  <si>
    <t>S10-SIRIKON-4-PM</t>
  </si>
  <si>
    <t>シリコンＰＭ (4KG)</t>
  </si>
  <si>
    <t>S3-FG4000-U-EX</t>
  </si>
  <si>
    <t>ＦＧ－４０００アンダー (UN/17KG)</t>
  </si>
  <si>
    <t>S15-ST32G-D910</t>
  </si>
  <si>
    <t>ＳＴ－３２金色Ｄ－９１０ (15KG)</t>
  </si>
  <si>
    <t>S6-UVFJ5-U</t>
  </si>
  <si>
    <t>ＵＶ－ＦＪ５アンダー (15KG)</t>
  </si>
  <si>
    <t>GS-UVFJ5-U</t>
  </si>
  <si>
    <t>S15-ST32COP-51</t>
  </si>
  <si>
    <t>ＳＴ－３２銅色５１ (15KG)</t>
  </si>
  <si>
    <t>S15-ST32PNK-45</t>
  </si>
  <si>
    <t>ＳＴ－３２ピンク４５ (15KG)</t>
  </si>
  <si>
    <t>S15-ST32RED-76</t>
  </si>
  <si>
    <t>ＳＴ－３２レッド７６ (15KG)</t>
  </si>
  <si>
    <t>S15-ST32VIO-50</t>
  </si>
  <si>
    <t>ＳＴ－３２バイオレット５０ (15KG)</t>
  </si>
  <si>
    <t>ST32RED-76-S</t>
  </si>
  <si>
    <t>ST-32 レッド76</t>
  </si>
  <si>
    <t>S15-ST32BLU-115</t>
  </si>
  <si>
    <t>ＳＴ－３２ブルー１１５ (15KG)</t>
  </si>
  <si>
    <t>S15-ST32VIO-51</t>
  </si>
  <si>
    <t>ＳＴ－３２バイオレット５１　(15KG)</t>
  </si>
  <si>
    <t>S15-ST32PNK-22-4</t>
  </si>
  <si>
    <t>ＳＴ－３２ピンク２２ (4KG)</t>
  </si>
  <si>
    <t>S15-UT210NG-N74</t>
  </si>
  <si>
    <t>ＵＴ－２１０Ｎ金色Ｎ－７４ (15KG)</t>
  </si>
  <si>
    <t>S15-UT210N-COP-52</t>
  </si>
  <si>
    <t>ＵＴ－２１０Ｎ銅色５２ (15KG)</t>
  </si>
  <si>
    <t>S15-ST18G-M610</t>
  </si>
  <si>
    <t>ＳＴ－１８Ｌ金色Ｍ－６１０ (16㍑）</t>
  </si>
  <si>
    <t>S5-RT130-T-EX</t>
  </si>
  <si>
    <t>ＲＴ－１３０トップ（ＵＮ／１７ｋｇ）</t>
  </si>
  <si>
    <t>S5-RT240R-T-R</t>
  </si>
  <si>
    <t>ＲＴ－２４０Ｒ　トップ (14KG)</t>
  </si>
  <si>
    <t>S6-RTS01K-U</t>
  </si>
  <si>
    <t>ＲＴＳ－０１アンダー（１５ｋｇ）</t>
  </si>
  <si>
    <t>ＵＶ－４０５ Ｂ (UN/17KG)</t>
  </si>
  <si>
    <t>S15-ST32BRW-142TK</t>
  </si>
  <si>
    <t>ＳＴ－３２艶消ブラウン１４２ (15KG)</t>
  </si>
  <si>
    <t>S15-ST32G-V013</t>
  </si>
  <si>
    <t>ＳＴ－３２金色Ｖ－０１３ (15KG)</t>
  </si>
  <si>
    <t>S4-DPU42A-U-EX</t>
  </si>
  <si>
    <t>ＤＰＵ－４２ Ａ (UN/17KG)</t>
  </si>
  <si>
    <t>S4-DPU42B-U-EX</t>
  </si>
  <si>
    <t>ＤＰＵ－４２ Ｂ (UN/17KG)</t>
  </si>
  <si>
    <t>S4-SGR41A-U</t>
  </si>
  <si>
    <t>ＳＧＲ－４１ Ａ液 (15KG)</t>
  </si>
  <si>
    <t>S4-SGR41B-U</t>
  </si>
  <si>
    <t>ＳＧＲ－４１ Ｂ液 (15KG)</t>
  </si>
  <si>
    <t>S3-SGR41A-U</t>
  </si>
  <si>
    <t>ＳＧＲ－４１Ａ液（１５ＫＧ）</t>
  </si>
  <si>
    <t>S3-SGR41B-U</t>
  </si>
  <si>
    <t>ＳＧＲ－４１Ｂ液（１５ＫＧ）</t>
  </si>
  <si>
    <t>S6-UV422-U</t>
  </si>
  <si>
    <t>ＵＶ－４２２ (15KG)</t>
  </si>
  <si>
    <t>S8-KU5-U</t>
  </si>
  <si>
    <t>ＫＵ－５アンダー（１６ＫＧ）</t>
  </si>
  <si>
    <t>S6-KNB01-U</t>
  </si>
  <si>
    <t>ＫＮＢ－０１　アンダー　(15KG)</t>
  </si>
  <si>
    <t>S6-UV777-U</t>
  </si>
  <si>
    <t>ＵＶ－７７７アンダー (15KG)</t>
  </si>
  <si>
    <t>S10-HBLK805-3</t>
  </si>
  <si>
    <t>顔料　Ｈ－ブラック８０５(3KG)</t>
  </si>
  <si>
    <t>S7-STM2-3-CL-EX</t>
  </si>
  <si>
    <t>ＳＴＭ－２　クリヤー　（UN/3KG）</t>
  </si>
  <si>
    <t>S15-ST32VIO-52</t>
  </si>
  <si>
    <t>ＳＴ－３２バイオレット５２ (15KG)</t>
  </si>
  <si>
    <t>S6-UVXK08-U</t>
  </si>
  <si>
    <t>ＵＶＸ－Ｋ０８アンダー (15KG)</t>
  </si>
  <si>
    <t>S15-ST18G-S610</t>
  </si>
  <si>
    <t>ＳＴ－１８Ｌ金色Ｓ－６１０ (18㍑)</t>
  </si>
  <si>
    <t>S7-KM5005-M-EX</t>
  </si>
  <si>
    <t>ＫＭ－５００５ (UN/17KG)</t>
  </si>
  <si>
    <t>S4-URPA-U</t>
  </si>
  <si>
    <t>ウレットＰ A液 (15KG)</t>
  </si>
  <si>
    <t>S4-URPB-U</t>
  </si>
  <si>
    <t>ウレットＰ Ｂ液 (15KG)</t>
  </si>
  <si>
    <t>S15-ST32GRE-108</t>
  </si>
  <si>
    <t>ＳＴ－３２グリーン１０８ (15KG)</t>
  </si>
  <si>
    <t>S7-KM5005-M</t>
  </si>
  <si>
    <t>ＫＭ－５００５ (15KG)</t>
  </si>
  <si>
    <t>S6-UV505A-U-EX</t>
  </si>
  <si>
    <t>ＵＶ－５０５ Ａ (UN/17KG)</t>
  </si>
  <si>
    <t>S6-UV505B-U-EX</t>
  </si>
  <si>
    <t>ＵＶ－５０５ Ｂ (UN/17KG)</t>
  </si>
  <si>
    <t>S7-STM40T3-1-M</t>
  </si>
  <si>
    <t>ＳＴＭ－４０－Ｔ３塗料 (1KG)</t>
  </si>
  <si>
    <t>S7-STM40T3-M</t>
  </si>
  <si>
    <t>ＳＴＭ－４０－Ｔ３塗料 (15KG)</t>
  </si>
  <si>
    <t>S15-ST32BLU-117</t>
  </si>
  <si>
    <t>ＳＴ－３２ブルー１１７ (15KG)</t>
  </si>
  <si>
    <t>S1-K164N-U</t>
  </si>
  <si>
    <t>Ｋ－１６４ＮＰアンダー(15KG)</t>
  </si>
  <si>
    <t>S1-X80N-U</t>
  </si>
  <si>
    <t>Ｘ－８０ＮＰアンダー(15KG)</t>
  </si>
  <si>
    <t>S6-CH5202-U</t>
  </si>
  <si>
    <t>ＣＨ－５２０２（１５ＫＧ）</t>
  </si>
  <si>
    <t>S6-RTS01S3-U</t>
  </si>
  <si>
    <t>ＲＴＳ－０１（15KG）（☆☆☆）</t>
  </si>
  <si>
    <t>S15-ST32G-F410</t>
  </si>
  <si>
    <t>ＳＴ－３２金色Ｆ－４１０ (15KG)</t>
  </si>
  <si>
    <t>S3-BP60A-U-EX</t>
  </si>
  <si>
    <t>ＢＰ－６０ Ａ (UN/14KG)</t>
  </si>
  <si>
    <t>S3-BP60B-U-EX</t>
  </si>
  <si>
    <t>ＢＰ－６０ Ｂ (UN/16KG)</t>
  </si>
  <si>
    <t>S15-ST32RED-77</t>
  </si>
  <si>
    <t>ＳＴ－３２レッド７７ (15KG)</t>
  </si>
  <si>
    <t>S6-UV392-T</t>
  </si>
  <si>
    <t>ＵＶ－３９２ トップ (15KG)</t>
  </si>
  <si>
    <t>S6-RTS01SZ-U</t>
  </si>
  <si>
    <t>S1-K164NP-U</t>
  </si>
  <si>
    <t>Ｋ－１６４ＮＰアンダー (15KG)</t>
  </si>
  <si>
    <t>PC</t>
  </si>
  <si>
    <t>S1-X80NP-U</t>
  </si>
  <si>
    <t>Ｘ－８０ＮＰアンダー (15KG)</t>
  </si>
  <si>
    <t>S2-UT210N-4-T</t>
  </si>
  <si>
    <t>ＵＴ－２１０Ｎトップ (4KG)</t>
  </si>
  <si>
    <t>S6-UV221-U</t>
  </si>
  <si>
    <t>ＵＶ－２２１アンダー (15KG)</t>
  </si>
  <si>
    <t>S6-UVZ01-U</t>
  </si>
  <si>
    <t>ＵＶＺ－０１アンダー (15KG)</t>
  </si>
  <si>
    <t>S15-ST32VIO-54</t>
  </si>
  <si>
    <t>ＳＴ－３２バイオレット５４ (15KG)</t>
  </si>
  <si>
    <t>S6-CH5203-U</t>
  </si>
  <si>
    <t>ＣＨ－５２０３アンダー (15KG)</t>
  </si>
  <si>
    <t>S7-KM5005A-M-EX</t>
  </si>
  <si>
    <t>ＫＭ－５００５ Ａ (UN/17KG)</t>
  </si>
  <si>
    <t>GS-KM5005A-M</t>
  </si>
  <si>
    <t>S7-KM5005B-M-EX</t>
  </si>
  <si>
    <t>ＫＭ－５００５ Ｂ (UN/17KG)</t>
  </si>
  <si>
    <t>S99-SV3800A-U-EX</t>
  </si>
  <si>
    <t>ＳＶ－３８００ Ａ（１７kg）☆</t>
  </si>
  <si>
    <t>S99-SV3800B-U-EX</t>
  </si>
  <si>
    <t>ＳＶ－３８００ Ｂ（１７kg）　☆</t>
  </si>
  <si>
    <t>S2-ST32ASK-T</t>
  </si>
  <si>
    <t>ＳＴ－３２ＡＳＫトップ (15KG)</t>
  </si>
  <si>
    <t>S7-PRAKA-CL-EX</t>
  </si>
  <si>
    <t>ＰＲ－Ａ (KAI) Ａ (UN/17KG)</t>
  </si>
  <si>
    <t>GS-PRAKA-S</t>
  </si>
  <si>
    <t>S7-PRAKB-M-EX</t>
  </si>
  <si>
    <t>ＰＲ－Ａ (KAI) Ｂ (UN/17KG)</t>
  </si>
  <si>
    <t>S7-PRAK-M</t>
  </si>
  <si>
    <t>ＰＲ－Ａ(改） (15KG)</t>
  </si>
  <si>
    <t>GS-PRAK-M</t>
  </si>
  <si>
    <t>S15-ST32G-G913</t>
  </si>
  <si>
    <t>ＳＴ－３２金色 Ｇ－９１３ (15KG)</t>
  </si>
  <si>
    <t>S6-UV270V-U</t>
  </si>
  <si>
    <t>ＵＶ－２７０Ｖアンダー（１５Ｋｇ）</t>
  </si>
  <si>
    <t>S6-UV382V-T</t>
  </si>
  <si>
    <t>ＵＶ－３８２Ｖトップ（１５ＫＧ）</t>
  </si>
  <si>
    <t>S6-UV482-T</t>
  </si>
  <si>
    <t>ＵＶ－４８２トップ  (15KG)</t>
  </si>
  <si>
    <t>GS-UV482-T</t>
  </si>
  <si>
    <t>S6-UV542BBA-U-EX</t>
  </si>
  <si>
    <t>ＵＶ－５４２ＢＢ　Ａ (UN/17KG)</t>
  </si>
  <si>
    <t>GS-UV542BBA-U</t>
  </si>
  <si>
    <t>S6-UV542BBB-U-EX</t>
  </si>
  <si>
    <t>ＵＶ－５４２ＢＢ　Ｂ (UN/17KG)</t>
  </si>
  <si>
    <t>GS-UV542BBB-U</t>
  </si>
  <si>
    <t>S6-UV382K-4-T</t>
  </si>
  <si>
    <t>ＵＶ－３８２（改）トップ (4KG)</t>
    <phoneticPr fontId="3"/>
  </si>
  <si>
    <t>GS-UV382K-T</t>
  </si>
  <si>
    <t>S4-PP553-3A-U</t>
  </si>
  <si>
    <t>ＰＰ－５５３ (3) Ａ液　(14KG)</t>
  </si>
  <si>
    <t>S4-PP553-3B-U</t>
  </si>
  <si>
    <t>ＰＰ－５５３ (3) Ｂ液 (14KG)</t>
  </si>
  <si>
    <t>S4-PP553-3C-U</t>
  </si>
  <si>
    <t>ＰＰ－５５３ (3) Ｃ液 (15KG)</t>
  </si>
  <si>
    <t>S1-FPA3-U-EX</t>
  </si>
  <si>
    <t>ＦＰＡ－３ (UN/16KG)</t>
  </si>
  <si>
    <t>GS-FPA3-U</t>
  </si>
  <si>
    <t>S1-K164N-U-EX</t>
  </si>
  <si>
    <t>Ｋ－１６４ＮＰ (UN/17KG)</t>
  </si>
  <si>
    <t>GS-K164N-U</t>
  </si>
  <si>
    <t>S2-SENRY-RHS-09</t>
  </si>
  <si>
    <t>染料液ＲＨＳ　(900G)</t>
  </si>
  <si>
    <t>S10-HYEL306-3</t>
  </si>
  <si>
    <t>顔料Ｈ－イエロー３０６ (3KG)</t>
  </si>
  <si>
    <t>S15-ST32BLU-118</t>
  </si>
  <si>
    <t>ＳＴ－３２ブルー１１８ (15KG)</t>
  </si>
  <si>
    <t>S4-PP553KA-U</t>
  </si>
  <si>
    <t>ＰＰ－５５３（改）Ａ液（１４ＫＧ）</t>
  </si>
  <si>
    <t>GS-PP553KA-U</t>
  </si>
  <si>
    <t>S4-PP553KB-U</t>
  </si>
  <si>
    <t>ＰＰ－５５３（改）Ｂ液（１４ＫＧ）</t>
  </si>
  <si>
    <t>GS-PP553KB-U</t>
  </si>
  <si>
    <t>S4-PP553KC-U</t>
  </si>
  <si>
    <t>ＰＰ－５５３（改）Ｃ液（１５ＫＧ）</t>
  </si>
  <si>
    <t>GS-PP553KC-U</t>
  </si>
  <si>
    <t>GS-RT45-T</t>
  </si>
  <si>
    <t>S6-CH3019-U</t>
  </si>
  <si>
    <t>ＣＨ－３０１９アンダー (15KG)</t>
  </si>
  <si>
    <t>GS-CH3019-U</t>
  </si>
  <si>
    <t>S9-U360-TH</t>
  </si>
  <si>
    <t>Ｕ－３６０シンナー (14KG)</t>
  </si>
  <si>
    <t>GS-U360-TH</t>
  </si>
  <si>
    <t>S10-HORA201-3</t>
  </si>
  <si>
    <t>Ｈ－オレンジ－２０１ (3KG)</t>
  </si>
  <si>
    <t>S15-ST32CHR-68</t>
  </si>
  <si>
    <t>ＳＴ－３２クローム６８ (15KG)</t>
  </si>
  <si>
    <t>S15-ST32PNK-46</t>
  </si>
  <si>
    <t>ＳＴ－３２ピンク４６ (15KG)</t>
  </si>
  <si>
    <t>S3-FG3000-1-U</t>
  </si>
  <si>
    <t>ＦＧ－３０００アンダー (1KG)</t>
  </si>
  <si>
    <t>S4-BS421A-1-U</t>
  </si>
  <si>
    <t>ＢＳ－４２１ Ａ (1KG)</t>
  </si>
  <si>
    <t>S4-BS421B-1-U</t>
  </si>
  <si>
    <t>ＢＳ－４２１Ｂ液  (1KG)</t>
  </si>
  <si>
    <t>S5-RT45-1-T</t>
  </si>
  <si>
    <t>ＲＴ－４５トップ (1KG)</t>
  </si>
  <si>
    <t>S6-UV221-1-U</t>
  </si>
  <si>
    <t>ＵＶ－２２１アンダー (1KG)</t>
  </si>
  <si>
    <t>S7-TM300-1-M</t>
  </si>
  <si>
    <t>ＴＭ－３００ (1KG)</t>
  </si>
  <si>
    <t>S15-ST32BLU-119</t>
  </si>
  <si>
    <t>ＳＴ－３２ブルー１１９ (15Kg)</t>
  </si>
  <si>
    <t>S6-UV505K2A-U-EX</t>
  </si>
  <si>
    <t>ＵＶ－５０５Ｋ２　Ａ　(UN/17KG)</t>
  </si>
  <si>
    <t>S6-UV505K2B-U-EX</t>
  </si>
  <si>
    <t>ＵＶ－５０５Ｋ２　Ｂ (UN/17KG)</t>
  </si>
  <si>
    <t>S10-HYEL302-3</t>
  </si>
  <si>
    <t>Ｈ－イエロー３０２ (3KG)</t>
  </si>
  <si>
    <t>S6-UVFJ8-U</t>
  </si>
  <si>
    <t>ＵＶ－ＦＪ８アンダー (15KG)</t>
  </si>
  <si>
    <t>S6-UV270-4-U</t>
  </si>
  <si>
    <t>ＵＶ－２７０アンダー (4KG)</t>
  </si>
  <si>
    <t>GS-UV270-U</t>
  </si>
  <si>
    <t>S7-PRAK-M-EX</t>
  </si>
  <si>
    <t>ＰＲ－Ａ（ＫＡＩ） (UN/17KG)</t>
  </si>
  <si>
    <t>S15-ST32G-B320</t>
  </si>
  <si>
    <t>ＳＴ－３２金色Ｂ－３２０ (15KG)</t>
  </si>
  <si>
    <t>S7-IK50-4-M</t>
  </si>
  <si>
    <t>ＩＫ－５０ (4KG)</t>
  </si>
  <si>
    <t>S10-HBLUE651-3</t>
  </si>
  <si>
    <t>Ｈ－ブルー－６５１ (3KG)</t>
  </si>
  <si>
    <t>S10-HBLUE680-3</t>
  </si>
  <si>
    <t>Ｈ－ブルー－６８０ (3KG)</t>
  </si>
  <si>
    <t>S15-ST32G-E207TK</t>
  </si>
  <si>
    <t>ＳＴ－３２金色艶消Ｅ－２０７ (15KG)</t>
  </si>
  <si>
    <t>S6-UV906-U</t>
  </si>
  <si>
    <t>ＵＶ－９０６アンダー (15Kg)</t>
  </si>
  <si>
    <t>GS-UV906-U</t>
  </si>
  <si>
    <t>S10-HWHT050-3</t>
  </si>
  <si>
    <t>Ｈ－ホワイト－０５０ (3KG)</t>
  </si>
  <si>
    <t>S11-PSY50URCHA-U-EX</t>
  </si>
  <si>
    <t>ＰＳ－Ｙ５０ＵＲ－ＣＨ　Ａ (UN/17KG)</t>
  </si>
  <si>
    <t>S6-UV361CJ-U</t>
  </si>
  <si>
    <t>ＵＶ－３６１ＣＪアンダー（１５ＫＧ）</t>
  </si>
  <si>
    <t>GS-UV361CJ-U</t>
  </si>
  <si>
    <t>S15-ST32COP-53TK</t>
  </si>
  <si>
    <t>ＳＴ－３２艶消銅色５３ (15KG)</t>
  </si>
  <si>
    <t>S6-CH3019-4-U</t>
  </si>
  <si>
    <t>ＣＨ－３０１９アンダー (4KG)</t>
  </si>
  <si>
    <t>S10-HBLK805</t>
  </si>
  <si>
    <t>Ｈ－ブラック－８０５ (15KG)</t>
  </si>
  <si>
    <t>S6-RTS03-U</t>
  </si>
  <si>
    <t>ＲＴＳ－０３アンダー (15Kg)</t>
  </si>
  <si>
    <t>S6-UVZ01TH-U</t>
  </si>
  <si>
    <t>S15-ST32BRW-144</t>
  </si>
  <si>
    <t>ＳＴ－３２ブラウン１４４ (15KG)</t>
  </si>
  <si>
    <t>S15-ST32BRW-145TK</t>
  </si>
  <si>
    <t>ＳＴ－３２艶消ブラウン１４５ (15KG)</t>
  </si>
  <si>
    <t>S10-HBRW504</t>
  </si>
  <si>
    <t>Ｈ－ブラウン－５０４ (15KG)</t>
  </si>
  <si>
    <t>S10-HBRW504-3</t>
  </si>
  <si>
    <t>Ｈ－ブラウン－５０４ (3KG)</t>
  </si>
  <si>
    <t>S11-PT04S-T</t>
  </si>
  <si>
    <t>ＰＴ－０４トップ  (15KG)</t>
  </si>
  <si>
    <t>S9-U340-4-TH</t>
  </si>
  <si>
    <t>Ｕ－３４０シンナー (4KG)</t>
  </si>
  <si>
    <t>GS-U340-TH</t>
  </si>
  <si>
    <t>S10-HRED152</t>
  </si>
  <si>
    <t>顔料Ｈ－レッド１５２ (15KG)</t>
  </si>
  <si>
    <t>S10-HRED152-3</t>
  </si>
  <si>
    <t>Ｈ-レッド-１５２ (3KG)</t>
  </si>
  <si>
    <t>S7-STM40T4-1-M</t>
  </si>
  <si>
    <t>ＳＴＭ－４０－Ｔ４塗料 (1KG)</t>
  </si>
  <si>
    <t>GS-STM40T4-M</t>
  </si>
  <si>
    <t>S7-STM40-T4-M</t>
  </si>
  <si>
    <t>S7-STM40T4-M</t>
  </si>
  <si>
    <t>ＳＴＭ－４０－Ｔ４塗料  (15KG)</t>
  </si>
  <si>
    <t>S15-ST32G-X320</t>
  </si>
  <si>
    <t>ＳＴ－３２金色Ｘ－３２０ (15KG)</t>
  </si>
  <si>
    <t>S6-UV505K2A-U-EX-IJL</t>
  </si>
  <si>
    <t>ＵＶ－５０５Ｋ２　Ａ (UN/17KG)</t>
  </si>
  <si>
    <t>S6-UV505K2B-U-EX-IJL</t>
  </si>
  <si>
    <t>S15-ST32CHR-69</t>
  </si>
  <si>
    <t>ＳＴ－３２クローム６９ (15KG)</t>
  </si>
  <si>
    <t>S15-ST32BLU-120</t>
  </si>
  <si>
    <t>ＳＴ－３２ブルー１２０ (15KG)</t>
  </si>
  <si>
    <t>S7-TM400-M-EX</t>
  </si>
  <si>
    <t>ＴＭ－４００ (UN/17KG)</t>
  </si>
  <si>
    <t>S11-PT04S-T-EX</t>
  </si>
  <si>
    <t>ＰＴ－０４トップ (UN/17KG)</t>
  </si>
  <si>
    <t>S9-UV382-TH</t>
  </si>
  <si>
    <t>ＵＶ－３８２シンナー (15KG)</t>
  </si>
  <si>
    <t>S15-ST32G-X703TK</t>
  </si>
  <si>
    <t>ＳＴ－３２金色艶消Ｘ-703 (15KG)</t>
  </si>
  <si>
    <t>S15-ST32VIO-30</t>
  </si>
  <si>
    <t>ＳＴ－３２バイオレット ３０ (15KG)</t>
  </si>
  <si>
    <t>S3-STH350CHA-U-EX</t>
  </si>
  <si>
    <t>ＳＴＨ－３５０－ＣＨ　Ａ (UN/14KG)</t>
  </si>
  <si>
    <t>S10-HORA201-15</t>
  </si>
  <si>
    <t>Ｈ－オレンジ－２０１ (15KG)</t>
  </si>
  <si>
    <t>S10-HYEL302-15</t>
  </si>
  <si>
    <t>Ｈ－イエロー３０２ (15KG)</t>
  </si>
  <si>
    <t>S15-ST32G-X703</t>
  </si>
  <si>
    <t>ＳＴ－３２金色Ｘ－７０３ (15KG)</t>
  </si>
  <si>
    <t>S9-T440-TH</t>
  </si>
  <si>
    <t>Ｔ－４４０シンナー (15KG)</t>
  </si>
  <si>
    <t>S9-U330-TH-EX-VES</t>
  </si>
  <si>
    <t>Ｕ－３３０　シンナー （UN/15kg）VES</t>
  </si>
  <si>
    <t>S15-ST32G-E014</t>
  </si>
  <si>
    <t>ＳＴ－３２金色　Ｅ－０１４ (15KG)</t>
  </si>
  <si>
    <t>S15-ST32BRW-146TK</t>
  </si>
  <si>
    <t>ＳＴ－３２艶消ブラウン146 (15KG)</t>
  </si>
  <si>
    <t>S15-ST32G-C309</t>
  </si>
  <si>
    <t>ＳＴ－３２金色　Ｃ－３０９ (15KG)</t>
  </si>
  <si>
    <t>S1-K150NSUM-U</t>
  </si>
  <si>
    <t>Ｋ－１５０ＮＰ夏型アンダー (18?）</t>
  </si>
  <si>
    <t>S5-RT48-T-EX</t>
  </si>
  <si>
    <t>ＲＴ－４８　(UN/17KG)</t>
  </si>
  <si>
    <t>S2-HBLU72M20</t>
  </si>
  <si>
    <t>Ｈ－ブルー７２Ｍ２０ (4KG)</t>
  </si>
  <si>
    <t>S6-UV906A-U-EX</t>
  </si>
  <si>
    <t>ＵＶ－９０６　Ａ (UN/17KG)</t>
  </si>
  <si>
    <t>S6-UV906B-U-EX</t>
  </si>
  <si>
    <t>ＵＶ－９０６　Ｂ (UN/17KG)</t>
  </si>
  <si>
    <t>G-TY311-TKTT</t>
  </si>
  <si>
    <t>TY311(TKTT)</t>
  </si>
  <si>
    <t>S15-ST32COP-54</t>
  </si>
  <si>
    <t>ＳＴ－３２銅色５４　(15KG)</t>
  </si>
  <si>
    <t>S15-ST32G-D009</t>
  </si>
  <si>
    <t>ＳＴ－３２金色Ｄ－００９ (15KG)</t>
  </si>
  <si>
    <t>S15-ST32GRE-109</t>
  </si>
  <si>
    <t>ＳＴ－３２グリーン１０９ (15KG)</t>
  </si>
  <si>
    <t>Ｋ－１５０ＮＰ夏型アンダー (18㍑）</t>
  </si>
  <si>
    <t>S10-HGRE403-3</t>
  </si>
  <si>
    <t>Ｈ－グリーン－４０３ (3KG)</t>
  </si>
  <si>
    <t>S2-SENRY-1-BLU</t>
  </si>
  <si>
    <t>染料液ブルー (1kg)</t>
  </si>
  <si>
    <t>S6-UV382FF-T</t>
  </si>
  <si>
    <t>ＵＶ－３８２ＦＦ トップ (15KG)</t>
  </si>
  <si>
    <t>S9-UL100-L-EX</t>
  </si>
  <si>
    <t>ＵＬ－１００リターダー (UN/17KG)</t>
  </si>
  <si>
    <t>Ｋ－７０６ＣＬ（改）Ａ液　（UN/3KG）</t>
  </si>
  <si>
    <t>Ｋ－７０６ＣＬ（改）Ｃ液　（UN/３ＫG）</t>
  </si>
  <si>
    <t>S15-ST32BRW-147</t>
  </si>
  <si>
    <t>ＳＴ－３２ブラウン１４７　(15KG)</t>
  </si>
  <si>
    <t>S15-ST32RED-78</t>
  </si>
  <si>
    <t>ＳＴ－３２レッド７８ (15KG)</t>
  </si>
  <si>
    <t>S15-UT210NG-N75</t>
  </si>
  <si>
    <t>ＵＴ－２１０Ｎ 金色Ｎ－７５ (15KG)</t>
  </si>
  <si>
    <t>S6-RTS04-U</t>
  </si>
  <si>
    <t>ＲＴＳ－０４アンダー (15KG)</t>
  </si>
  <si>
    <t>S7-TM50-1-M</t>
  </si>
  <si>
    <t>ＴＭ－５０ (1KG)</t>
  </si>
  <si>
    <t>S7-TM50-4-M</t>
  </si>
  <si>
    <t>ＴＭ－５０ (4KG)</t>
  </si>
  <si>
    <t>S6-CH4019-U</t>
  </si>
  <si>
    <t>ＣＨ－４０１９アンダー (15KG)</t>
  </si>
  <si>
    <t>S10-KS042BLK91-EX</t>
  </si>
  <si>
    <t>ＫＳ－０４２ＢＬＫ９１ (16KG)</t>
  </si>
  <si>
    <t>S10-KS042WHT01-EX</t>
  </si>
  <si>
    <t>ＫＳ－０４２ＷＨＴ０１ (20KG)</t>
  </si>
  <si>
    <t>S2-SENRY-14-RHS</t>
  </si>
  <si>
    <t>染料液ＲＨＳイエロー (14KG)</t>
  </si>
  <si>
    <t>S2-SENRY-3-BLK-LQ</t>
  </si>
  <si>
    <t>染料液ブラックＬＱ  (3KG)</t>
  </si>
  <si>
    <t>S2-SENRY-3-BLU-LQ</t>
  </si>
  <si>
    <t>染料液ブルーＬＱ (3KG)</t>
  </si>
  <si>
    <t>S2-SENRY-3-RED-LQ</t>
  </si>
  <si>
    <t>染料液レッドＬＱ  (3KG)</t>
  </si>
  <si>
    <t>ＵＶ－３８２ トップ (UN/17KG)</t>
  </si>
  <si>
    <t>GS-UV382-T</t>
  </si>
  <si>
    <t>S10-KBT025BG-T</t>
  </si>
  <si>
    <t>ＫＢＴ－０２５ＢＧ (2KG)</t>
  </si>
  <si>
    <t>BX</t>
  </si>
  <si>
    <t>GS-RT160HNV-T</t>
  </si>
  <si>
    <t>S10-KBT025MB-T</t>
  </si>
  <si>
    <t>ＫＢＴ－０２５ ＭＢ (2KG)</t>
  </si>
  <si>
    <t>S1-PC2000-4-U</t>
  </si>
  <si>
    <t>ＰＣ－２０００アンダー  (4KG)</t>
  </si>
  <si>
    <t>S10-HBLU680-EX</t>
  </si>
  <si>
    <t>Ｈ―ＢＬＵＥ６８０（１５ＫＧ）</t>
  </si>
  <si>
    <t>S10-HBLK803-3</t>
  </si>
  <si>
    <t>顔料　H－ブラック８０３ (3KG)</t>
  </si>
  <si>
    <t>S15-ST32G-A914</t>
  </si>
  <si>
    <t>ＳＴ－３２金色　Ａ－９１４ (15KG)</t>
  </si>
  <si>
    <t>S5-RT160HNV-1-T</t>
  </si>
  <si>
    <t>ＲＴ－１６０ＨＮＶトップ　（1KG）</t>
  </si>
  <si>
    <t>S6-UV542-1-U</t>
  </si>
  <si>
    <t>ＵＶ－５４２アンダー　（1KG）</t>
  </si>
  <si>
    <t>S10-ZBLK808-3-EX</t>
  </si>
  <si>
    <t>Ｚ－ＢＬＡＣＫ８０８（３ＫＧ）</t>
  </si>
  <si>
    <t>S10-ZBLK9800-3-EX</t>
  </si>
  <si>
    <t>Ｚ－ＢＬＡＣＫ９８００（３ＫＧ）</t>
  </si>
  <si>
    <t>S15-ST32BLK-99</t>
  </si>
  <si>
    <t>ＳＴ－３２ ブラック９９　(15KG)</t>
  </si>
  <si>
    <t>S5-RT48-4-T</t>
  </si>
  <si>
    <t>ＲＴ－４８トップ (4KG)</t>
  </si>
  <si>
    <t>S6-UV270M-U</t>
  </si>
  <si>
    <t>ＵＶ－２７０Ｍ アンダー（15kg）</t>
  </si>
  <si>
    <t>S15-ST32BLU-121</t>
  </si>
  <si>
    <t>ＳＴ－３２ブルー１２１ (15KG)</t>
  </si>
  <si>
    <t>S15-ST32BLU-14</t>
  </si>
  <si>
    <t>ＳＴ－３２ ブルー１４ (15KG)</t>
  </si>
  <si>
    <t>S2-HSG11</t>
  </si>
  <si>
    <t>配合染料金色(1:1) (14KG)</t>
  </si>
  <si>
    <t>S2-SENRY-1-ORA</t>
  </si>
  <si>
    <t>染料液オレンジ  (1kg)</t>
  </si>
  <si>
    <t>S5-RT160HNVBL-T</t>
  </si>
  <si>
    <t>ＲＴ－１６０ＨＮＶブルー　(1.0) (4KG)</t>
  </si>
  <si>
    <t>S7-TM50-M</t>
  </si>
  <si>
    <t>ＴＭ－５０ (15KG)</t>
  </si>
  <si>
    <t>S2-SENRY-3-RHS</t>
  </si>
  <si>
    <t>染料液 ＲＨＳ (3KG)</t>
  </si>
  <si>
    <t>Ｈ―ＢＬＵＥ―６８０（１５ＫＧ）</t>
  </si>
  <si>
    <t>ＲＴ－３２０ （UN/14KG）</t>
  </si>
  <si>
    <t>Ｚ－ＢＬＡＣＫ―８０８（３ＫＧ）</t>
  </si>
  <si>
    <t>Ｚ－ＢＬＡＣＫ―９８００（３ＫＧ）</t>
  </si>
  <si>
    <t>S15-ST32G-A710</t>
  </si>
  <si>
    <t>ＳＴ－３２金色Ａ-７１０ (15KG)</t>
  </si>
  <si>
    <t>ＲＴ－１６０ＨＮＶﾌﾞﾙｰﾄｯﾌﾟ　(1.0) (4KG)</t>
    <phoneticPr fontId="3"/>
  </si>
  <si>
    <t>S5-RT326-T</t>
  </si>
  <si>
    <t>ＲＴ－３２６ (14KG)</t>
  </si>
  <si>
    <t>S15-ST32COP-55</t>
  </si>
  <si>
    <t>ＳＴ－３２銅色５５ (15KG)</t>
  </si>
  <si>
    <t>S15-ST32G-A018</t>
  </si>
  <si>
    <t>ＳＴ－３２金色Ａ－０１８ (15KG)</t>
  </si>
  <si>
    <t>S1-FPA3TK-U-EX</t>
  </si>
  <si>
    <t>ＦＰＡ－３ＴＫ (UN/16KG)</t>
  </si>
  <si>
    <t>S6-UV582-T</t>
  </si>
  <si>
    <t>ＵＶ－５８２トップ (15KG)</t>
  </si>
  <si>
    <t>S15-ST32BLK-98TK</t>
    <phoneticPr fontId="3"/>
  </si>
  <si>
    <t>ＳＴ－３２艶消ブラック９８ (15KG)</t>
  </si>
  <si>
    <t>S10-ZRED101-3</t>
  </si>
  <si>
    <t>Ｚ－レッド－１０１ (3KG)</t>
  </si>
  <si>
    <t>S10-ZYEL9310-3</t>
  </si>
  <si>
    <t>Ｚ－イエロー９３１０ (3KG)</t>
  </si>
  <si>
    <t>S15-ST32G-A719</t>
  </si>
  <si>
    <t>ＳＴ－３２金色 Ａ－７１９ (15KG)</t>
  </si>
  <si>
    <t>S1-X80N-4-U</t>
  </si>
  <si>
    <t>Ｘ－８０ＮＰアンダー (4KG)</t>
  </si>
  <si>
    <t>S15-ST32BLU-122</t>
  </si>
  <si>
    <t>ＳＴ－３２ブルー１２２ (15KG)</t>
  </si>
  <si>
    <t>S6-UV272-U</t>
  </si>
  <si>
    <t>ＵＶ－２７２アンダー (15KG)</t>
  </si>
  <si>
    <t>S6-UV682-T</t>
  </si>
  <si>
    <t>ＵＶ－６８２トップ (15KG)</t>
  </si>
  <si>
    <t>S7-STM30T1CH-TH-EX</t>
  </si>
  <si>
    <t>ＳＴＭ－３０－Ｔ１－ＣＨ　シンナー (ＵＮ</t>
  </si>
  <si>
    <t>S7-STM30T2CH-CL-EX</t>
  </si>
  <si>
    <t>ＳＴＭ－３０－Ｔ２－ＣＨ クリヤー (UN/17</t>
  </si>
  <si>
    <t>ＳＴＭ－３０－Ｔ１－ＣＨ ｼﾝﾅｰ　(UN/16KG)</t>
    <phoneticPr fontId="3"/>
  </si>
  <si>
    <t>ＳＴＭ－３０－Ｔ２－ＣＨ ｸﾘﾔｰ (UN/17KG)</t>
  </si>
  <si>
    <t>S10-BLK91</t>
  </si>
  <si>
    <t>ＢＬＫ－９１ (16KG)</t>
  </si>
  <si>
    <t>S15-ST32G-B018</t>
  </si>
  <si>
    <t>ＳＴ－３２金色Ｂ－０１８ (15KG)</t>
  </si>
  <si>
    <t>S15-UT210N-RED-75</t>
  </si>
  <si>
    <t>ＵＴ－２１０Ｎレッド７５　（15KG）</t>
  </si>
  <si>
    <t>S4-PPR82-3A-U-EX</t>
  </si>
  <si>
    <t>ＰＰＲ－８２（３） Ａ (UN/17KG)</t>
    <phoneticPr fontId="3"/>
  </si>
  <si>
    <t>S4-PPR82-3B-U-EX</t>
  </si>
  <si>
    <t>ＰＰＲ－８２（３） Ｂ (UN/18KG)</t>
  </si>
  <si>
    <t>S4-PPR82-3C-U-EX</t>
  </si>
  <si>
    <t>ＰＰＲ－８２（３） Ｃ (UN/16KG)</t>
  </si>
  <si>
    <t>S10-HRED105</t>
  </si>
  <si>
    <t>Ｈ－レッド－１０５ (15KG)</t>
  </si>
  <si>
    <t>S10-HRED105-3</t>
  </si>
  <si>
    <t>Ｈ－レッド－１０５ (3KG)</t>
  </si>
  <si>
    <t>S10-HRED101-3</t>
  </si>
  <si>
    <t>Ｈ－レッドー１０１（3KG）</t>
  </si>
  <si>
    <t>S10-HRED101-15</t>
  </si>
  <si>
    <t>Ｈ－レッドー１０１（15KG）</t>
  </si>
  <si>
    <t>S1-PP33-1K-U</t>
  </si>
  <si>
    <t>ＰＰ－３３ＮＰアンダー (1KG)</t>
  </si>
  <si>
    <t>ＫＤブラウン (15KG)</t>
  </si>
  <si>
    <t>S6-UV270MTK-U</t>
  </si>
  <si>
    <t>ＵＶ－２７０Ｍ艶消アンダー (15KG)</t>
  </si>
  <si>
    <t>S6-UV382FB-4-T</t>
  </si>
  <si>
    <t>ＵＶ－３８２ＦＢトップ  (4KG)</t>
  </si>
  <si>
    <t>S6-UV382FB-T</t>
  </si>
  <si>
    <t>ＵＶ－３８２ＦＢトップ (15KG)</t>
  </si>
  <si>
    <t>S6-UV2300-4-U</t>
  </si>
  <si>
    <t>ＵＶ－２３００アンダー (4KG)</t>
  </si>
  <si>
    <t>S6-UV2300-U</t>
  </si>
  <si>
    <t>ＵＶ－２３００アンダー (15KG)</t>
  </si>
  <si>
    <t>S1-PCS3000-U</t>
  </si>
  <si>
    <t>ＰＣＳ－３０００アンダー (15KG)</t>
  </si>
  <si>
    <t>S15-UT210N-PNK-47</t>
  </si>
  <si>
    <t>ＵＴ－２１０Ｎピンク４７ (15KG)</t>
  </si>
  <si>
    <t>S10-P2-R-EX</t>
  </si>
  <si>
    <t>Ｐ２－プライマー (UN/15KG)</t>
  </si>
  <si>
    <t>S3-STR120-U-R-EX</t>
  </si>
  <si>
    <t>ＳＴＲ－１２０ (UN/15KG)</t>
  </si>
  <si>
    <t>S4-K560A-U-R-EX</t>
  </si>
  <si>
    <t>Ｋ－５６０Ａ (UN/15KG)</t>
  </si>
  <si>
    <t>S4-K560B-U-R-EX</t>
  </si>
  <si>
    <t>Ｋ－５６０ Ｂ (UN/15KG)</t>
  </si>
  <si>
    <t>S4-SU100HA2-U-R-EX</t>
  </si>
  <si>
    <t>ＳＵ－１００ＨＮＶ Ａ２液 (UN/15KG)</t>
  </si>
  <si>
    <t>S4-SU100HB-U-R-EX</t>
  </si>
  <si>
    <t>ＳＵ－１００ＨＮＶ Ｂ液 (UN/15KG)</t>
  </si>
  <si>
    <t>S4-URPA-U-R-EX</t>
  </si>
  <si>
    <t>ウレットＰ Ａ液 (UN/15KG)</t>
  </si>
  <si>
    <t>S4-URPB-U-R-EX</t>
  </si>
  <si>
    <t>ウレットＰ Ｂ液 (UN/15KG)</t>
  </si>
  <si>
    <t>S5-RT320-T-R-EX</t>
  </si>
  <si>
    <t>ＲＴ－３２０ (UN/14KG)</t>
  </si>
  <si>
    <t>S7-STM30T1-CL-R-EX</t>
  </si>
  <si>
    <t>ＳＴＭ－３０-Ｔ１クリヤー (UN/15KG)</t>
  </si>
  <si>
    <t>S7-STM30T1-TH-R-EX</t>
  </si>
  <si>
    <t>ＳＴＭ－３０－Ｔ１シンナー (UN/15KG)</t>
  </si>
  <si>
    <t>S7-STM40T1-CL-R-EX</t>
  </si>
  <si>
    <t>ＳＴＭ－４０－Ｔ１クリヤー (UN/15KG)</t>
  </si>
  <si>
    <t>S7-STM40T1-TH-R-EX</t>
  </si>
  <si>
    <t>ＳＴＭ－４０－Ｔ１シンナー (UN/15KG)</t>
  </si>
  <si>
    <t>S9-U330-TH-R-EX</t>
  </si>
  <si>
    <t>Ｕ－３３０シンナー (UN/14KG)</t>
  </si>
  <si>
    <t>S5-RT240R-T-R-EX</t>
  </si>
  <si>
    <t>ＲＴ－２４０Ｒ (UN/14KG)</t>
  </si>
  <si>
    <t>S7-STM10CH-CL-EX</t>
  </si>
  <si>
    <t>ＳＴＭ－１０－ＣＨ クリヤー (UN/17KG)</t>
  </si>
  <si>
    <t>S7-STM10CH-TH-EX</t>
  </si>
  <si>
    <t>ＳＴＭ－１０－ＣＨ シンナー (UN/16KG)</t>
  </si>
  <si>
    <t>S15-ST32G-C312</t>
  </si>
  <si>
    <t>ＳＴ－３２金色 Ｃ－３１２ (15KG)</t>
  </si>
  <si>
    <t>S15-UT210N-COP-57</t>
  </si>
  <si>
    <t>ＵＴ－２１０Ｎ銅色５７ (15KG)</t>
  </si>
  <si>
    <t>S10-HBLU680-15</t>
  </si>
  <si>
    <t>Ｈ－ブルー－６８０ (15KG)</t>
  </si>
  <si>
    <t>S5-RT160HNVBL07-4-T</t>
  </si>
  <si>
    <t>ＲＴ－１６０ＨＮＶブルーﾄｯﾌﾟ(0.7) (4KG)</t>
  </si>
  <si>
    <t>S5-RT160HNVBL07-T</t>
  </si>
  <si>
    <t>ＲＴ－１６０ＨＮＶブルーﾄｯﾌﾟ(0.7) (14KG)</t>
  </si>
  <si>
    <t>S6-UV700-U</t>
  </si>
  <si>
    <t>ＵＶ－７００アンダー (14KG)</t>
  </si>
  <si>
    <t>Ｐ－２プライマー (UN/15KG)</t>
  </si>
  <si>
    <t>S6-UVPP3A-U</t>
  </si>
  <si>
    <t>ＵＶ－ＰＰＮｏ３ Ａ液 (15KG)</t>
  </si>
  <si>
    <t>S6-UVPP3B-U</t>
  </si>
  <si>
    <t>ＵＶ－ＰＰＮｏ３ Ｂ液 (3.1KG)</t>
  </si>
  <si>
    <t>S1-AS-CL</t>
  </si>
  <si>
    <t>ＡＳクリヤー (15KG)</t>
  </si>
  <si>
    <t>S5-RT160HNVBL125-4-T</t>
  </si>
  <si>
    <t>ＲＴ－１６０ＨＮＶﾌﾞﾙｰﾄｯﾌﾟ(1.25) (4KG)</t>
  </si>
  <si>
    <t>S4-AS521B-U</t>
  </si>
  <si>
    <t>ＡＳ－５２１ Ｂ液 (15KG)</t>
  </si>
  <si>
    <t>S11-KHU3K3A-U-EX-GZK</t>
  </si>
  <si>
    <t>ＫＨＵ－３（改３）Ａ液  (UN/20KG)</t>
  </si>
  <si>
    <t>S11-KHU3K3B-U-EX-GZK</t>
  </si>
  <si>
    <t>ＫＨＵ－３（改３）Ｂ液  (UN/19KG)</t>
  </si>
  <si>
    <t>S10-BLK803-15</t>
  </si>
  <si>
    <t>Ｈ‐ブラック８０３ (15KG)</t>
  </si>
  <si>
    <t>S10-BLK91-16</t>
  </si>
  <si>
    <t>ＢＬＫ‐９１ (16KG)</t>
  </si>
  <si>
    <t>S10-BRW503-15</t>
  </si>
  <si>
    <t>Ｈ‐ブラウン‐５０３ (15KG)</t>
  </si>
  <si>
    <t>S10-HBLK803-15</t>
  </si>
  <si>
    <t>Ｈ‐ブラック‐８０３ (15KG)</t>
  </si>
  <si>
    <t>S10-HBLK805-15</t>
  </si>
  <si>
    <t>Ｈ‐ブラック‐８０５ (15KG)</t>
  </si>
  <si>
    <t>S10-HBLU651-3</t>
  </si>
  <si>
    <t>Ｈ‐ブルー‐６５１ (3KG)</t>
  </si>
  <si>
    <t>S10-HBLU663-3</t>
  </si>
  <si>
    <t>Ｈ‐ブルー-６６３ (3KG)</t>
  </si>
  <si>
    <t>S10-HBLU680-15-EX</t>
  </si>
  <si>
    <t>Ｈ‐ＢＬＵＥ‐６８０ (15KG)</t>
  </si>
  <si>
    <t>S10-HBRW503-15</t>
  </si>
  <si>
    <t>Ｈ‐ブラウン‐503 (15KG)</t>
  </si>
  <si>
    <t>S10-HBRW504-15</t>
  </si>
  <si>
    <t>Ｈ‐ブラウン‐５０４ (15KG)</t>
  </si>
  <si>
    <t>S10-HRED105-15</t>
  </si>
  <si>
    <t>Ｈ‐レッド‐１０５ (15KG)</t>
  </si>
  <si>
    <t>S10-HRED152-15</t>
  </si>
  <si>
    <t>Ｈ‐レッド‐１５２ (15KG)</t>
  </si>
  <si>
    <t>S10-HYEL375-15</t>
  </si>
  <si>
    <t>Ｈ‐イエロー‐３７５ (15KG)</t>
  </si>
  <si>
    <t>S10-ZBLK805-15</t>
  </si>
  <si>
    <t>Ｚ‐ブラック‐８０５ (15KG)</t>
  </si>
  <si>
    <t>S10-ZBLK807-15</t>
  </si>
  <si>
    <t>Ｚ‐ブラック‐８０７ (15KG)</t>
  </si>
  <si>
    <t>S10-ZBRW503-15</t>
  </si>
  <si>
    <t>Ｚ‐ブラウン‐５０３ (15KG)</t>
  </si>
  <si>
    <t>S10-ZBRW9504-3</t>
  </si>
  <si>
    <t>Ｚ‐ブラウン‐９５０４ (3KG)</t>
  </si>
  <si>
    <t>S10-ZORA201-15</t>
  </si>
  <si>
    <t>Ｚ‐オレンジ‐２０１ (15KG)</t>
  </si>
  <si>
    <t>S10-ZRED122-15</t>
  </si>
  <si>
    <t>Ｚ‐レッド‐１２２ (15KG)</t>
  </si>
  <si>
    <t>S10-ZYEL308-15</t>
  </si>
  <si>
    <t>Ｚ‐イエロー-３０８ (15KG)</t>
  </si>
  <si>
    <t>S5-RT320HNVBLU-T</t>
  </si>
  <si>
    <t>ＲＴ－３２０ＨＮＶ ＢＬＵＥＴＯＰ (14KG)</t>
  </si>
  <si>
    <t>S15-UT210NG-N77</t>
  </si>
  <si>
    <t>ＵＴ－２１０Ｎ金色Ｎ－７７ (15KG)</t>
  </si>
  <si>
    <t>S15-UT210NG-N78</t>
  </si>
  <si>
    <t>ＵＴ‐２１０Ｎ金色Ｎ－７８ (15KG)</t>
  </si>
  <si>
    <t>S15-ST32G-E115</t>
  </si>
  <si>
    <t>ＳＴ－３２金色 Ｅ－１１５ (15KG)</t>
  </si>
  <si>
    <t>S5-RT320V-T-R-EX</t>
  </si>
  <si>
    <t>ＲＴ－３２０Ｖ (UN/14KG)</t>
  </si>
  <si>
    <t>S6-UV221K3-U</t>
  </si>
  <si>
    <t>ＵＶ－２２１改３アンダー (15KG)</t>
  </si>
  <si>
    <t>S15-ST32G-E213</t>
  </si>
  <si>
    <t>ＳＴ－３２金色Ｅ－２１３ (15KG)</t>
  </si>
  <si>
    <t>S5-RT160HNVBL-4-T</t>
  </si>
  <si>
    <t>ＲＴ－１６０ＨＮＶブルートップ(1.0)(4KG)</t>
  </si>
  <si>
    <t>ＵＬ－２００ リターダー (UN/14KG)</t>
  </si>
  <si>
    <t>Ｋ－７０６ＣＬ　Ａ液 (UN/3KG)</t>
  </si>
  <si>
    <t>Ｋ－７０６ＣＬ Ｃ液 (UN/3KG)</t>
  </si>
  <si>
    <t>S6-UV542VP-U-R-EX</t>
  </si>
  <si>
    <t>ＵＶ－５４２ＶＰ (UN/15KG)</t>
  </si>
  <si>
    <t>S7-STM1N-3-CL-EX</t>
  </si>
  <si>
    <t>ＳＴＭ－１クリヤー(NS) (UN/3KG)</t>
  </si>
  <si>
    <t>S7-STM3-3-CL-EX</t>
  </si>
  <si>
    <t>ＳＴＭ－３クリヤー (UN/3KG)</t>
  </si>
  <si>
    <t>S7-STM3-4-MT-EX</t>
  </si>
  <si>
    <t>ＳＴＭ－３メタル (4KG)</t>
  </si>
  <si>
    <t>S7-STM1-4-MT-EX</t>
  </si>
  <si>
    <t>ＳＴＭ－１メタル (4KG)</t>
  </si>
  <si>
    <t>ＳＴＭ－２　クリヤー （UN/3KG）</t>
  </si>
  <si>
    <t>S10-FA341-15-EX</t>
  </si>
  <si>
    <t>ＦＡ－３４１艶消剤 (UN/15KG)</t>
  </si>
  <si>
    <t>S10-SIRIKON-PM-EX</t>
  </si>
  <si>
    <t>シリコンＰＭ (UN/15KG)</t>
  </si>
  <si>
    <t>S10-HGRE402-3</t>
  </si>
  <si>
    <t>Ｈ－グリーン－４０２ (3KG)</t>
  </si>
  <si>
    <t>S4-PPR82-3A-U</t>
  </si>
  <si>
    <t>ＰＰＲ－８２（３） Ａ液 (15KG)</t>
  </si>
  <si>
    <t>S4-PPR82-3B-U</t>
  </si>
  <si>
    <t>ＰＰＲ－８２（３） Ｂ液 (15KG)</t>
  </si>
  <si>
    <t>S4-PPR82-3C-U</t>
  </si>
  <si>
    <t>ＰＰＲ－８２（３） Ｃ液 (15KG)</t>
  </si>
  <si>
    <t>S6-UVT06-T</t>
  </si>
  <si>
    <t>ＵＶＴ－０６トップ (15KG)</t>
  </si>
  <si>
    <t>S15-ST32G-C614</t>
  </si>
  <si>
    <t>ＳＴ－３２金色Ｃ－６１４ (15KG)</t>
  </si>
  <si>
    <t>S15-UT210NG-N79</t>
  </si>
  <si>
    <t>ＵＴ－２１０Ｎ金色Ｎ－７９ (15KG)</t>
  </si>
  <si>
    <t>S6-UVPP702-U</t>
  </si>
  <si>
    <t>ＵＶ－ＰＰＮｏ７０－２アンダー (15KG)</t>
  </si>
  <si>
    <t>S1-X80N-U-EX</t>
  </si>
  <si>
    <t>Ｘ－８０ＮＰ (UN/16KG)</t>
  </si>
  <si>
    <t>S5-FK2KBL10K-4-T</t>
  </si>
  <si>
    <t>ＦＫ－２（改）ﾌﾞﾙｰﾄｯﾌﾟ（1.0) (4KG)</t>
  </si>
  <si>
    <t>S5-FK2KBL02K-4-T</t>
  </si>
  <si>
    <t>ＦＫ－２改ﾌﾞﾙｰﾄｯﾌﾟ (0.2) (4KG)</t>
  </si>
  <si>
    <t>S5-FK2KBL05K-4-T</t>
  </si>
  <si>
    <t>ＦＫ－２（改）ﾌﾞﾙｰﾄｯﾌﾟ (0.5) (4KG)</t>
  </si>
  <si>
    <t>S5-RT186BL05K-T-EX</t>
  </si>
  <si>
    <t>ＲＴ－１８６ﾌﾞﾙｰﾄｯﾌﾟ(0.5)改-1 (UN/17KG)</t>
  </si>
  <si>
    <t>S5-RT186BL15K-T</t>
  </si>
  <si>
    <t>ＲＴ－１８６ﾌﾞﾙｰﾄｯﾌﾟ（1.5）改－１ (14KG)</t>
  </si>
  <si>
    <t>S6-UV2300-U-EX</t>
  </si>
  <si>
    <t>ＵＶ－２３００ (UN/17KG)</t>
  </si>
  <si>
    <t>S6-UV382TNF-T-EX</t>
  </si>
  <si>
    <t>ＵＶ－３８２ＴＮＦ (UN/17KG)</t>
  </si>
  <si>
    <t>S10-TNK500-3-EX</t>
  </si>
  <si>
    <t>ＴＮＫ－５００ (UN/3KG)</t>
  </si>
  <si>
    <t>S10-TNK500-4</t>
  </si>
  <si>
    <t>ＴＮＫ－５００ (4KG)</t>
  </si>
  <si>
    <t>S6-UVT06TKSM-T</t>
  </si>
  <si>
    <t>ＵＶＴ－０６艶消スモークトップ (15KG)</t>
  </si>
  <si>
    <t>S10-TYL-EX</t>
    <phoneticPr fontId="3"/>
  </si>
  <si>
    <t>ＴＹ－Ｌ (UN/20KG)</t>
  </si>
  <si>
    <t>S6-UV2300L-U</t>
  </si>
  <si>
    <t>ＵＶ－２３００Ｌアンダー (15KG)</t>
  </si>
  <si>
    <t>S6-UVT06TKORA-T</t>
  </si>
  <si>
    <t>ＵＶＴ－０６艶消オレンジトップ (15KG)</t>
  </si>
  <si>
    <t>S15-ST32COP-58</t>
  </si>
  <si>
    <t>ＳＴ－３２銅色５８ (15KG)</t>
  </si>
  <si>
    <t>S15-ST32PNK-47</t>
  </si>
  <si>
    <t>S4-AS621B-U</t>
  </si>
  <si>
    <t>ＡＳ－６２１ Ｂ液 (15KG)</t>
  </si>
  <si>
    <t>S0-N10RAKA-TH</t>
    <phoneticPr fontId="3"/>
  </si>
  <si>
    <t>Ｎ－１０ラッカーシンナー (16㍑）</t>
    <phoneticPr fontId="3"/>
  </si>
  <si>
    <t>S9-UL300-L</t>
  </si>
  <si>
    <t>ＵＬ－３００リターダー (13KG)</t>
  </si>
  <si>
    <t>S8-KU6-U</t>
  </si>
  <si>
    <t>ＫＵ－６アンダー (16KG)</t>
  </si>
  <si>
    <t>S6-SV3800M-U-R-EX</t>
  </si>
  <si>
    <t>ＳＶ－３８００－Ｍ (UN/15KG)</t>
  </si>
  <si>
    <t>S6-UV2300L-U-EX</t>
  </si>
  <si>
    <t>ＵＶ－２３００Ｌ (UN/16KG)</t>
  </si>
  <si>
    <t>S10-P3</t>
  </si>
  <si>
    <t>Ｐ－３プライマー (15KG)</t>
  </si>
  <si>
    <t>S15-ST32G-D306</t>
  </si>
  <si>
    <t>ＳＴ－３２金色Ｄ－３０６ (15KG)</t>
  </si>
  <si>
    <t>S15-ST32BUB-1</t>
  </si>
  <si>
    <t>ＳＴ－３２ブルーブラック １ (15KG)</t>
  </si>
  <si>
    <t>S6-UV782TPS-T</t>
  </si>
  <si>
    <t>ＵＶ－７８２ＴＰＳ (15KG)</t>
  </si>
  <si>
    <t>S6-UV270V-U-R-EX</t>
  </si>
  <si>
    <t>ＵＶ－２７０Ｖ (UN/15KG)</t>
  </si>
  <si>
    <t>S6-UV382FFS-T-R-EX</t>
  </si>
  <si>
    <t>ＵＶ－３８２ＦＦＳ (UN/15KG)</t>
  </si>
  <si>
    <t>S10-ZWHT051-3</t>
  </si>
  <si>
    <t>Ｚ－ホワイト－０５１ (3KG)</t>
  </si>
  <si>
    <t>S7-STM-TH-R-EX</t>
  </si>
  <si>
    <t>ＳＴＭ THINNER (UN/15KG)</t>
  </si>
  <si>
    <t>S4-SR001A-U-R-EX</t>
  </si>
  <si>
    <t>ＳＲ－００１ Ａ (UN/15KG)</t>
  </si>
  <si>
    <t>S4-SR001B-U-R-EX</t>
    <phoneticPr fontId="3"/>
  </si>
  <si>
    <t>ＳＲ－００１ Ｂ (UN/15KG)</t>
  </si>
  <si>
    <t>S6-UV38BS-U</t>
    <phoneticPr fontId="3"/>
  </si>
  <si>
    <t>ＵＶ－３８ＢＳアンダー (15KG)</t>
  </si>
  <si>
    <t>S5-RT320HNVBL-T-R-EX</t>
  </si>
  <si>
    <t>ＲＴ－３２０ＨＮＶ BLUE TOP (UN/14KG)</t>
  </si>
  <si>
    <t>S4-BS421ABLK-4-U</t>
  </si>
  <si>
    <t>ＢＳ－４２１Ａ－ＢＬＫ (4KG)</t>
  </si>
  <si>
    <t>S6-CTS001-T</t>
  </si>
  <si>
    <t>ＣＴＳ－００１トップ (15KG)</t>
  </si>
  <si>
    <t>S15-ST32ORG1-R-EX</t>
  </si>
  <si>
    <t>ＳＴ－３２オレンジ１ (UN/15KG)</t>
  </si>
  <si>
    <t>S6-UVPP81-U</t>
  </si>
  <si>
    <t>ＵＶ－ＰＰ№８１アンダー (15KG)</t>
  </si>
  <si>
    <t>S6-UV270A-U</t>
  </si>
  <si>
    <t>ＵＶ－２７０Ａアンダー (15KG)</t>
  </si>
  <si>
    <t>S6-UVZ01F-U</t>
  </si>
  <si>
    <t>ＵＶＺ－０１アンダー　（Ｆ） (15KG)</t>
  </si>
  <si>
    <t>S15-ST32BLK-101</t>
  </si>
  <si>
    <t>ＳＴ－３２ブラック１０１ (15KG)</t>
  </si>
  <si>
    <t>CN</t>
    <phoneticPr fontId="3"/>
  </si>
  <si>
    <t>S1-AS5-CL-R-EX</t>
  </si>
  <si>
    <t>ＡＳ－５ＮＰクリヤー (UN/15KG)</t>
  </si>
  <si>
    <t>CN</t>
    <phoneticPr fontId="3"/>
  </si>
  <si>
    <t>S1-AS5TK-U-R-EX</t>
  </si>
  <si>
    <t>ＡＳ－５ＮＰ艶消アンダー (UN/15KG)</t>
  </si>
  <si>
    <t>S1-FPA3KTK-U-R-EX</t>
  </si>
  <si>
    <t>ＦＰＡ－３Ｋ ＴＫ (UN/14KG)</t>
  </si>
  <si>
    <t>CN</t>
    <phoneticPr fontId="3"/>
  </si>
  <si>
    <t>S1-FPA3K-U-R-EX</t>
  </si>
  <si>
    <t>ＦＰＡ－３(ＫＡＩ） (UN/14KG)</t>
  </si>
  <si>
    <t>S1-K164N-U-R-EX</t>
  </si>
  <si>
    <t>Ｋ－１６４ＮＰ (UN/15KG)</t>
  </si>
  <si>
    <t>S2-ST32-T-R-EX</t>
  </si>
  <si>
    <t>ＳＴ－３２トップ (UN/15KG)</t>
  </si>
  <si>
    <t>S4-BS421A-U-R-EX</t>
  </si>
  <si>
    <t>ＢＳ－４２１Ａ (UN/15KG)</t>
  </si>
  <si>
    <t>S4-BS421B-U-R-EX</t>
  </si>
  <si>
    <t>ＢＳ－４２１ Ｂ (UN/15KG)</t>
  </si>
  <si>
    <t>CN</t>
    <phoneticPr fontId="3"/>
  </si>
  <si>
    <t>S4-PP653A-U-R-EX</t>
  </si>
  <si>
    <t>ＰＰ－６５３ Ａ (UN/14KG)</t>
  </si>
  <si>
    <t>S4-PP653B-U-R-EX</t>
  </si>
  <si>
    <t>ＰＰ－６５３ Ｂ (UN/14KG)</t>
  </si>
  <si>
    <t>S4-PP653C-U-R-EX</t>
  </si>
  <si>
    <t>ＰＰ－６５３ Ｃ (UN/15KG)</t>
  </si>
  <si>
    <t>S5-RT175K-T-R-EX</t>
  </si>
  <si>
    <t>ＲＴ－１７５（改） (UN/14KG)</t>
  </si>
  <si>
    <t>S9-UL200-L-R-EX</t>
  </si>
  <si>
    <t>ＵＬ－２００リターダー (UN/13KG)</t>
  </si>
  <si>
    <t>CN</t>
    <phoneticPr fontId="3"/>
  </si>
  <si>
    <t>S5-RT240RBLU3-T-R-EX</t>
  </si>
  <si>
    <t>ＲＴ－２４０Ｒ BLUE TOP3 (UN/14KG)</t>
  </si>
  <si>
    <t>S3-BP90-U-R-EX</t>
  </si>
  <si>
    <t>ＢＰ－９０ (UN/13KG)</t>
  </si>
  <si>
    <t>S5-ELTRAM1-4-T</t>
  </si>
  <si>
    <t>ＥＬＴＲＡミドルコート№１ (4KG)</t>
  </si>
  <si>
    <t>S6-ELTRAT2-4-T</t>
  </si>
  <si>
    <t>ＥＬＴＲＡトップコート№2 (4KG)</t>
  </si>
  <si>
    <t>S6-ELTRAU4-4-U</t>
  </si>
  <si>
    <t>ＥＬＴＲＡアンダーコート№4 (4KG)</t>
  </si>
  <si>
    <t>S7-PRAK-M-R-EX</t>
  </si>
  <si>
    <t>ＰＲ－Ａ（ＫＡI） (UN/15KG)</t>
  </si>
  <si>
    <t>S2-SENRY-ORA-LQ</t>
  </si>
  <si>
    <t>染料液オレンジＬＱ (3KG)</t>
  </si>
  <si>
    <t>S2-SENRY-YEL-LQ</t>
  </si>
  <si>
    <t>染料液イエローＬＱ (3KG)</t>
  </si>
  <si>
    <t>S6-UVPP90-U</t>
    <phoneticPr fontId="3"/>
  </si>
  <si>
    <t>ＵＶ－ＰＰ№９０アンダー (15KG)</t>
  </si>
  <si>
    <t>S10-BLK91-3</t>
  </si>
  <si>
    <t>ＢＬＫ－９１ (3KG)</t>
  </si>
  <si>
    <t>S10-WHT01-3</t>
  </si>
  <si>
    <t>ＷＨＴ－０１ (3KG)</t>
  </si>
  <si>
    <t>S15-ST32COP-59</t>
  </si>
  <si>
    <t>ＳＴ－３２銅色５９ (15KG)</t>
  </si>
  <si>
    <t>S11-PPA300A-U-R-EX</t>
  </si>
  <si>
    <t>ＰＰＡ－３００ Ａ (UN/15KG)</t>
  </si>
  <si>
    <t>S11-PPA300B-U-EX</t>
  </si>
  <si>
    <t>ＰＰＡ－３００ Ｂ (UN/19KG)</t>
  </si>
  <si>
    <t>S3-BP130-U-R-EX</t>
  </si>
  <si>
    <t>ＢＰ－１３０ (UN/13KG)</t>
  </si>
  <si>
    <t>S3-FG4000-U-R-EX</t>
  </si>
  <si>
    <t>ＦＧ－４０００ (UN/15KG)</t>
  </si>
  <si>
    <t>S4-AAS100A-U-R-EX</t>
  </si>
  <si>
    <t>ＡＡＳ－１００ Ａ (UN/15KG)</t>
  </si>
  <si>
    <t>S4-AAS100B-U-R-EX</t>
  </si>
  <si>
    <t>ＡＡＳ－１００ Ｂ (UN/15KG)</t>
  </si>
  <si>
    <t>S4-PC760A-U-R-EX</t>
  </si>
  <si>
    <t>ＰＣ－７６０ Ａ (UN/14KG)</t>
  </si>
  <si>
    <t>S4-PC760B-U-EX</t>
  </si>
  <si>
    <t>ＰＣ－７６０ Ｂ (UN/17KG)</t>
  </si>
  <si>
    <t>S4-PC760C-U-R-EX</t>
  </si>
  <si>
    <t>ＰＣ－７６０ Ｃ (UN/14KG)</t>
  </si>
  <si>
    <t>S7-TM450A-CL-R-EX</t>
  </si>
  <si>
    <t>ＴＭ－４５０ Ａ (UN/15KG)</t>
  </si>
  <si>
    <t>S7-TM450B-M-R-EX</t>
  </si>
  <si>
    <t>ＴＭ－４５０ Ｂ (UN/15KG)</t>
  </si>
  <si>
    <t>S7-STM40T1-M-R-EX</t>
    <phoneticPr fontId="3"/>
  </si>
  <si>
    <t>ＳＴＭ－４０－Ｔ１ (UN/15KG)</t>
  </si>
  <si>
    <t>S4-SU100HA2-U-R-EX-T</t>
  </si>
  <si>
    <t>ＳＵ－１００ＨＮＶ Ａ２ (UN/15KG)</t>
  </si>
  <si>
    <t>S4-SU100HB-U-R-EX-T</t>
  </si>
  <si>
    <t>ＳＵ－１００ＨＮＶ Ｂ (UN/15KG)</t>
  </si>
  <si>
    <t>S11-PSY50URCA-U-R-EX</t>
  </si>
  <si>
    <t>ＰＳ－Ｙ５０ＵＲ－ＣＨ Ａ (UN/15KG)</t>
  </si>
  <si>
    <t>CN</t>
    <phoneticPr fontId="3"/>
  </si>
  <si>
    <t>S11-PSY50URB-U-R-EX</t>
  </si>
  <si>
    <t>ＰＳ－Ｙ５０ＵＲ Ｂ (UN/14KG)</t>
  </si>
  <si>
    <t>CN</t>
    <phoneticPr fontId="3"/>
  </si>
  <si>
    <t>S15-UT210NG-N84</t>
  </si>
  <si>
    <t>ＵＴ－２１０Ｎ金色Ｎ－８４ (15KG)</t>
  </si>
  <si>
    <t>S6-UVPP91-U</t>
  </si>
  <si>
    <t>ＵＶ－ＰＰ№９１アンダー (15KG)</t>
  </si>
  <si>
    <t>S6-CUP04-U</t>
  </si>
  <si>
    <t>ＣＵＰ－０４アンダー (15KG)</t>
  </si>
  <si>
    <t>S6-UV279-U</t>
  </si>
  <si>
    <t>ＵＶ－２７９アンダー (15KG)</t>
  </si>
  <si>
    <t>S6-UV901K-U</t>
  </si>
  <si>
    <t>S5-MT001-T</t>
  </si>
  <si>
    <t>ＭＴ－００１トップ (15KG)</t>
  </si>
  <si>
    <t>S11-PSY50URA-U-R-EX</t>
  </si>
  <si>
    <t>ＰＳ－Ｙ５０ＵＲ Ａ (UN/15KG)</t>
  </si>
  <si>
    <t>S3-STH350B-U-R-EX</t>
  </si>
  <si>
    <t>ＳＴＨ－３５０ Ｂ液 (UN/15KG)</t>
  </si>
  <si>
    <t>S3-STH350CHA-U-R-EX</t>
  </si>
  <si>
    <t>ＳＴＨ－３５０－ＣＨ Ａ (UN/13KG)</t>
  </si>
  <si>
    <t>S3-STH380A-U-R-EX</t>
  </si>
  <si>
    <t>ＳＴＨ－３８０ Ａ液 (UN/15KG)</t>
  </si>
  <si>
    <t>S3-STH380B-U-R-EX</t>
  </si>
  <si>
    <t>ＳＴＨ－３８０ Ｂ液 (UN/14KG)</t>
  </si>
  <si>
    <t>S4-SU100A-U-R-EX</t>
  </si>
  <si>
    <t>ＳＵ－１００ Ａ液 (UN/15KG)</t>
  </si>
  <si>
    <t>S4-SU100B-U-R-EX</t>
  </si>
  <si>
    <t>ＳＵ－１００ Ｂ液 (UN/15KG)</t>
  </si>
  <si>
    <t>S4-SU930A-U-R-EX</t>
  </si>
  <si>
    <t>ＳＵ－９３０ Ａ液 (UN/15KG)</t>
  </si>
  <si>
    <t>S4-SU930B-U-R-EX</t>
  </si>
  <si>
    <t>ＳＵ－９３０ Ｂ液 (UN/15KG)</t>
  </si>
  <si>
    <t>S6-SV3800A-U-R-EX</t>
  </si>
  <si>
    <t>ＳＶ－３８００ Ａ液 (UN/15KG)</t>
  </si>
  <si>
    <t>S6-SV3800B-U-R-EX</t>
  </si>
  <si>
    <t>ＳＶ－３８００ Ｂ液 (UN/15KG)</t>
  </si>
  <si>
    <t>S7-STM10-CL-R-EX</t>
  </si>
  <si>
    <t>ＳＴＭ－１０クリヤー (UN/15KG)</t>
  </si>
  <si>
    <t>S7-STM10-TH-R-EX</t>
  </si>
  <si>
    <t>ＳＴＭ－１０シンナー (UN/15KG)</t>
  </si>
  <si>
    <t>S7-STM1-M-R-EX</t>
  </si>
  <si>
    <t>ＳＴＭ－１塗料 (UN/15KG)</t>
  </si>
  <si>
    <t>S7-STM1N-CL-R-EX</t>
  </si>
  <si>
    <t>ＳＴＭ－１クリヤー(NS) (UN/15KG)</t>
  </si>
  <si>
    <t>S7-STM2-CL-R-EX</t>
  </si>
  <si>
    <t>ＳＴＭ－２クリヤー (UN/15KG)</t>
  </si>
  <si>
    <t>S7-STM30T1CH-TH-R-EX</t>
  </si>
  <si>
    <t>ＳＴＭ－３０－Ｔ１－ＣＨｼﾝﾅｰ (UN/14KG)</t>
  </si>
  <si>
    <t>S7-STM30T2CH-CL-R-EX</t>
  </si>
  <si>
    <t>ＳＴＭ－３０－Ｔ２－ＣＨｸﾘﾔｰ (UN/15KG)</t>
  </si>
  <si>
    <t>S7-STM30T2-CL-R-EX</t>
  </si>
  <si>
    <t>ＳＴＭ－３０－Ｔ２ クリヤー (UN/15KG)</t>
  </si>
  <si>
    <t>S9-SU930-TH-R-EX</t>
  </si>
  <si>
    <t>ＳＵ－９３０ シンナー (UN/14KG)</t>
  </si>
  <si>
    <t>S9-SV3800TH-R-EX</t>
  </si>
  <si>
    <t>ＳＶ－３８００ ＴＨＩＮＮＥＲ (UN/15KG)</t>
  </si>
  <si>
    <t>S9-URP-TH-R-EX</t>
  </si>
  <si>
    <t>ウレットＰシンナー (UN/15KG)</t>
  </si>
  <si>
    <t>S15-ST32NPAG-X212</t>
  </si>
  <si>
    <t>ＳＴ－３２ＮＰＡ金色Ｘ－２１２ (15KG)</t>
  </si>
  <si>
    <t>S10-P4-R-EX</t>
  </si>
  <si>
    <t>Ｐ４プライマー (UN/15KG)</t>
  </si>
  <si>
    <t>S6-UV422-1-U</t>
  </si>
  <si>
    <t>ＵＶ－４２２アンダー (1KG)</t>
  </si>
  <si>
    <t>S15-ST32G-C414</t>
  </si>
  <si>
    <t>ＳＴ－３２金色Ｃ－４１４ (15KG)</t>
  </si>
  <si>
    <t>S6-CTB006-T</t>
  </si>
  <si>
    <t>ＣＴＢ－００６トップ (15KG)</t>
  </si>
  <si>
    <t>S6-UV9135-U</t>
  </si>
  <si>
    <t>ＵＶ－９１３５アンダー (15KG)</t>
  </si>
  <si>
    <t>S6-UV9237-U</t>
  </si>
  <si>
    <t>ＵＶ－９２３７アンダー (15KG)</t>
  </si>
  <si>
    <t>ＳＶ－３８００ Ａ (UN/15KG)</t>
  </si>
  <si>
    <t>ＳＶ－３８００ Ｂ (UN/15KG)</t>
  </si>
  <si>
    <t>S6-UV435-U</t>
  </si>
  <si>
    <t>ＵＶ－４３５アンダー (15KG)</t>
  </si>
  <si>
    <t>S7-TM400CH-M-R-EX</t>
  </si>
  <si>
    <t>ＴＭ－４００－ＣＨ (UN/15KG)</t>
  </si>
  <si>
    <t>S4-PC760KA-U</t>
  </si>
  <si>
    <t>ＰＣ－７６０（改) Ａ液 (14KG)</t>
  </si>
  <si>
    <t>S4-PC760KB-U</t>
  </si>
  <si>
    <t>ＰＣ－７６０(改) Ｂ液 (14KG)</t>
  </si>
  <si>
    <t>S4-PC760KC-U</t>
  </si>
  <si>
    <t>ＰＣ－７６０(改) Ｃ液 (4KG)</t>
  </si>
  <si>
    <t>S3-STR120-U-R-EX-I</t>
  </si>
  <si>
    <t>S4-SR001A-U-R-EX-I</t>
  </si>
  <si>
    <t>S4-SR001B-U-R-EX-I</t>
  </si>
  <si>
    <t>S4-SU100HA2-U-R-EX-I</t>
  </si>
  <si>
    <t>CN</t>
    <phoneticPr fontId="3"/>
  </si>
  <si>
    <t>S4-SU100HB-U-R-EX-I</t>
  </si>
  <si>
    <t>S5-RT320-T-R-EX-I</t>
  </si>
  <si>
    <t>S7-STM30T1-CL-R-EX-I</t>
  </si>
  <si>
    <t>ＳＴＭ－３０－Ｔ１クリヤー (UN/15KG)</t>
  </si>
  <si>
    <t>S3-STR120-U-R-EX-THI</t>
  </si>
  <si>
    <t>S7-STM30T1-CL-R-EX-T</t>
  </si>
  <si>
    <t>S10-SPC100A-17</t>
  </si>
  <si>
    <t>JUPITER ＳＰＣ－１００主剤 (17KG)</t>
  </si>
  <si>
    <t>S10-SPC100A-4</t>
  </si>
  <si>
    <t>JUPITER ＳＰＣ－１００主剤 (4KG)</t>
  </si>
  <si>
    <t>S10-SPC100B-02</t>
  </si>
  <si>
    <t>JUPITER ＳＰＣ－１００硬化剤 (200G)</t>
  </si>
  <si>
    <t>S10-SPC100B-1K</t>
  </si>
  <si>
    <t>JUPITER ＳＰＣ－１００硬化剤 (1KG)</t>
  </si>
  <si>
    <t>S11-KHU3K3B-U-EX-KCZ</t>
  </si>
  <si>
    <t>S11-KHU3K3A-U-R-EX-K</t>
  </si>
  <si>
    <t>ＫＨＵ－３（改３）Ａ液 (UN/15KG)</t>
  </si>
  <si>
    <t>S11-PT04S-T-R-EX-KCZ</t>
  </si>
  <si>
    <t>ＰＴ－０４トップ (UN/15KG)</t>
  </si>
  <si>
    <t>S9-U320-TH-R-EX-KCZ</t>
  </si>
  <si>
    <t>Ｕ－３２０ シンナー (UN/15KG)</t>
  </si>
  <si>
    <t>S4-PP653B-U-R-EX-SAL</t>
  </si>
  <si>
    <t>S4-PP653C-U-R-EX-SAL</t>
  </si>
  <si>
    <t>S9-U330-TH-R-EX-VES</t>
  </si>
  <si>
    <t>S5-RT186BL05K-T-R-EX</t>
  </si>
  <si>
    <t>ＲＴ－１８６ﾌﾞﾙｰﾄｯﾌﾟ(0.5)改-1 (UN/14KG)</t>
  </si>
  <si>
    <t>S11-KHU3K3A-U-R-EX</t>
  </si>
  <si>
    <t>S11-KHU3K3A-U-R-EX-G</t>
  </si>
  <si>
    <t>S6-UV505K2A-U-R-EX-D</t>
  </si>
  <si>
    <t>ＵＶ－５０５Ｋ２　Ａ (UN/15KG)</t>
  </si>
  <si>
    <t>S6-UV505K2B-U-R-EX-D</t>
  </si>
  <si>
    <t>ＵＶ－５０５Ｋ２　Ｂ (UN/15KG)</t>
  </si>
  <si>
    <t>S9-U342-TH-R-EX</t>
  </si>
  <si>
    <t>Ｕ－３４２ シンナー (UN/13KG)</t>
  </si>
  <si>
    <t>S9-U342-TH-R-EX-THI</t>
  </si>
  <si>
    <t>S5-RT186-14-T-R-EX</t>
  </si>
  <si>
    <t>ＲＴ－１８６トップ (UN/14KG)</t>
  </si>
  <si>
    <t>S5-RT186-14-T-R-EX-T</t>
  </si>
  <si>
    <t>S6-UV405A-U-R-EX</t>
  </si>
  <si>
    <t>ＵＶ－４０５ Ａ (UN/15KG)</t>
  </si>
  <si>
    <t>S6-UV405B-U-R-EX</t>
  </si>
  <si>
    <t>ＵＶ－４０５ Ｂ (UN/15KG)</t>
  </si>
  <si>
    <t>S6-UV505A-U-R-EX</t>
  </si>
  <si>
    <t>ＵＶ－５０５ Ａ (UN/15KG)</t>
  </si>
  <si>
    <t>S6-UV505B-U-R-EX</t>
  </si>
  <si>
    <t>ＵＶ－５０５ Ｂ (UN/15KG)</t>
  </si>
  <si>
    <t>S6-UV505K2A-U-R-EX</t>
  </si>
  <si>
    <t>S6-UV505K2B-U-R-EX</t>
  </si>
  <si>
    <t>S6-UV542BBA-U-R-EX</t>
  </si>
  <si>
    <t>ＵＶ－５４２ＢＢ　Ａ (UN/15KG)</t>
  </si>
  <si>
    <t>S6-UV542BBB-U-R-EX</t>
  </si>
  <si>
    <t>ＵＶ－５４２ＢＢ　Ｂ (UN/15KG)</t>
  </si>
  <si>
    <t>S7-A-M15-R-EX</t>
  </si>
  <si>
    <t>ＰＰ反射板用塗料Ａタイプ (UN/15KG)</t>
  </si>
  <si>
    <t>S7-B-M-R-EX</t>
  </si>
  <si>
    <t>ＰＰ反射板用Ｂタイプ (UN/15KG)</t>
  </si>
  <si>
    <t>S7-C-M-R-EX</t>
  </si>
  <si>
    <t>ＰＰ反射板用Ｃタイプ (UN/15KG)</t>
  </si>
  <si>
    <t>S7-PRSKA-CL-R-EX</t>
  </si>
  <si>
    <t>ＰＲ－Ｓ(改) Ａ液(ｸﾘﾔｰ）(UN/15KG)</t>
  </si>
  <si>
    <t>S7-PRSKA-CL-R-EX-THI</t>
  </si>
  <si>
    <t>S7-PRSKB-M-R-EX</t>
  </si>
  <si>
    <t>ＰＲ－Ｓ(改) Ｂ液(ｱﾙﾐ）(UN/15KG)</t>
  </si>
  <si>
    <t>S9-U320-TH-R-EX</t>
  </si>
  <si>
    <t>S9-UL100-L-R-EX</t>
  </si>
  <si>
    <t>ＵＬ－１００リターダー (UN/15KG)</t>
  </si>
  <si>
    <t>S11-KHT2-T-R-EX</t>
  </si>
  <si>
    <t>ＫＨＴ－２(改) トップ (UN/15KG)</t>
  </si>
  <si>
    <t>S11-PPS200-U-R-EX</t>
  </si>
  <si>
    <t>ＰＰＳ－２００ アンダー (UN/15KG)</t>
  </si>
  <si>
    <t>S11-PT04A-T-R-EX</t>
  </si>
  <si>
    <t>ＰＴ－０４ Ａ (UN/15KG)</t>
  </si>
  <si>
    <t>S11-PT04B-T-R-EX</t>
  </si>
  <si>
    <t>ＰＴ－０４ Ｂ (UN/15KG)</t>
  </si>
  <si>
    <t>S11-PT04S-T-R-EX</t>
  </si>
  <si>
    <t>S3-FK13SKA-U-R-EX</t>
  </si>
  <si>
    <t>ＦＫ－１３Ｓ(改) Ａ液 (UN/13KG)</t>
  </si>
  <si>
    <t>S3-FK13SKA-U-R-EX-T</t>
  </si>
  <si>
    <t>S3-FK13SKB-U-R-EX</t>
  </si>
  <si>
    <t>ＦＫ－１３Ｓ(改) Ｂ液 (UN/12KG)</t>
  </si>
  <si>
    <t>S3-FK13SKB-U-R-EX-T</t>
  </si>
  <si>
    <t>S3-KT3A-U-R-EX</t>
  </si>
  <si>
    <t>ＫＴ－３　Ａ液 (UN/15KG)</t>
  </si>
  <si>
    <t>S3-KT3B-U-R-EX</t>
  </si>
  <si>
    <t>ＫＴ－３　Ｂ液 (UN/14KG)</t>
  </si>
  <si>
    <t>S3-KT3B-U-R-EX-THI</t>
  </si>
  <si>
    <t>S3-N404K2A-U-R-EX</t>
  </si>
  <si>
    <t>Ｎ－４０４Ｋ２　Ａ液 (UN/15KG)</t>
  </si>
  <si>
    <t>S3-N404K2A-U-R-EX-E</t>
  </si>
  <si>
    <t>S3-N404K2A-U-R-EX-T</t>
  </si>
  <si>
    <t>S3-N404K2B-U-R-EX</t>
  </si>
  <si>
    <t>Ｎー４０４Ｋ２　Ｂ液 (UN/15KG)</t>
  </si>
  <si>
    <t>S3-N404K2B-U-R-EX-E</t>
  </si>
  <si>
    <t>S3-N404K2B-U-R-EX-T</t>
  </si>
  <si>
    <t>S3-N404K2-U-R-EX</t>
  </si>
  <si>
    <t>Ｎ－４０４Ｋ２アンダー (UN/15KG)</t>
  </si>
  <si>
    <t>S4-AASA-U-R-EX</t>
  </si>
  <si>
    <t>ＡＡＳ№１ Ａ液 (UN/15KG)</t>
  </si>
  <si>
    <t>S4-AASA-U-R-EX-THI</t>
  </si>
  <si>
    <t>S4-AASB-U-R-EX</t>
  </si>
  <si>
    <t>ＡＡＳ№１ Ｂ液 (UN/15KG)</t>
  </si>
  <si>
    <t>S4-AASB-U-R-EX-THI</t>
  </si>
  <si>
    <t>S4-K706CLA-U-R-EX</t>
  </si>
  <si>
    <t>Ｋ－７０６ＣＬ Ａ液 (UN/14KG)</t>
  </si>
  <si>
    <t>S4-K706CLA-U-R-EX-T</t>
  </si>
  <si>
    <t>S4-K706CLC-U-R-EX</t>
  </si>
  <si>
    <t>Ｋ－７０６ＣＬ Ｃ液 (UN/14KG)</t>
  </si>
  <si>
    <t>S4-K706CLC-U-R-EX-T</t>
  </si>
  <si>
    <t>S4-K706CLKA-U-R-EX</t>
  </si>
  <si>
    <t>Ｋ－７０６ＣＬ(改)Ａ液 (UN/14KG)</t>
  </si>
  <si>
    <t>S4-K706CLKC-U-R-EX</t>
  </si>
  <si>
    <t>Ｋ－７０６ＣＬ(改)Ｃ液 (UN/14KG)</t>
  </si>
  <si>
    <t>S4-KS042A-U-R-EX</t>
  </si>
  <si>
    <t>ＫＳ－０４２ Ａ液 (UN/15KG)</t>
  </si>
  <si>
    <t>S4-KS042B-U-R-EX</t>
  </si>
  <si>
    <t>ＫＳ－０４２ Ｂ液 (UN/15KG)</t>
  </si>
  <si>
    <t>S4-PPR82-3A-U-R-EX</t>
  </si>
  <si>
    <t>ＰＰＲ－８２（３） Ａ (UN/15KG)</t>
  </si>
  <si>
    <t>S4-PPR82-3B-U-R-EX</t>
  </si>
  <si>
    <t>ＰＰＲ－８２（３） Ｂ (UN/15KG)</t>
  </si>
  <si>
    <t>S4-PPR82-3C-U-R-EX</t>
  </si>
  <si>
    <t>ＰＰＲ－８２（３） Ｃ (UN/15KG)</t>
  </si>
  <si>
    <t>S5-593P-T-R-EX</t>
  </si>
  <si>
    <t>５９３プロパー (UN/15KG)</t>
  </si>
  <si>
    <t>S5-593P-T-R-EX-THI</t>
  </si>
  <si>
    <t>S5-FK2K1-T-R-EX</t>
  </si>
  <si>
    <t>ＦＫ－２(改)№１ トップ (UN/15KG)</t>
  </si>
  <si>
    <t>S5-FK2K-T-R-EX</t>
  </si>
  <si>
    <t>ＦＫ－２(改) トップ (UN/15KG)</t>
  </si>
  <si>
    <t>S5-FK2K-T-R-EX-THI</t>
  </si>
  <si>
    <t>S15-RT48BLK-101</t>
  </si>
  <si>
    <t>ＲＴ－４８ブラック１０１ (14KG)</t>
  </si>
  <si>
    <t>S15-RT48BRW-140</t>
  </si>
  <si>
    <t>ＲＴ－４８ブラウン１４０ (14KG)</t>
  </si>
  <si>
    <t>S4-BS421ABLKSD-4-U</t>
  </si>
  <si>
    <t>ＢＳ－４２１Ａ－ＢＬＫ－ＳＤ (4KG)</t>
  </si>
  <si>
    <t>S15-RT48G-N216</t>
  </si>
  <si>
    <t>ＲＴ－４８金色Ｎ－２１６ (14KG)</t>
  </si>
  <si>
    <t>S0-GUN-A</t>
    <phoneticPr fontId="3"/>
  </si>
  <si>
    <t>ガンクリーナーＡ (16㍑）</t>
  </si>
  <si>
    <t>S7-MP003PSL-M</t>
  </si>
  <si>
    <t>ＭＰ-００３-ＰＳＬ (15KG)</t>
  </si>
  <si>
    <t>S9-MP003-TH</t>
  </si>
  <si>
    <t>ＭＰ－００３シンナー (15KG)</t>
  </si>
  <si>
    <t>S9-UL430-L</t>
  </si>
  <si>
    <t>ＵＬ－４３０リターダー (15KG)</t>
  </si>
  <si>
    <t>S15-ST32G-D710</t>
    <phoneticPr fontId="3"/>
  </si>
  <si>
    <t>ＳＴ－３２金色Ｄ－７１０ (15KG)</t>
    <phoneticPr fontId="3"/>
  </si>
  <si>
    <t>事業所コード</t>
  </si>
  <si>
    <t>相手先コード１</t>
  </si>
  <si>
    <t>相手先名称１</t>
    <phoneticPr fontId="3"/>
  </si>
  <si>
    <t>郵便番号１</t>
  </si>
  <si>
    <t>郵便番号２</t>
  </si>
  <si>
    <t>住所１</t>
  </si>
  <si>
    <t>ﾄｰﾙ距離</t>
    <rPh sb="3" eb="5">
      <t>キョリ</t>
    </rPh>
    <phoneticPr fontId="3"/>
  </si>
  <si>
    <t>ﾄｰﾙ中継回数</t>
    <rPh sb="3" eb="5">
      <t>チュウケイ</t>
    </rPh>
    <rPh sb="5" eb="7">
      <t>カイスウ</t>
    </rPh>
    <phoneticPr fontId="3"/>
  </si>
  <si>
    <t>ﾄｰﾙ行く行かない</t>
    <rPh sb="3" eb="4">
      <t>イ</t>
    </rPh>
    <rPh sb="5" eb="6">
      <t>イ</t>
    </rPh>
    <phoneticPr fontId="3"/>
  </si>
  <si>
    <t>新潟距離</t>
    <rPh sb="0" eb="2">
      <t>ニイガタ</t>
    </rPh>
    <rPh sb="2" eb="4">
      <t>キョリ</t>
    </rPh>
    <phoneticPr fontId="3"/>
  </si>
  <si>
    <t>新潟中継回数</t>
    <rPh sb="0" eb="2">
      <t>ニイガタ</t>
    </rPh>
    <rPh sb="2" eb="4">
      <t>チュウケイ</t>
    </rPh>
    <rPh sb="4" eb="6">
      <t>カイスウ</t>
    </rPh>
    <phoneticPr fontId="3"/>
  </si>
  <si>
    <t>新潟行く行かない</t>
    <rPh sb="0" eb="2">
      <t>ニイガタ</t>
    </rPh>
    <rPh sb="2" eb="3">
      <t>イ</t>
    </rPh>
    <rPh sb="4" eb="5">
      <t>イ</t>
    </rPh>
    <phoneticPr fontId="3"/>
  </si>
  <si>
    <t>ｹｲﾋﾝ</t>
    <phoneticPr fontId="3"/>
  </si>
  <si>
    <t>顧客指定運送屋</t>
    <rPh sb="0" eb="2">
      <t>コキャク</t>
    </rPh>
    <rPh sb="2" eb="4">
      <t>シテイ</t>
    </rPh>
    <rPh sb="4" eb="7">
      <t>ウンソウヤ</t>
    </rPh>
    <phoneticPr fontId="3"/>
  </si>
  <si>
    <t>輸出向先</t>
    <rPh sb="0" eb="2">
      <t>ユシュツ</t>
    </rPh>
    <rPh sb="2" eb="3">
      <t>ム</t>
    </rPh>
    <rPh sb="3" eb="4">
      <t>サキ</t>
    </rPh>
    <phoneticPr fontId="3"/>
  </si>
  <si>
    <t>得意先ｺｰﾄﾞ</t>
    <rPh sb="0" eb="3">
      <t>トクイサキ</t>
    </rPh>
    <phoneticPr fontId="3"/>
  </si>
  <si>
    <t>納入先ｺｰﾄﾞ</t>
    <rPh sb="0" eb="3">
      <t>ノウニュウサキ</t>
    </rPh>
    <phoneticPr fontId="3"/>
  </si>
  <si>
    <t>T0011</t>
  </si>
  <si>
    <t>東新油脂株式会社</t>
  </si>
  <si>
    <t>東京都足立区梅田５－１４－１１</t>
  </si>
  <si>
    <t>-</t>
    <phoneticPr fontId="3"/>
  </si>
  <si>
    <t>無し</t>
  </si>
  <si>
    <t>T0015</t>
  </si>
  <si>
    <t>株式会社富士商事</t>
  </si>
  <si>
    <t>千葉県松戸市古ヶ崎４－３５６７</t>
  </si>
  <si>
    <t>有限会社　飯田塗料</t>
  </si>
  <si>
    <t>東京都江東区住吉1-14-6</t>
    <rPh sb="0" eb="3">
      <t>トウキョウト</t>
    </rPh>
    <phoneticPr fontId="3"/>
  </si>
  <si>
    <t>H042</t>
  </si>
  <si>
    <t>株式会社　影山鍍金工業所</t>
  </si>
  <si>
    <t>東京都墨田区立花１－１１－７</t>
  </si>
  <si>
    <t>-</t>
    <phoneticPr fontId="3"/>
  </si>
  <si>
    <t>H043</t>
  </si>
  <si>
    <t>白電工熱株式会社</t>
  </si>
  <si>
    <t>埼玉県三郷市高洲２－８－２</t>
  </si>
  <si>
    <t>H094</t>
  </si>
  <si>
    <t>松沢鍍金工業</t>
  </si>
  <si>
    <t>東京都墨田区墨田４－４３－１２</t>
  </si>
  <si>
    <t>H111</t>
  </si>
  <si>
    <t>有限会社　渡辺塗装</t>
  </si>
  <si>
    <t>東京都江戸川区松本２－３７－２１</t>
  </si>
  <si>
    <t>H129</t>
  </si>
  <si>
    <t>T0020</t>
  </si>
  <si>
    <t>旭真空株式会社</t>
  </si>
  <si>
    <t>茨城県鉾田市紅葉６９３</t>
    <phoneticPr fontId="3"/>
  </si>
  <si>
    <t>-</t>
    <phoneticPr fontId="3"/>
  </si>
  <si>
    <t>新潟</t>
    <rPh sb="0" eb="2">
      <t>ニイガタ</t>
    </rPh>
    <phoneticPr fontId="3"/>
  </si>
  <si>
    <t>ノグチ真空株式会社</t>
  </si>
  <si>
    <t>茨城県鹿嶋市和３６８</t>
    <phoneticPr fontId="3"/>
  </si>
  <si>
    <t>ﾄｰﾙ</t>
    <phoneticPr fontId="3"/>
  </si>
  <si>
    <t>H093</t>
  </si>
  <si>
    <t>株式会社　大友製作所　高萩工場</t>
  </si>
  <si>
    <t>茨城県高萩市島名１６４５</t>
    <phoneticPr fontId="3"/>
  </si>
  <si>
    <t>-</t>
    <phoneticPr fontId="3"/>
  </si>
  <si>
    <t>H165</t>
  </si>
  <si>
    <t>川口真空株式会社</t>
  </si>
  <si>
    <t>茨城県常総市古間木１７５３－５</t>
    <phoneticPr fontId="3"/>
  </si>
  <si>
    <t>H181</t>
  </si>
  <si>
    <t>株式会社　シーズ</t>
  </si>
  <si>
    <t>栃木県下都賀郡壬生町</t>
  </si>
  <si>
    <t>H187</t>
  </si>
  <si>
    <t>T0050</t>
  </si>
  <si>
    <t>伊坂化成株式会社　本社</t>
  </si>
  <si>
    <t>静岡県静岡市葵区田町３－９２－３</t>
  </si>
  <si>
    <t>ﾄﾅﾐ</t>
  </si>
  <si>
    <t>伊坂化成株式会社　藤枝</t>
  </si>
  <si>
    <t>静岡県藤枝市下当間２０２－５</t>
  </si>
  <si>
    <t>藤枝</t>
    <rPh sb="0" eb="2">
      <t>フジエダ</t>
    </rPh>
    <phoneticPr fontId="3"/>
  </si>
  <si>
    <t>H071</t>
  </si>
  <si>
    <t>茨城県鉾田市紅葉６９３</t>
  </si>
  <si>
    <t>-</t>
    <phoneticPr fontId="3"/>
  </si>
  <si>
    <t>H131</t>
  </si>
  <si>
    <t>伊坂化成㈱　藤枝支店</t>
  </si>
  <si>
    <t>静岡県藤枝市下当間２０２－５</t>
    <rPh sb="0" eb="3">
      <t>シズオカケン</t>
    </rPh>
    <phoneticPr fontId="3"/>
  </si>
  <si>
    <t>y</t>
    <phoneticPr fontId="3"/>
  </si>
  <si>
    <t>KEL01</t>
  </si>
  <si>
    <t>鈴与メタノールセンター</t>
  </si>
  <si>
    <t>静岡県静岡市清水区横砂字若松2252-13</t>
    <rPh sb="0" eb="3">
      <t>シズオカケン</t>
    </rPh>
    <phoneticPr fontId="3"/>
  </si>
  <si>
    <t>静岡</t>
    <rPh sb="0" eb="2">
      <t>シズオカ</t>
    </rPh>
    <phoneticPr fontId="3"/>
  </si>
  <si>
    <t>y</t>
    <phoneticPr fontId="3"/>
  </si>
  <si>
    <t>KEL02</t>
  </si>
  <si>
    <t>日本通運航空</t>
  </si>
  <si>
    <t>静岡県静岡市駿河区敷地2丁目7番20号</t>
    <phoneticPr fontId="3"/>
  </si>
  <si>
    <t>y</t>
    <phoneticPr fontId="3"/>
  </si>
  <si>
    <t>KEL03</t>
  </si>
  <si>
    <t>日本通運㈱静岡航空支店</t>
  </si>
  <si>
    <t>静岡県静岡市葵区流通センター8番7号</t>
    <phoneticPr fontId="3"/>
  </si>
  <si>
    <t>無し</t>
    <rPh sb="0" eb="1">
      <t>ナ</t>
    </rPh>
    <phoneticPr fontId="3"/>
  </si>
  <si>
    <t>KEL04</t>
  </si>
  <si>
    <t>鈴与㈱袖師埠頭事業部　ﾒﾀﾉｰﾙｾﾝﾀｰ事務所</t>
  </si>
  <si>
    <t>静岡県静岡市清水区横砂字若松２２５２－１３</t>
    <phoneticPr fontId="3"/>
  </si>
  <si>
    <t>TAD02</t>
  </si>
  <si>
    <t>T0060</t>
  </si>
  <si>
    <t>有限会社　吉田技研</t>
  </si>
  <si>
    <t>静岡県榛原郡吉田町片岡９６６－１</t>
  </si>
  <si>
    <t>-</t>
    <phoneticPr fontId="3"/>
  </si>
  <si>
    <t>H006</t>
  </si>
  <si>
    <t>三栄産業株式会社</t>
  </si>
  <si>
    <t>神奈川県横浜市港北区樽町４－１８－３０</t>
  </si>
  <si>
    <t>H031</t>
  </si>
  <si>
    <t>株式会社　タミヤ　購買部</t>
  </si>
  <si>
    <t>静岡県静岡市駿河区小鹿1丁目63番地20号</t>
    <phoneticPr fontId="3"/>
  </si>
  <si>
    <t>-</t>
    <phoneticPr fontId="3"/>
  </si>
  <si>
    <t>H033</t>
  </si>
  <si>
    <t>美光産業株式会社</t>
  </si>
  <si>
    <t>静岡県藤枝市岡部町岡部２２０９－１８</t>
  </si>
  <si>
    <t>H047</t>
  </si>
  <si>
    <t>富士産業株式会社</t>
  </si>
  <si>
    <t>静岡県牧之原市坂部３２２８番地</t>
  </si>
  <si>
    <t>H048</t>
  </si>
  <si>
    <t>株式会社　不二蒸着</t>
  </si>
  <si>
    <t>静岡県榛原郡吉田町川尻９６５－３</t>
  </si>
  <si>
    <t>H057</t>
  </si>
  <si>
    <t>肥田電器株式会社</t>
  </si>
  <si>
    <t>静岡県袋井市山田８８５－１</t>
  </si>
  <si>
    <t>H058</t>
  </si>
  <si>
    <t>株式会社　光輝社 焼津製作所</t>
  </si>
  <si>
    <t>静岡県焼津市保福島５６９</t>
  </si>
  <si>
    <t>H063</t>
  </si>
  <si>
    <t>トモノ産業株式会社</t>
  </si>
  <si>
    <t>静岡県静岡市駿河区馬渕１丁目１３－３２</t>
    <phoneticPr fontId="3"/>
  </si>
  <si>
    <t>H077</t>
  </si>
  <si>
    <t>株式会社　西井塗料産業</t>
  </si>
  <si>
    <t>福岡県久留米市梅満町１７１３－７</t>
  </si>
  <si>
    <t>ﾄｰﾙ</t>
    <phoneticPr fontId="3"/>
  </si>
  <si>
    <t>H079</t>
  </si>
  <si>
    <t>美光九州株式会社</t>
  </si>
  <si>
    <t>佐賀県佐賀市久保泉町上和泉１８４８－１</t>
  </si>
  <si>
    <t>-</t>
    <phoneticPr fontId="3"/>
  </si>
  <si>
    <t>ﾄｰﾙ</t>
    <phoneticPr fontId="3"/>
  </si>
  <si>
    <t>H084</t>
  </si>
  <si>
    <t>海野技研工業</t>
  </si>
  <si>
    <t>静岡県静岡市駿河区北丸子２－３８－２</t>
    <phoneticPr fontId="3"/>
  </si>
  <si>
    <t>H096</t>
  </si>
  <si>
    <t>美野里真空株式会社</t>
  </si>
  <si>
    <t>茨城県小美玉市小岩戸１１７２</t>
    <phoneticPr fontId="3"/>
  </si>
  <si>
    <t>H143</t>
  </si>
  <si>
    <t>株式会社　スギヤマ工業</t>
  </si>
  <si>
    <t>静岡県静岡市清水区草ヶ谷４８２番地</t>
    <phoneticPr fontId="3"/>
  </si>
  <si>
    <t>H155</t>
  </si>
  <si>
    <t>-</t>
    <phoneticPr fontId="3"/>
  </si>
  <si>
    <t>H156</t>
  </si>
  <si>
    <t>茨城県常総市古間木１７５３－５</t>
  </si>
  <si>
    <t>H158</t>
  </si>
  <si>
    <t>株式会社　メサック</t>
  </si>
  <si>
    <t>群馬県邑楽郡板倉町大字飯野１３９</t>
  </si>
  <si>
    <t>H160</t>
  </si>
  <si>
    <t>株式会社　タカハシ工業</t>
  </si>
  <si>
    <t>静岡県周智郡森町睦実１１２３番地７</t>
  </si>
  <si>
    <t>H164</t>
  </si>
  <si>
    <t>アオキトランス㈱興津ターミナル事務所</t>
  </si>
  <si>
    <t>静岡県静岡市清水区興津清見寺１３７５－１６</t>
    <phoneticPr fontId="3"/>
  </si>
  <si>
    <t>PHT01</t>
  </si>
  <si>
    <t>鈴与㈱清水支店</t>
  </si>
  <si>
    <t>///</t>
  </si>
  <si>
    <t>静岡県静岡市清水区築地町１２－６</t>
    <phoneticPr fontId="3"/>
  </si>
  <si>
    <t>PHT02</t>
  </si>
  <si>
    <t>株式会社　タミヤ</t>
  </si>
  <si>
    <t>静岡県静岡市駿河区小鹿1丁目63番地20号</t>
    <phoneticPr fontId="3"/>
  </si>
  <si>
    <t>PHT03</t>
  </si>
  <si>
    <t>㈱タミヤ</t>
  </si>
  <si>
    <t>静岡県静岡市駿河区小鹿1丁目63番地20号</t>
    <phoneticPr fontId="3"/>
  </si>
  <si>
    <t>y</t>
    <phoneticPr fontId="3"/>
  </si>
  <si>
    <t>PHT06</t>
  </si>
  <si>
    <t>鶴見倉庫㈱　大黒町倉庫　山崎様（鈴与）</t>
  </si>
  <si>
    <t>神奈川県横浜市鶴見区大黒町８－１</t>
    <phoneticPr fontId="3"/>
  </si>
  <si>
    <t>横浜</t>
    <rPh sb="0" eb="2">
      <t>ヨコハマ</t>
    </rPh>
    <phoneticPr fontId="3"/>
  </si>
  <si>
    <t>TAD03</t>
  </si>
  <si>
    <t>株式会社　日陸　横浜物流センター</t>
  </si>
  <si>
    <t>神奈川県横浜市鶴見区大黒町９－２</t>
  </si>
  <si>
    <t>y</t>
    <phoneticPr fontId="3"/>
  </si>
  <si>
    <t>TAD11</t>
  </si>
  <si>
    <t>T0070</t>
  </si>
  <si>
    <t>鵜飼塗料商事株式会社</t>
  </si>
  <si>
    <t>愛知県名古屋市西区玉池町１－４</t>
  </si>
  <si>
    <t>-</t>
    <phoneticPr fontId="3"/>
  </si>
  <si>
    <t>ﾄｰﾙ</t>
    <phoneticPr fontId="3"/>
  </si>
  <si>
    <t>株式会社　セイコー電化工業所</t>
  </si>
  <si>
    <t>岐阜県山県市富永５３</t>
  </si>
  <si>
    <t>-</t>
    <phoneticPr fontId="3"/>
  </si>
  <si>
    <t>H008</t>
  </si>
  <si>
    <t>神村真空メッキ工業株式会社</t>
  </si>
  <si>
    <t>愛知県瀬戸市安戸町２１番地</t>
  </si>
  <si>
    <t>H009</t>
  </si>
  <si>
    <t>協和理化学工業株式会社</t>
  </si>
  <si>
    <t>岐阜県岐阜市岩崎６４６</t>
  </si>
  <si>
    <t>H010</t>
  </si>
  <si>
    <t>株式会社中部真空</t>
  </si>
  <si>
    <t>愛知県みよし市西一色町前原８６０番地１</t>
  </si>
  <si>
    <t>H011</t>
  </si>
  <si>
    <t>株式会社　杉浦木型製作所</t>
  </si>
  <si>
    <t>愛知県豊田市高岡町東浦４５番地</t>
  </si>
  <si>
    <t>H012</t>
  </si>
  <si>
    <t>アサヒ電子　株式会社</t>
  </si>
  <si>
    <t>岐阜県岐阜市石谷１１７７番地</t>
  </si>
  <si>
    <t>H013</t>
  </si>
  <si>
    <t>株式会社　玉善</t>
  </si>
  <si>
    <t>愛知県尾張旭市南栄町旭ヶ丘８４</t>
  </si>
  <si>
    <t>H032</t>
  </si>
  <si>
    <t>株式会社　アイアン・カウボーイ</t>
  </si>
  <si>
    <t>静岡県浜松市東区中野町６０１番地</t>
  </si>
  <si>
    <t>H051</t>
  </si>
  <si>
    <t>株式会社　三和真空工業所</t>
  </si>
  <si>
    <t>愛知県小牧市小木東２－１７６</t>
  </si>
  <si>
    <t>H068</t>
  </si>
  <si>
    <t>伊藤真空株式会社　本社</t>
  </si>
  <si>
    <t>愛知県名古屋市南区忠次１丁目８－２２</t>
    <rPh sb="0" eb="3">
      <t>アイチケン</t>
    </rPh>
    <phoneticPr fontId="3"/>
  </si>
  <si>
    <t>H074</t>
  </si>
  <si>
    <t>伊藤真空株式会社　尾西工場</t>
  </si>
  <si>
    <t>愛知県一宮市起字用水東７</t>
  </si>
  <si>
    <t>H075</t>
  </si>
  <si>
    <t>澤政興業株式会社</t>
  </si>
  <si>
    <t>愛知県名古屋市中区正木２－１３－８</t>
    <phoneticPr fontId="3"/>
  </si>
  <si>
    <t>H087</t>
  </si>
  <si>
    <t>守田屋塗料株式会社　三遠営業所</t>
  </si>
  <si>
    <t>愛知県豊橋市若松町若松３５７－６</t>
  </si>
  <si>
    <t>H088</t>
  </si>
  <si>
    <t>株式会社　アーク　名古屋支店</t>
  </si>
  <si>
    <t>愛知県日進市米野木町南山５００－３０</t>
  </si>
  <si>
    <t>H090</t>
  </si>
  <si>
    <t>株式会社アーク　富士吉田工場　資材部</t>
  </si>
  <si>
    <t>山梨県富士吉田市小明見４２５２</t>
  </si>
  <si>
    <t>H092</t>
  </si>
  <si>
    <t>静岡県周智郡森町睦実１１２３－７</t>
  </si>
  <si>
    <t>H104</t>
  </si>
  <si>
    <t>株式会社　丸紅塗料店</t>
  </si>
  <si>
    <t>岐阜県各務原市那加大門町２－４３</t>
  </si>
  <si>
    <t>H112</t>
  </si>
  <si>
    <t>広陽商工株式会社</t>
  </si>
  <si>
    <t>愛知県春日井市二子町2-1-7</t>
  </si>
  <si>
    <t>H114</t>
  </si>
  <si>
    <t>有限会社　名和スクリーン</t>
  </si>
  <si>
    <t>愛知県名古屋市守山区天子田２－２２０</t>
    <phoneticPr fontId="3"/>
  </si>
  <si>
    <t>H121</t>
  </si>
  <si>
    <t>イトウスパッタリング株式会社</t>
  </si>
  <si>
    <t>愛知県あま市富塚向１４</t>
  </si>
  <si>
    <t>H138</t>
  </si>
  <si>
    <t>神村真空メッキ工業株式会社　埼玉工場</t>
  </si>
  <si>
    <t>埼玉県日高市原宿７７０</t>
  </si>
  <si>
    <t>H140</t>
  </si>
  <si>
    <t>株式会社　ＭＫコーポレーション</t>
  </si>
  <si>
    <t>愛知県海部郡蟹江町大字蟹江本町</t>
  </si>
  <si>
    <t>H147</t>
  </si>
  <si>
    <t>株式会社　セノオ</t>
  </si>
  <si>
    <t>愛知県海部郡蟹江町本町１－４１－１</t>
  </si>
  <si>
    <t>H148</t>
  </si>
  <si>
    <t>株式会社コートテック　中川事務所</t>
  </si>
  <si>
    <t>神奈川県横浜市都筑区牛久保西２－１－３３</t>
    <phoneticPr fontId="3"/>
  </si>
  <si>
    <t>H149</t>
  </si>
  <si>
    <t>株式会社　三幸電化工業所</t>
  </si>
  <si>
    <t>愛知県春日井市下屋敷町知光院４４－１０</t>
  </si>
  <si>
    <t>H150</t>
  </si>
  <si>
    <t>株式会社　川口スプリング製作所</t>
  </si>
  <si>
    <t>栃木県塩谷郡塩谷町大字熊ノ木１３５６</t>
  </si>
  <si>
    <t>H151</t>
  </si>
  <si>
    <t>株式会社　ダイテック</t>
  </si>
  <si>
    <t>愛知県刈谷市西境町前山９番地１</t>
  </si>
  <si>
    <t>H161</t>
  </si>
  <si>
    <t>株式会社　ミツモト</t>
  </si>
  <si>
    <t>大阪府堺市中区見野山１１３－４</t>
  </si>
  <si>
    <t>H168</t>
  </si>
  <si>
    <t>株式会社　春日井化成工業所　南工場</t>
  </si>
  <si>
    <t>愛知県名古屋市南区豊田３丁目１８番地３０</t>
  </si>
  <si>
    <t>H170</t>
  </si>
  <si>
    <t>シブヤメッキ</t>
  </si>
  <si>
    <t>愛知県西尾市吉良町荻原川中４８－２</t>
  </si>
  <si>
    <t>H178</t>
  </si>
  <si>
    <t>株式会社　アーク　富士吉田工場</t>
  </si>
  <si>
    <t>山梨県富士吉田市向原２－１２－８</t>
  </si>
  <si>
    <t>H183</t>
  </si>
  <si>
    <t>北川塗料株式会社</t>
  </si>
  <si>
    <t>愛知県豊田市竜神町東名４７</t>
  </si>
  <si>
    <t>H185</t>
  </si>
  <si>
    <t>T0080</t>
  </si>
  <si>
    <t>オーウェル株式会社</t>
  </si>
  <si>
    <t>愛知県名古屋市中区伊勢山１－４－１</t>
  </si>
  <si>
    <t>有限会社　稲垣産業</t>
  </si>
  <si>
    <t>岐阜県多治見市池田町８－２０</t>
  </si>
  <si>
    <t>H095</t>
  </si>
  <si>
    <t>T0081</t>
  </si>
  <si>
    <t>オーウェル㈱尾道・福山営業所</t>
  </si>
  <si>
    <t>広島県尾道市高須町１２３１－１</t>
  </si>
  <si>
    <t>福山合成株式会社</t>
  </si>
  <si>
    <t>広島県福山市駅家町向永谷１１２５番地</t>
  </si>
  <si>
    <t>H076</t>
  </si>
  <si>
    <t>T0082</t>
  </si>
  <si>
    <t>オーウェル㈱　広島営業所</t>
  </si>
  <si>
    <t>広島県広島市中区三川町７－７</t>
  </si>
  <si>
    <t>T0083</t>
  </si>
  <si>
    <t>オーウェル株式会社　群馬営業所</t>
  </si>
  <si>
    <t>群馬県太田市西新町１２－２５</t>
  </si>
  <si>
    <t>株式会社　森谷真空</t>
  </si>
  <si>
    <t>神奈川県藤沢市菖蒲沢６８</t>
  </si>
  <si>
    <t>H067</t>
  </si>
  <si>
    <t>株式会社森谷真空　塚越工場</t>
  </si>
  <si>
    <t>神奈川県川崎市幸区塚越3丁目415番地</t>
  </si>
  <si>
    <t>H120</t>
  </si>
  <si>
    <t>株式会社　スリードリーム</t>
  </si>
  <si>
    <t>埼玉県鶴ヶ島市大字上広谷４２７－１</t>
  </si>
  <si>
    <t>H142</t>
  </si>
  <si>
    <t>T0100</t>
  </si>
  <si>
    <t>有限会社　柏　真空</t>
  </si>
  <si>
    <t>千葉県柏市十余二２０８－１２</t>
    <phoneticPr fontId="3"/>
  </si>
  <si>
    <t>茨城県小美玉市小岩戸１１７２</t>
  </si>
  <si>
    <t>H014</t>
  </si>
  <si>
    <t>H034</t>
  </si>
  <si>
    <t>有限会社　青木製作所</t>
  </si>
  <si>
    <t>群馬県渋川市石原１５５８－１</t>
  </si>
  <si>
    <t>H036</t>
  </si>
  <si>
    <t>株式会社　マスニ</t>
  </si>
  <si>
    <t>千葉県木更津市真里１８４０</t>
  </si>
  <si>
    <t>H144</t>
  </si>
  <si>
    <t>株式会社　奈良原産業</t>
  </si>
  <si>
    <t>群馬県邑楽郡邑楽町大字赤塚４１２７－２</t>
  </si>
  <si>
    <t>H146</t>
  </si>
  <si>
    <t>有限会社　新正加工</t>
  </si>
  <si>
    <t>群馬県北群馬郡吉岡町小倉６９５－７１</t>
  </si>
  <si>
    <t>ﾄｰﾙ</t>
    <phoneticPr fontId="3"/>
  </si>
  <si>
    <t>H152</t>
  </si>
  <si>
    <t>T0110</t>
  </si>
  <si>
    <t>京葉真空株式会社</t>
  </si>
  <si>
    <t>千葉県市川市新田２－１－１５</t>
  </si>
  <si>
    <t>T0130</t>
  </si>
  <si>
    <t>T0140</t>
  </si>
  <si>
    <t>相模塗装株式会社</t>
  </si>
  <si>
    <t>神奈川県平塚市東八幡５－１０－２</t>
  </si>
  <si>
    <t>T0250</t>
  </si>
  <si>
    <t>東京リッチ産業株式会社</t>
  </si>
  <si>
    <t>埼玉県川口市新堀１３２－１１</t>
  </si>
  <si>
    <t>埼玉県川口市榛松１８５２－１</t>
  </si>
  <si>
    <t>H180</t>
  </si>
  <si>
    <t>T0320</t>
  </si>
  <si>
    <t>有限会社　柏真空</t>
  </si>
  <si>
    <t>千葉県柏市十余二２０８－１２</t>
    <phoneticPr fontId="3"/>
  </si>
  <si>
    <t>H109</t>
  </si>
  <si>
    <t>T0330</t>
  </si>
  <si>
    <t>有限会社青木製作所</t>
  </si>
  <si>
    <t>ＤＢＣ株式会社</t>
  </si>
  <si>
    <t>埼玉県越谷市東越谷６－１２２－１</t>
  </si>
  <si>
    <t>H049</t>
  </si>
  <si>
    <t>T0340</t>
  </si>
  <si>
    <t>有限会社カネコ真空</t>
  </si>
  <si>
    <t>神奈川県横浜市都筑区東山田４－３９－１６</t>
  </si>
  <si>
    <t>T0360</t>
  </si>
  <si>
    <t>株式会社　光輝社</t>
  </si>
  <si>
    <t>神奈川県川崎市中原区上小田中６－８－１８</t>
  </si>
  <si>
    <t>有限会社　カネコ真空</t>
  </si>
  <si>
    <t>H052</t>
  </si>
  <si>
    <t>T0361</t>
  </si>
  <si>
    <t>株式会社　光輝社　焼津製作所</t>
  </si>
  <si>
    <t>T0362</t>
  </si>
  <si>
    <t>株式会社　光輝社　芙蓉工場</t>
  </si>
  <si>
    <t>静岡県焼津市小川３５５８</t>
  </si>
  <si>
    <t>T0370</t>
  </si>
  <si>
    <t>T0410</t>
  </si>
  <si>
    <t>T0470</t>
  </si>
  <si>
    <t>茨城県鹿嶋市和３６８</t>
  </si>
  <si>
    <t>旭　真空株式会社</t>
  </si>
  <si>
    <t>H041</t>
  </si>
  <si>
    <t>H086</t>
  </si>
  <si>
    <t>H108</t>
  </si>
  <si>
    <t>T0491</t>
  </si>
  <si>
    <t>株式会社　ヒダン　外装チーム</t>
  </si>
  <si>
    <t>千葉県船橋市鈴身町６０６番地１１</t>
  </si>
  <si>
    <t>T0492</t>
  </si>
  <si>
    <t>株式会社　ヒダン　購買課</t>
  </si>
  <si>
    <t>T0493</t>
  </si>
  <si>
    <t>有限会社　上原電装</t>
  </si>
  <si>
    <t>東京都墨田区東墨田２－２１－５</t>
  </si>
  <si>
    <t>T0510</t>
  </si>
  <si>
    <t>草加真空工芸有限会社</t>
  </si>
  <si>
    <t>埼玉県越谷市小曽川字神前５６０－１</t>
  </si>
  <si>
    <t>T0520</t>
  </si>
  <si>
    <t>有限会社　ダイシン</t>
  </si>
  <si>
    <t>埼玉県上尾市領家１２</t>
  </si>
  <si>
    <t>T0530</t>
  </si>
  <si>
    <t>株式会社　太閣産業</t>
  </si>
  <si>
    <t>群馬県前橋市総社町高井１１４－１</t>
  </si>
  <si>
    <t>T0550</t>
  </si>
  <si>
    <t>株式会社　ビナック</t>
  </si>
  <si>
    <t>茨城県坂東市鵠戸１２２８</t>
    <phoneticPr fontId="3"/>
  </si>
  <si>
    <t>T0560</t>
  </si>
  <si>
    <t>株式会社　ビューテック</t>
  </si>
  <si>
    <t>山梨県甲府市住吉４－９－８</t>
  </si>
  <si>
    <t>T0570</t>
  </si>
  <si>
    <t>有限会社　不二真空工業</t>
  </si>
  <si>
    <t>埼玉県岩槻市大字尾ヶ崎２１１３</t>
    <phoneticPr fontId="3"/>
  </si>
  <si>
    <t>T0580</t>
  </si>
  <si>
    <t>ヘイワテクノ株式会社</t>
  </si>
  <si>
    <t>群馬県高崎市倉賀野２６６０</t>
  </si>
  <si>
    <t>T0600</t>
  </si>
  <si>
    <t>株式会社　横浜真空　本社工場</t>
  </si>
  <si>
    <t>神奈川県横浜市鶴見区駒岡１－２８－４３</t>
  </si>
  <si>
    <t>岩崎電気株式会社　技術研究所</t>
  </si>
  <si>
    <t>埼玉県行田市富士見町１－２０</t>
  </si>
  <si>
    <t>H107</t>
  </si>
  <si>
    <t>T0610</t>
  </si>
  <si>
    <t>株式会社　吉田塗装所</t>
  </si>
  <si>
    <t>T0740</t>
  </si>
  <si>
    <t>三友電化株式会社</t>
  </si>
  <si>
    <t>東京都葛飾区立石２－８－４</t>
  </si>
  <si>
    <t>T0750</t>
  </si>
  <si>
    <t>株式会社　ダイコウー</t>
  </si>
  <si>
    <t>埼玉県川口市江戸１－１６－４３</t>
  </si>
  <si>
    <t>T0760</t>
  </si>
  <si>
    <t>株式会社　エフグッズ</t>
  </si>
  <si>
    <t>東京都葛飾区四つ木４－１３－１４</t>
    <phoneticPr fontId="3"/>
  </si>
  <si>
    <t>T0770</t>
  </si>
  <si>
    <t>有限会社　滝沢鍍金工業所</t>
  </si>
  <si>
    <t>東京都江戸川区松江４－２２－１８</t>
  </si>
  <si>
    <t>T0800</t>
  </si>
  <si>
    <t>東洋鍍金株式会社</t>
  </si>
  <si>
    <t>北海道札幌市西区発寒１４条</t>
  </si>
  <si>
    <t>東洋鍍金株式会社　第２工場</t>
  </si>
  <si>
    <t>北海道札幌市西区発寒16条14丁目-6-60</t>
    <phoneticPr fontId="3"/>
  </si>
  <si>
    <t>H116</t>
  </si>
  <si>
    <t>T0820</t>
  </si>
  <si>
    <t>有限会社　橋本塗装工芸</t>
  </si>
  <si>
    <t>東京都板橋区前野町３－５０</t>
  </si>
  <si>
    <t>T0870</t>
  </si>
  <si>
    <t>株式会社　石井電機製作所</t>
  </si>
  <si>
    <t>神奈川県中郡大磯町西小磯２３５</t>
  </si>
  <si>
    <t>T0950</t>
  </si>
  <si>
    <t>株式会社　山口プレスセンター</t>
  </si>
  <si>
    <t>千葉県市川市田尻１－１０－２１</t>
  </si>
  <si>
    <t>T1031</t>
  </si>
  <si>
    <t>スタンレー電気株式会社　秦野製作所</t>
  </si>
  <si>
    <t>神奈川県秦野市曽屋４００</t>
  </si>
  <si>
    <t>スタンレー電気㈱秦野四輪工場</t>
  </si>
  <si>
    <t>H001</t>
  </si>
  <si>
    <t>スタンレー電気株式会社 秦野四輪工場</t>
  </si>
  <si>
    <t>H002</t>
  </si>
  <si>
    <t>H003</t>
  </si>
  <si>
    <t>スタンレー電気㈱　秦野四輪工場</t>
  </si>
  <si>
    <t>H004</t>
  </si>
  <si>
    <t>箭内硝子㈱</t>
  </si>
  <si>
    <t>東京都江東区亀戸4-44-14</t>
  </si>
  <si>
    <t>H037</t>
  </si>
  <si>
    <t>神奈川県川崎市中原区上小田中</t>
    <rPh sb="0" eb="4">
      <t>カナガワケン</t>
    </rPh>
    <phoneticPr fontId="3"/>
  </si>
  <si>
    <t>H050</t>
  </si>
  <si>
    <t>日本エイアンドエル株式会社</t>
  </si>
  <si>
    <t>大阪府高石市高砂１丁目６番</t>
  </si>
  <si>
    <t>H053</t>
  </si>
  <si>
    <t>箭内硝子株式会社　郡山工場</t>
  </si>
  <si>
    <t>福島県郡山市喜久田町</t>
    <phoneticPr fontId="3"/>
  </si>
  <si>
    <t>H054</t>
  </si>
  <si>
    <t>スタンレー電気株式会社　秦野四輪工場</t>
  </si>
  <si>
    <t>H073</t>
  </si>
  <si>
    <t>H110</t>
  </si>
  <si>
    <t>H113</t>
  </si>
  <si>
    <t>有限会社　金原塗装工場</t>
  </si>
  <si>
    <t>静岡県浜松市北区東三方町２９５－１</t>
  </si>
  <si>
    <t>H125</t>
  </si>
  <si>
    <t>有限会社　駿河産業</t>
  </si>
  <si>
    <t>神奈川県横浜市港北区新吉田町6088</t>
  </si>
  <si>
    <t>H135</t>
  </si>
  <si>
    <t>H182</t>
  </si>
  <si>
    <t>有限会社　三浦工業所</t>
  </si>
  <si>
    <t>愛知県安城市尾崎町北屋敷５８－１</t>
  </si>
  <si>
    <t>新潟</t>
    <phoneticPr fontId="3"/>
  </si>
  <si>
    <t>H184</t>
  </si>
  <si>
    <t>T1032</t>
  </si>
  <si>
    <t>スタンレー電気株式会社　広島工場</t>
  </si>
  <si>
    <t>広島県東広島市志和町奥屋１８６６</t>
  </si>
  <si>
    <t>H007</t>
  </si>
  <si>
    <t>福山合成株式会社　東広島工場</t>
  </si>
  <si>
    <t>広島県東広島市志和町大字別府８２７</t>
  </si>
  <si>
    <t>大宝九州㈱　　大牟田工場</t>
  </si>
  <si>
    <t>福岡県大牟田市西宮浦町132-3</t>
    <phoneticPr fontId="3"/>
  </si>
  <si>
    <t>H039</t>
  </si>
  <si>
    <t>スタンレー電気株式会社 広島工場</t>
  </si>
  <si>
    <t>広島県東広島市八本松町宗吉３６５</t>
  </si>
  <si>
    <t>H062</t>
  </si>
  <si>
    <t>H085</t>
  </si>
  <si>
    <t>株式会社　豊洋メット</t>
  </si>
  <si>
    <t>大分県豊後高田市大字来縄２７３６－１</t>
  </si>
  <si>
    <t>H089</t>
  </si>
  <si>
    <t>三光合成株式会社</t>
  </si>
  <si>
    <t>静岡県掛川市下土方３５６０</t>
  </si>
  <si>
    <t>H100</t>
  </si>
  <si>
    <t>新谷製作所株式会社</t>
  </si>
  <si>
    <t>広島県東広島市志和町奥屋１３７２</t>
  </si>
  <si>
    <t>H101</t>
  </si>
  <si>
    <t>株式会社　萬松</t>
  </si>
  <si>
    <t>大分県中津市大字田尻崎１２－２</t>
  </si>
  <si>
    <t>H159</t>
  </si>
  <si>
    <t>T1034</t>
  </si>
  <si>
    <t>スタンレー電気株式会社　熊本工場</t>
  </si>
  <si>
    <t>熊本県阿蘇郡白水村大字吉田２１１１</t>
  </si>
  <si>
    <t>株式会社　白水ＤＨＣ</t>
  </si>
  <si>
    <t>熊本県阿蘇郡南阿蘇村吉田２１１１</t>
  </si>
  <si>
    <t>H020</t>
  </si>
  <si>
    <t>T1035</t>
  </si>
  <si>
    <t>スタンレー電気株式会社　本社</t>
  </si>
  <si>
    <t>東京都目黒区中目黒２－９－１３</t>
  </si>
  <si>
    <t>T1037</t>
  </si>
  <si>
    <t>スタンレー電気株式会社　岡崎製作所</t>
  </si>
  <si>
    <t>愛知県岡崎市牧平町字岩田３－３３</t>
  </si>
  <si>
    <t>株式会社　三光合成</t>
  </si>
  <si>
    <t>H005</t>
  </si>
  <si>
    <t>静岡県榛原郡吉田町川尻９６５番地３</t>
  </si>
  <si>
    <t>H015</t>
  </si>
  <si>
    <t>欣電株式会社　若林工場</t>
  </si>
  <si>
    <t>静岡県浜松市若林町２１３５－１</t>
    <phoneticPr fontId="3"/>
  </si>
  <si>
    <t>H021</t>
  </si>
  <si>
    <t>サカック(株）本社工場</t>
  </si>
  <si>
    <t>愛知県岡崎市中伊西町早稲田8</t>
  </si>
  <si>
    <t>H022</t>
  </si>
  <si>
    <t>有限会社　河合工業</t>
  </si>
  <si>
    <t>愛知県岡崎市石原町字栗木野５２－３</t>
  </si>
  <si>
    <t>H023</t>
  </si>
  <si>
    <t>東洋理工株式会社</t>
  </si>
  <si>
    <t>愛知県安城市藤井町南山１７８</t>
  </si>
  <si>
    <t>H025</t>
  </si>
  <si>
    <t>新潟</t>
    <phoneticPr fontId="3"/>
  </si>
  <si>
    <t>H026</t>
  </si>
  <si>
    <t>有限会社　山田塗装</t>
  </si>
  <si>
    <t>愛知県豊明市沓掛町山新田１０－９</t>
  </si>
  <si>
    <t>H027</t>
  </si>
  <si>
    <t>株式会社　ＴＥＮＰＡＫＵ．Ｒ</t>
  </si>
  <si>
    <t>愛知県大府市横根町新江１５－２４</t>
  </si>
  <si>
    <t>H028</t>
  </si>
  <si>
    <t>サカック㈱　本社工場</t>
  </si>
  <si>
    <t>愛知県岡崎市中伊西町早稲田8番地</t>
  </si>
  <si>
    <t>H038</t>
  </si>
  <si>
    <t>有限会社　イジマ</t>
  </si>
  <si>
    <t>静岡県磐田市松本１９２－１</t>
  </si>
  <si>
    <t>H119</t>
  </si>
  <si>
    <t>株式会社　みとも</t>
  </si>
  <si>
    <t>静岡県榛原郡吉田町住吉３８３２－６</t>
  </si>
  <si>
    <t>H122</t>
  </si>
  <si>
    <t>有限会社　真永</t>
  </si>
  <si>
    <t>静岡県焼津市利右衛門２７２０－１</t>
  </si>
  <si>
    <t>H123</t>
  </si>
  <si>
    <t>H128</t>
  </si>
  <si>
    <t>南部化成株式会社　裾野事業所</t>
  </si>
  <si>
    <t>静岡県裾野市下和田８２－１</t>
  </si>
  <si>
    <t>新潟</t>
  </si>
  <si>
    <t>H134</t>
  </si>
  <si>
    <t>ムネカタ株式会社　福島ファクトリー</t>
  </si>
  <si>
    <t>福島県福島市蓬菜町１－１１－１</t>
  </si>
  <si>
    <t>H173</t>
  </si>
  <si>
    <t>T1039</t>
  </si>
  <si>
    <t>スタンレー電気株式会社　浜松工場</t>
  </si>
  <si>
    <t>静岡県浜松市北区細江町中川１７０５</t>
  </si>
  <si>
    <t>ﾄｰﾙ</t>
  </si>
  <si>
    <t>H016</t>
  </si>
  <si>
    <t>永田塗装株式会社</t>
  </si>
  <si>
    <t>静岡県浜松市北区引佐町井伊谷２２５８</t>
  </si>
  <si>
    <t>H017</t>
  </si>
  <si>
    <t>有限会社　エーブル産業</t>
  </si>
  <si>
    <t>静岡県浜松市北区都田町９２８７－５</t>
  </si>
  <si>
    <t>H018</t>
  </si>
  <si>
    <t>H019</t>
  </si>
  <si>
    <t>㈱オーピーシー</t>
  </si>
  <si>
    <t>静岡県浜松市北区都田町８４９７－２</t>
  </si>
  <si>
    <t>H045</t>
  </si>
  <si>
    <t>豊樹脂工業株式会社</t>
  </si>
  <si>
    <t>静岡県静岡市駿河区広野３－２０－１４</t>
    <phoneticPr fontId="3"/>
  </si>
  <si>
    <t>H091</t>
  </si>
  <si>
    <t>永田塗装株式会社　第２工場</t>
  </si>
  <si>
    <t>静岡県浜松市北区引佐町井伊谷２１５７－６</t>
  </si>
  <si>
    <t>H097</t>
  </si>
  <si>
    <t>サカック株式会社</t>
  </si>
  <si>
    <t>愛知県岡崎市中伊西町字早稲田８</t>
  </si>
  <si>
    <t>H186</t>
  </si>
  <si>
    <t>鈴与袋井</t>
  </si>
  <si>
    <t>静岡県袋井市新池1077</t>
  </si>
  <si>
    <t>INM01</t>
  </si>
  <si>
    <t>T1100</t>
  </si>
  <si>
    <t>有限会社　長城通商</t>
  </si>
  <si>
    <t>東京都渋谷区神宮前３－２６－３</t>
  </si>
  <si>
    <t>鶴見倉庫株式会社　大黒町倉庫</t>
  </si>
  <si>
    <t>CHN01</t>
  </si>
  <si>
    <t>神奈川県横浜市鶴見区大黒町8-1</t>
  </si>
  <si>
    <t>TAD01</t>
  </si>
  <si>
    <t>鶴見倉庫株式会社　大黒町倉庫　田部様</t>
  </si>
  <si>
    <t>TAD05</t>
  </si>
  <si>
    <t>T1190</t>
  </si>
  <si>
    <t>横浜機工株式会社</t>
  </si>
  <si>
    <t>神奈川県横浜市金沢区福浦２－１１－１</t>
  </si>
  <si>
    <t>T1191</t>
  </si>
  <si>
    <t>株式会社　芝川製作所　第一事業所</t>
  </si>
  <si>
    <t>神奈川県横浜市港北区綱島東６－２－２７</t>
  </si>
  <si>
    <t>T1210</t>
  </si>
  <si>
    <t>豊通ケミプラス株式会社　静岡自動車材料部</t>
  </si>
  <si>
    <t>静岡県浜松市中区板屋町１１１－２</t>
  </si>
  <si>
    <t>シーガルセントレアターミナル</t>
  </si>
  <si>
    <t>愛知県常滑市セントレア3丁目12-2</t>
  </si>
  <si>
    <t>愛知</t>
    <rPh sb="0" eb="2">
      <t>アイチ</t>
    </rPh>
    <phoneticPr fontId="3"/>
  </si>
  <si>
    <t>AIR01</t>
  </si>
  <si>
    <t>商船三井ロジスティクス㈱</t>
  </si>
  <si>
    <t>千葉県成田市南三里塚78-7</t>
  </si>
  <si>
    <t>成田</t>
    <rPh sb="0" eb="2">
      <t>ナリタ</t>
    </rPh>
    <phoneticPr fontId="3"/>
  </si>
  <si>
    <t>AIR02</t>
  </si>
  <si>
    <t>ＴＡＳエクスプレス㈱</t>
  </si>
  <si>
    <t>千葉県成田市多良貝245-3031</t>
  </si>
  <si>
    <t>AIR03</t>
  </si>
  <si>
    <t>株式会社　日祥物流　成田ターミナル</t>
  </si>
  <si>
    <t>千葉県成田市多良貝２４５－３０３１</t>
  </si>
  <si>
    <t>y</t>
    <phoneticPr fontId="3"/>
  </si>
  <si>
    <t>AIR04</t>
  </si>
  <si>
    <t>安達包運株式会社</t>
  </si>
  <si>
    <t>愛知県海部郡飛島村木場１－９４－３</t>
  </si>
  <si>
    <t>BRK01</t>
  </si>
  <si>
    <t>株式会社　日祥物流 成田ﾀｰﾐﾅﾙ</t>
  </si>
  <si>
    <t>BRK02</t>
  </si>
  <si>
    <t>シーガル・セントレア・ターミナル</t>
  </si>
  <si>
    <t>新潟</t>
    <phoneticPr fontId="3"/>
  </si>
  <si>
    <t>CZK01</t>
  </si>
  <si>
    <t>安達包運倉庫（株）</t>
  </si>
  <si>
    <t>愛知県海部郡飛島村木場一丁目94番地3号</t>
  </si>
  <si>
    <t>FKK01</t>
  </si>
  <si>
    <t>名港海運㈱　西２区名港物流センター</t>
  </si>
  <si>
    <t>y</t>
    <phoneticPr fontId="3"/>
  </si>
  <si>
    <t>FUD01</t>
  </si>
  <si>
    <t>愛知県常滑市セントレア３－１２－２</t>
  </si>
  <si>
    <t>FUD02</t>
  </si>
  <si>
    <t>西２区名港物流センター</t>
  </si>
  <si>
    <t>愛知県海部郡飛島村木場１丁目94-3</t>
  </si>
  <si>
    <t>GZK01</t>
  </si>
  <si>
    <t>GZK02</t>
  </si>
  <si>
    <t>安達包運倉庫株式会社</t>
  </si>
  <si>
    <t>愛知県弥富市鍋田町六野８２-１</t>
  </si>
  <si>
    <t>GZK03</t>
  </si>
  <si>
    <t>商船三井ロジスティクス㈱　成田</t>
  </si>
  <si>
    <t>GZK04</t>
  </si>
  <si>
    <t>愛知県海部郡飛島村木場一丁目94番3号</t>
  </si>
  <si>
    <t>GZK05</t>
  </si>
  <si>
    <t>株式会社 日祥物流　成田ターミナル</t>
  </si>
  <si>
    <t>GZK06</t>
  </si>
  <si>
    <t>株式会社　タキ倉庫　九州営業所</t>
  </si>
  <si>
    <t>佐賀県神埼郡吉野ヶ里町松隈301-1</t>
  </si>
  <si>
    <t>-</t>
    <phoneticPr fontId="3"/>
  </si>
  <si>
    <t>株式会社　日陸</t>
  </si>
  <si>
    <t>佐賀県神崎郡吉野ヶ里町大曲4550-7</t>
  </si>
  <si>
    <t>H115</t>
  </si>
  <si>
    <t>九州南部化成株式会社</t>
  </si>
  <si>
    <t>大分県玖珠郡玖珠町大隈２１８</t>
  </si>
  <si>
    <t>H124</t>
  </si>
  <si>
    <t>株式会社　小糸製作所</t>
  </si>
  <si>
    <t>静岡県静岡市清水区北脇５００番地</t>
  </si>
  <si>
    <t>H127</t>
  </si>
  <si>
    <t>城南電機工業株式会社</t>
  </si>
  <si>
    <t>静岡県静岡市葵区富厚里１３１７－１２</t>
  </si>
  <si>
    <t>H132</t>
  </si>
  <si>
    <t>株式会社　タキ倉庫　６号倉庫</t>
  </si>
  <si>
    <t>静岡県清水区堀込２６－１</t>
  </si>
  <si>
    <t>H133</t>
  </si>
  <si>
    <t>静岡県静岡市清水区北脇500</t>
  </si>
  <si>
    <t>H141</t>
  </si>
  <si>
    <t>株式会社　タキ倉庫　榛南営業所</t>
  </si>
  <si>
    <t>静岡県榛原郡吉田町川尻５４９－１</t>
  </si>
  <si>
    <t>H153</t>
  </si>
  <si>
    <t>天幸興業株式会社</t>
  </si>
  <si>
    <t>静岡県静岡市清水区掘込５８－１</t>
  </si>
  <si>
    <t>H163</t>
  </si>
  <si>
    <t>株式会社　小糸製作所　静岡工場　E3 F1</t>
  </si>
  <si>
    <t>H175</t>
  </si>
  <si>
    <t>H179</t>
  </si>
  <si>
    <t>IDK01</t>
  </si>
  <si>
    <t>名港海運㈱西2区名港物流センター</t>
  </si>
  <si>
    <t>愛知県海部郡飛島村木場1-94-3</t>
  </si>
  <si>
    <t>IDK02</t>
  </si>
  <si>
    <t>IDK03</t>
  </si>
  <si>
    <t>名港海運㈱弥富物流センター</t>
  </si>
  <si>
    <t>愛知県弥富市鍋田町八穂121番地1</t>
  </si>
  <si>
    <t>IDK04</t>
  </si>
  <si>
    <t>IDK05</t>
  </si>
  <si>
    <t>愛知県常滑市セントレア3丁目12－2</t>
  </si>
  <si>
    <t>INA01</t>
  </si>
  <si>
    <t>愛知県弥富市鍋田町六野82-1</t>
  </si>
  <si>
    <t>INA02</t>
  </si>
  <si>
    <t>安達包運倉(株)</t>
  </si>
  <si>
    <t>愛知県海部郡飛島村木場1丁目94番3号</t>
  </si>
  <si>
    <t>INA03</t>
  </si>
  <si>
    <t>名港海運(株)西２区名港物流センター</t>
  </si>
  <si>
    <t>愛知県海部郡飛島村木場1丁目-94-3</t>
  </si>
  <si>
    <t>INF01</t>
  </si>
  <si>
    <t>商船三井ロジスティクス株式会社</t>
  </si>
  <si>
    <t>愛知県常滑市セントレア3-12-2</t>
  </si>
  <si>
    <t>INK01</t>
  </si>
  <si>
    <t>INK02</t>
  </si>
  <si>
    <t>INK03</t>
  </si>
  <si>
    <t>INK04</t>
  </si>
  <si>
    <t>名港海運㈱西２区名港物流センター</t>
  </si>
  <si>
    <t>INK05</t>
  </si>
  <si>
    <t>安達包運倉庫(株)</t>
  </si>
  <si>
    <t>INK06</t>
  </si>
  <si>
    <t>三井倉庫エクスプレス株式会社</t>
  </si>
  <si>
    <t>INK07</t>
  </si>
  <si>
    <t>株式会社日祥物流　成田ﾀｰﾐﾅﾙ　気付</t>
  </si>
  <si>
    <t>INK08</t>
  </si>
  <si>
    <t>日本通運 成田第３物流センター</t>
  </si>
  <si>
    <t>千葉県成田市新泉３０</t>
  </si>
  <si>
    <t>INK09</t>
  </si>
  <si>
    <t>日本通運株式会社　中部空港支店</t>
  </si>
  <si>
    <t>愛知県常滑市セントレア３－１２－４</t>
  </si>
  <si>
    <t>INK10</t>
  </si>
  <si>
    <t>商船三井ロジスティックス(株)</t>
  </si>
  <si>
    <t>TASエクスプレス(株)</t>
  </si>
  <si>
    <t>INM02</t>
  </si>
  <si>
    <t>愛知県弥富市鍋田町六野８２－１</t>
  </si>
  <si>
    <t>INM03</t>
  </si>
  <si>
    <t>商船三井ロジスティクス（株）</t>
  </si>
  <si>
    <t>INM04</t>
  </si>
  <si>
    <t>INM05</t>
  </si>
  <si>
    <t>商船三井ロジスティクス(株)</t>
  </si>
  <si>
    <t>千葉県成田市三里塚78-7</t>
  </si>
  <si>
    <t>INM06</t>
  </si>
  <si>
    <t>千葉県成田市南三里塚78－7</t>
  </si>
  <si>
    <t>INN01</t>
  </si>
  <si>
    <t>INN02</t>
  </si>
  <si>
    <t>商船三井ロジスティックス㈱</t>
  </si>
  <si>
    <t>INN03</t>
  </si>
  <si>
    <t>INN04</t>
  </si>
  <si>
    <t>INN05</t>
  </si>
  <si>
    <t>INS11</t>
  </si>
  <si>
    <t>INS12</t>
  </si>
  <si>
    <t>INS13</t>
  </si>
  <si>
    <t>INS14</t>
  </si>
  <si>
    <t>JSS01</t>
  </si>
  <si>
    <t>KCZ01</t>
  </si>
  <si>
    <t>KCZ02</t>
  </si>
  <si>
    <t>KCZ03</t>
  </si>
  <si>
    <t>KOH01</t>
  </si>
  <si>
    <t>KOH02</t>
  </si>
  <si>
    <t>KOK01</t>
  </si>
  <si>
    <t>愛知県常滑市セントレア3－12－2</t>
  </si>
  <si>
    <t>KOL01</t>
  </si>
  <si>
    <t>株式会社 日祥物流 成田ﾀｰﾐﾅﾙ</t>
  </si>
  <si>
    <t>RUK01</t>
  </si>
  <si>
    <t>株式会社　近鉄エクスプレス</t>
  </si>
  <si>
    <t>千葉県山武郡芝山町大里字鴻之巣１５７－１</t>
  </si>
  <si>
    <t>RUK02</t>
  </si>
  <si>
    <t>株式会社　近鉄コスモス</t>
  </si>
  <si>
    <t>千葉県山武郡芝山町大里字次木６０－１－４</t>
  </si>
  <si>
    <t>RUK03</t>
  </si>
  <si>
    <t>千葉県山武郡芝山町香山新田５８－１</t>
  </si>
  <si>
    <t>RUK04</t>
  </si>
  <si>
    <t>SAH01</t>
  </si>
  <si>
    <t>SAH02</t>
  </si>
  <si>
    <t>SAH03</t>
  </si>
  <si>
    <t>SAH04</t>
  </si>
  <si>
    <t>SAL01</t>
  </si>
  <si>
    <t>SAL02</t>
  </si>
  <si>
    <t>SAL03</t>
  </si>
  <si>
    <t>株式会社　日祥物流　成田ターミナル　気付</t>
  </si>
  <si>
    <t>SAL04</t>
  </si>
  <si>
    <t>SAL05</t>
  </si>
  <si>
    <t>TASエｸスプレス㈱</t>
  </si>
  <si>
    <t>SHK01</t>
  </si>
  <si>
    <t>鈴与㈱鶴見倉庫</t>
  </si>
  <si>
    <t>SHK02</t>
  </si>
  <si>
    <t>愛知県弥富市鍋田町八穂121-1</t>
  </si>
  <si>
    <t>SHK03</t>
  </si>
  <si>
    <t>SHK04</t>
  </si>
  <si>
    <t>株式会社日祥物流　成田ターミナル</t>
  </si>
  <si>
    <t>SHK05</t>
  </si>
  <si>
    <t>名港海運(株)西二区物流センター</t>
  </si>
  <si>
    <t>SHK06</t>
  </si>
  <si>
    <t>SHK07</t>
  </si>
  <si>
    <t>SIP01</t>
  </si>
  <si>
    <t>SIP02</t>
  </si>
  <si>
    <t>名港海運(株)西二区名港物流センター</t>
  </si>
  <si>
    <t>SIP03</t>
  </si>
  <si>
    <t>TAD04</t>
  </si>
  <si>
    <t>TAD06</t>
  </si>
  <si>
    <t>TAD07</t>
  </si>
  <si>
    <t>日本通運株式会社　浜松航空支店</t>
  </si>
  <si>
    <t>静岡県浜松市東区上石田1085番地</t>
  </si>
  <si>
    <t>TAD08</t>
  </si>
  <si>
    <t>TAD09</t>
  </si>
  <si>
    <t>TAD10</t>
  </si>
  <si>
    <t>西鉄物流株式会社　梱包センター</t>
  </si>
  <si>
    <t>千葉県山武郡芝山町岩山１４８－１５</t>
  </si>
  <si>
    <t>名港海運(株)</t>
  </si>
  <si>
    <t>愛知県海部郡飛島村木場一丁目94-3</t>
  </si>
  <si>
    <t>THB01</t>
  </si>
  <si>
    <t>THB02</t>
  </si>
  <si>
    <t>名港海運(株)西2区名港物流ｾﾝﾀｰ</t>
  </si>
  <si>
    <t>愛知県海部郡飛島村木場1丁目94-3</t>
  </si>
  <si>
    <t>THC01</t>
  </si>
  <si>
    <t>THK01</t>
  </si>
  <si>
    <t>名港海運㈱弥富物流ｾﾝﾀｰ</t>
  </si>
  <si>
    <t>THK02</t>
  </si>
  <si>
    <t>THK03</t>
  </si>
  <si>
    <t>THK04</t>
  </si>
  <si>
    <t>ＴＡＳエクスプレス株式会社</t>
  </si>
  <si>
    <t>THK05</t>
  </si>
  <si>
    <t>名港海運㈱　西２区名港物流ｾﾝﾀｰ</t>
  </si>
  <si>
    <t>愛知県海部郡飛島村木場</t>
  </si>
  <si>
    <t>THK06</t>
  </si>
  <si>
    <t>THK07</t>
  </si>
  <si>
    <t>日本通運株式会社　航空事業支店</t>
  </si>
  <si>
    <t>THK08</t>
  </si>
  <si>
    <t>THK09</t>
  </si>
  <si>
    <t>THS01</t>
  </si>
  <si>
    <t>愛知県常滑市セントレア３丁目１２－２</t>
  </si>
  <si>
    <t>THS02</t>
  </si>
  <si>
    <t>THS03</t>
  </si>
  <si>
    <t>THS04</t>
  </si>
  <si>
    <t>THV01</t>
  </si>
  <si>
    <t>名港海運(株)西2区名港物流センター</t>
  </si>
  <si>
    <t>THV02</t>
  </si>
  <si>
    <t>株式会社日祥物流　成田ﾀｰﾐﾅﾙ</t>
  </si>
  <si>
    <t>THV03</t>
  </si>
  <si>
    <t>名港海運株式会社</t>
  </si>
  <si>
    <t>愛知県海部郡飛島村木場１丁目９４－３</t>
  </si>
  <si>
    <t>TKTT1</t>
  </si>
  <si>
    <t>商船三井ロジスティック株式会社</t>
  </si>
  <si>
    <t>千葉県成田市南三里塚７８－７</t>
  </si>
  <si>
    <t>TKTT2</t>
  </si>
  <si>
    <t>TKTT3</t>
  </si>
  <si>
    <t>TKTT4</t>
  </si>
  <si>
    <t>UKK01</t>
  </si>
  <si>
    <t>UKK02</t>
  </si>
  <si>
    <t>UKK03</t>
  </si>
  <si>
    <t>UKK04</t>
  </si>
  <si>
    <t>UKK05</t>
  </si>
  <si>
    <t>UKK06</t>
  </si>
  <si>
    <t>VES11</t>
  </si>
  <si>
    <t>VES12</t>
  </si>
  <si>
    <t>VES13</t>
  </si>
  <si>
    <t>VES14</t>
  </si>
  <si>
    <t>日本通運成田第３物流センター</t>
  </si>
  <si>
    <t>VES15</t>
  </si>
  <si>
    <t>T1220</t>
  </si>
  <si>
    <t>有限会社　和光</t>
  </si>
  <si>
    <t>東京都大田区新蒲田３－３０－１２</t>
  </si>
  <si>
    <t>T1900</t>
  </si>
  <si>
    <t>株式会社　藤原製作所</t>
  </si>
  <si>
    <t>神奈川県足柄上郡山北町</t>
  </si>
  <si>
    <t>T2100</t>
  </si>
  <si>
    <t>佐藤技研株式会社</t>
  </si>
  <si>
    <t>愛知県安城市根崎町西新切４７－１</t>
  </si>
  <si>
    <t>H167</t>
  </si>
  <si>
    <t>T2200</t>
  </si>
  <si>
    <t>広島県福山市駅家町向永谷１１２５</t>
  </si>
  <si>
    <t>広島県東広島市志和町</t>
  </si>
  <si>
    <t>T2300</t>
  </si>
  <si>
    <t>株式会社　サンメタリック</t>
  </si>
  <si>
    <t>埼玉県春日部市南栄町１２－１１</t>
  </si>
  <si>
    <t>T2810</t>
  </si>
  <si>
    <t>株式会社　フィアロスペース</t>
  </si>
  <si>
    <t>埼玉県日高市田木４３６番地</t>
  </si>
  <si>
    <t>T2830</t>
  </si>
  <si>
    <t>静岡県静岡市駿河区馬渕１丁目１３番地３２号</t>
    <phoneticPr fontId="3"/>
  </si>
  <si>
    <t>T2850</t>
  </si>
  <si>
    <t>セニートレーディング有限会社</t>
  </si>
  <si>
    <t>神奈川県横浜市中区山下町１２－２－１００６号</t>
    <phoneticPr fontId="3"/>
  </si>
  <si>
    <t>NLTプロロジスセンター</t>
  </si>
  <si>
    <t>千葉県山武郡芝山町岩山148-15</t>
  </si>
  <si>
    <t>内外トランスケミカル株式会社　近藤様</t>
  </si>
  <si>
    <t>神奈川県横浜市金沢区幸浦２－８－１３</t>
    <phoneticPr fontId="3"/>
  </si>
  <si>
    <t>y</t>
    <phoneticPr fontId="3"/>
  </si>
  <si>
    <t>ALS01</t>
  </si>
  <si>
    <t>宇徳運輸株式会社</t>
  </si>
  <si>
    <t>神奈川県横浜市中区本牧ふ頭1-16　本牧公社</t>
    <phoneticPr fontId="3"/>
  </si>
  <si>
    <t>ALS02</t>
  </si>
  <si>
    <t>玉屋運輸倉庫株式会社</t>
  </si>
  <si>
    <t>神奈川県横浜市金沢区幸浦2-8-16</t>
    <phoneticPr fontId="3"/>
  </si>
  <si>
    <t>ALS03</t>
  </si>
  <si>
    <t>玉家運輸倉庫株式会社</t>
  </si>
  <si>
    <t>神奈川県横浜市金沢区幸浦２-８-１６</t>
    <phoneticPr fontId="3"/>
  </si>
  <si>
    <t>CHS01</t>
  </si>
  <si>
    <t>JALカーゴサービス　プロロジスセンター</t>
  </si>
  <si>
    <t>CHS02</t>
  </si>
  <si>
    <t>国際空港上屋株式会社(IACT-B棟)</t>
  </si>
  <si>
    <t>千葉県成田市成田国際空港第４貨物ビル１Ｆ</t>
  </si>
  <si>
    <t>GAS01</t>
  </si>
  <si>
    <t>玉家運輸倉庫(株)</t>
  </si>
  <si>
    <t>神奈川県横浜市金沢区幸浦2-8-16</t>
    <phoneticPr fontId="3"/>
  </si>
  <si>
    <t>株式会社　川岸　金沢倉庫部　長谷川様</t>
  </si>
  <si>
    <t>神奈川県横浜市金沢区幸浦２－１８－３</t>
    <phoneticPr fontId="3"/>
  </si>
  <si>
    <t>KOS01</t>
  </si>
  <si>
    <t>丸一海運株式会社</t>
  </si>
  <si>
    <t>大阪府大阪市住之江区港北３－４－９９</t>
    <rPh sb="0" eb="3">
      <t>オオサカフ</t>
    </rPh>
    <phoneticPr fontId="3"/>
  </si>
  <si>
    <t>大阪</t>
    <rPh sb="0" eb="2">
      <t>オオサカ</t>
    </rPh>
    <phoneticPr fontId="3"/>
  </si>
  <si>
    <t>KOS02</t>
  </si>
  <si>
    <t>東京国際埠頭</t>
  </si>
  <si>
    <t>神奈川県横浜市本牧</t>
    <phoneticPr fontId="3"/>
  </si>
  <si>
    <t>KOS03</t>
  </si>
  <si>
    <t>Ｂ２（日通扱い）</t>
  </si>
  <si>
    <t>神奈川県横浜市中区本牧埠頭３番地</t>
    <phoneticPr fontId="3"/>
  </si>
  <si>
    <t>KOS04</t>
  </si>
  <si>
    <t>神奈川県横浜市金沢区幸浦２－８－１６</t>
    <phoneticPr fontId="3"/>
  </si>
  <si>
    <t>KOS05</t>
  </si>
  <si>
    <t>丸全昭和運輸株式会社</t>
  </si>
  <si>
    <t>千葉県山武郡芝山町岩山2313-4</t>
  </si>
  <si>
    <t>KOS06</t>
  </si>
  <si>
    <t>舟津産業㈱</t>
  </si>
  <si>
    <t>神奈川県横浜市金沢区幸浦2-9-12</t>
    <phoneticPr fontId="3"/>
  </si>
  <si>
    <t>KOS07</t>
  </si>
  <si>
    <t>T2860</t>
  </si>
  <si>
    <t>関東光器株式会社</t>
  </si>
  <si>
    <t>神奈川県平塚市東八幡５－１０－１６</t>
    <rPh sb="0" eb="4">
      <t>カナガワケン</t>
    </rPh>
    <phoneticPr fontId="3"/>
  </si>
  <si>
    <t>T2880</t>
  </si>
  <si>
    <t>長瀬産業株式会社</t>
  </si>
  <si>
    <t>東京都中央区日本橋小舟町５－１</t>
  </si>
  <si>
    <t>-</t>
    <phoneticPr fontId="3"/>
  </si>
  <si>
    <t>日通商事株式会社　成田サテライト</t>
  </si>
  <si>
    <t>千葉県成田市東和泉字境前443-50</t>
  </si>
  <si>
    <t>西鉄物流株式会社　梱包ｾﾝﾀｰ</t>
  </si>
  <si>
    <t>千葉県山武郡芝山町岩山148－15</t>
  </si>
  <si>
    <t>株式会社日祥物流</t>
  </si>
  <si>
    <t>㈱近鉄エクスプレス　成田ターミナル</t>
  </si>
  <si>
    <t>千葉県山武郡芝山町大里157-1</t>
  </si>
  <si>
    <t>GZS01</t>
  </si>
  <si>
    <t>株式会社　築港　横浜化学品センター</t>
  </si>
  <si>
    <t>神奈川県横浜市鶴見区大黒町5-81</t>
  </si>
  <si>
    <t>GZS02</t>
  </si>
  <si>
    <t>西鉄物流㈱成田梱包センター</t>
  </si>
  <si>
    <t>千葉県山武郡芝山町岩山1340-48</t>
  </si>
  <si>
    <t>GZS03</t>
  </si>
  <si>
    <t>㈱築港　9号地倉庫</t>
  </si>
  <si>
    <t>愛知県名古屋市港区潮見町10-3</t>
    <phoneticPr fontId="3"/>
  </si>
  <si>
    <t>GZS04</t>
  </si>
  <si>
    <t>丸一海運株式会社　大阪港化学品センター</t>
  </si>
  <si>
    <t>大阪府大阪市住之江区南港北３－４－９９</t>
    <phoneticPr fontId="3"/>
  </si>
  <si>
    <t>GZS05</t>
  </si>
  <si>
    <t>神奈川県横浜市鶴見区大黒町９－１５</t>
  </si>
  <si>
    <t>GZS06</t>
  </si>
  <si>
    <t>千葉県成田市東和泉字境前４４３－５０</t>
  </si>
  <si>
    <t>GZS07</t>
  </si>
  <si>
    <t>株式会社　築港　名古屋化学品センター</t>
  </si>
  <si>
    <t>愛知県弥富市操出１０－１０－１</t>
  </si>
  <si>
    <t>GZS08</t>
  </si>
  <si>
    <t>H169</t>
  </si>
  <si>
    <t>株式会社　ファルテック　北関東工場</t>
  </si>
  <si>
    <t>福島県いわき市三和町中三坂字湯の向１０５</t>
  </si>
  <si>
    <t>西濃</t>
    <rPh sb="0" eb="2">
      <t>セイノウ</t>
    </rPh>
    <phoneticPr fontId="3"/>
  </si>
  <si>
    <t>H172</t>
  </si>
  <si>
    <t>株式会社　築港　（築港大黒倉庫）</t>
  </si>
  <si>
    <t>神奈川県横浜市鶴見区大黒町5-81</t>
    <phoneticPr fontId="3"/>
  </si>
  <si>
    <t>y</t>
    <phoneticPr fontId="3"/>
  </si>
  <si>
    <t>HAS01</t>
  </si>
  <si>
    <t>HAS02</t>
  </si>
  <si>
    <t>日通商事㈱成田サテライト</t>
  </si>
  <si>
    <t>HAS03</t>
  </si>
  <si>
    <t>HAS04</t>
  </si>
  <si>
    <t>HAS05</t>
  </si>
  <si>
    <t>西鉄物流㈱　成田梱包センター</t>
  </si>
  <si>
    <t>IDL01</t>
  </si>
  <si>
    <t>千葉県成田市東和泉字鏡前443-50</t>
  </si>
  <si>
    <t>IDL02</t>
  </si>
  <si>
    <t>株式会社　築港</t>
  </si>
  <si>
    <t>INB01</t>
  </si>
  <si>
    <t>y</t>
    <phoneticPr fontId="3"/>
  </si>
  <si>
    <t>INI01</t>
  </si>
  <si>
    <t>株式会社　築港　横浜化学品ｾﾝﾀｰ</t>
  </si>
  <si>
    <t>神奈川県横浜市鶴見区大黒町 5-81</t>
  </si>
  <si>
    <t>INN11</t>
  </si>
  <si>
    <t>千葉県成田市東和泉字境前　443-50</t>
  </si>
  <si>
    <t>INN12</t>
  </si>
  <si>
    <t>INN13</t>
  </si>
  <si>
    <t>株式会社 近鉄エクスプレス　成田ターミナ</t>
  </si>
  <si>
    <t>千葉県山武郡芝山町157-1</t>
  </si>
  <si>
    <t>INS01</t>
  </si>
  <si>
    <t>INS02</t>
  </si>
  <si>
    <t>株式会社　日祥物流</t>
  </si>
  <si>
    <t>INS03</t>
  </si>
  <si>
    <t>INS04</t>
  </si>
  <si>
    <t>INS05</t>
  </si>
  <si>
    <t>JUS01</t>
  </si>
  <si>
    <t>㈱築港9号地倉庫</t>
  </si>
  <si>
    <t>愛知県名古屋市港区潮見町10-3</t>
    <phoneticPr fontId="3"/>
  </si>
  <si>
    <t>JUS02</t>
  </si>
  <si>
    <t>JUS03</t>
  </si>
  <si>
    <t>JUS04</t>
  </si>
  <si>
    <t>大阪府大阪市住之江区南港北３－４－９９</t>
    <phoneticPr fontId="3"/>
  </si>
  <si>
    <t>JUS05</t>
  </si>
  <si>
    <t>大阪府大阪市住之江区南港北３－４－９９</t>
    <phoneticPr fontId="3"/>
  </si>
  <si>
    <t>MAE01</t>
  </si>
  <si>
    <t>MAE02</t>
  </si>
  <si>
    <t>㈱築港　横浜化学品センター</t>
  </si>
  <si>
    <t>MAI01</t>
  </si>
  <si>
    <t>MAI03</t>
  </si>
  <si>
    <t>MAI04</t>
  </si>
  <si>
    <t>丸一海運㈱　大阪港化学品センター</t>
  </si>
  <si>
    <t>TES01</t>
  </si>
  <si>
    <t>TES02</t>
  </si>
  <si>
    <t>日通商事㈱　成田梱包センター</t>
  </si>
  <si>
    <t>千葉県成田市吉岡1213-1</t>
  </si>
  <si>
    <t>TES03</t>
  </si>
  <si>
    <t>西鉄物流㈱梱包センター</t>
  </si>
  <si>
    <t>TES04</t>
  </si>
  <si>
    <t>TES05</t>
  </si>
  <si>
    <t>西鉄物流株式会社</t>
  </si>
  <si>
    <t>USF01</t>
  </si>
  <si>
    <t>日通商事株式会社　成田梱包センター</t>
  </si>
  <si>
    <t>VES01</t>
  </si>
  <si>
    <t>VES02</t>
  </si>
  <si>
    <t>ＪＡＬカーゴサービス</t>
  </si>
  <si>
    <t>VES03</t>
  </si>
  <si>
    <t>大阪府大阪市住之江区南港北3-4-99</t>
    <phoneticPr fontId="3"/>
  </si>
  <si>
    <t>VES04</t>
  </si>
  <si>
    <t>VES05</t>
  </si>
  <si>
    <t>WUS01</t>
  </si>
  <si>
    <t>T2890</t>
  </si>
  <si>
    <t>ホンダ太陽株式会社　日出工場</t>
  </si>
  <si>
    <t>大分県速見郡日出町大字川崎３９６８</t>
  </si>
  <si>
    <t>H066</t>
  </si>
  <si>
    <t>T2900</t>
  </si>
  <si>
    <t>極東貿易株式会社</t>
  </si>
  <si>
    <t>東京都千代田区大手町２－２－１</t>
  </si>
  <si>
    <t>㈱森谷真空　藤沢工場</t>
  </si>
  <si>
    <t>神奈川県藤沢市菖蒲沢　６８番地</t>
  </si>
  <si>
    <t>パナソニックライティングシステムズ(株)</t>
  </si>
  <si>
    <t>兵庫県丹波市春日町黒井９０８</t>
  </si>
  <si>
    <t>H083</t>
  </si>
  <si>
    <t>㈱森谷真空　塚越工場</t>
  </si>
  <si>
    <t>H126</t>
  </si>
  <si>
    <t>イイノエンタープライズ株式会社</t>
  </si>
  <si>
    <t>東京都江東区有明４－２－７</t>
  </si>
  <si>
    <t>江東</t>
    <rPh sb="0" eb="2">
      <t>コウトウ</t>
    </rPh>
    <phoneticPr fontId="3"/>
  </si>
  <si>
    <t>USS01</t>
  </si>
  <si>
    <t>郵船航空サービス㈱　成田ﾛｼﾞｽﾃｨｯｸｾﾝﾀｰ</t>
  </si>
  <si>
    <t>千葉県山武郡芝山町岩山字大宿1340-49</t>
  </si>
  <si>
    <t>USS02</t>
  </si>
  <si>
    <t>T2920</t>
  </si>
  <si>
    <t>市光工業株式会社　生産技術開発部</t>
  </si>
  <si>
    <t>神奈川県伊勢原市板戸８０</t>
  </si>
  <si>
    <t>市光工業株式会社 藤岡製造所</t>
  </si>
  <si>
    <t>群馬県藤岡市東平井１４６７</t>
  </si>
  <si>
    <t>H080</t>
  </si>
  <si>
    <t>九州市光工業株式会社</t>
  </si>
  <si>
    <t>大分県中津市三光森山３２１－４</t>
  </si>
  <si>
    <t>ﾄｰﾙ</t>
    <phoneticPr fontId="3"/>
  </si>
  <si>
    <t>H081</t>
  </si>
  <si>
    <t>T2960</t>
  </si>
  <si>
    <t>株式会社　ﾌｨｱﾛｺｰﾎﾟﾚｰｼｮﾝ　狭山工場</t>
  </si>
  <si>
    <t>埼玉県狭山市広瀬台２－１２－３７</t>
  </si>
  <si>
    <t>株式会社　フィアロコーポレーション</t>
  </si>
  <si>
    <t>埼玉県狭山市上広瀬東中原８０１－１</t>
  </si>
  <si>
    <t>H044</t>
  </si>
  <si>
    <t>株式会社　ﾌｨｱﾛｺｰﾎﾟﾚｰｼｮﾝ　栃木工場</t>
  </si>
  <si>
    <t>栃木県芳賀郡芳賀町芳賀台１１３</t>
  </si>
  <si>
    <t>H166</t>
  </si>
  <si>
    <t>T3010</t>
  </si>
  <si>
    <t>津田工業株式会社　東松山工場</t>
  </si>
  <si>
    <t>埼玉県東松山市新郷８８－２４</t>
  </si>
  <si>
    <t>津田工業株式会社　本社工場</t>
  </si>
  <si>
    <t>埼玉県比企郡滑川町都２５－３５</t>
  </si>
  <si>
    <t>H102</t>
  </si>
  <si>
    <t>津田工業株式会社　騎西工場</t>
  </si>
  <si>
    <t>埼玉県加須市鴻茎３２０４－３</t>
  </si>
  <si>
    <t>H103</t>
  </si>
  <si>
    <t>津田工業株式会社　川里工場</t>
  </si>
  <si>
    <t>埼玉県鴻巣市赤城台362-28(川里工業団地)</t>
  </si>
  <si>
    <t>H117</t>
  </si>
  <si>
    <t>T3020</t>
  </si>
  <si>
    <t>株式会社　トータス技実</t>
  </si>
  <si>
    <t>神奈川県秦野市戸川４５－１</t>
  </si>
  <si>
    <t>T3050</t>
  </si>
  <si>
    <t>新潟三桂株式会社</t>
  </si>
  <si>
    <t>新潟県村上市板屋沢１４０－６</t>
  </si>
  <si>
    <t>T3060</t>
  </si>
  <si>
    <t>㈱日産クリエイティブサービス</t>
  </si>
  <si>
    <t>神奈川県厚木市岡津古久５６０－２</t>
  </si>
  <si>
    <t>日産自動車株式会社</t>
  </si>
  <si>
    <t>H029</t>
  </si>
  <si>
    <t>日産トレーディングセンター</t>
  </si>
  <si>
    <t>神奈川県海老名市中野４５－１</t>
  </si>
  <si>
    <t>H030</t>
  </si>
  <si>
    <t>T3080</t>
  </si>
  <si>
    <t>株式会社　アイテム</t>
  </si>
  <si>
    <t>東京都八王子市石川町２９６３－４</t>
  </si>
  <si>
    <t>T3090</t>
  </si>
  <si>
    <t>オズワークス　インターナショナル</t>
  </si>
  <si>
    <t>東京都港区浜松町　１－２５－１１</t>
  </si>
  <si>
    <t>阪神エアーカーゴ　成田物流センター</t>
  </si>
  <si>
    <t>千葉県成田市多良貝245-161</t>
  </si>
  <si>
    <t>CHD01</t>
  </si>
  <si>
    <t>ＮＳカーゴ Ｃ/Ｏ ＡＣカーゴ</t>
  </si>
  <si>
    <t>千葉県山武郡芝山町香山新田字矢志ヶ谷49-3</t>
  </si>
  <si>
    <t>CHD02</t>
  </si>
  <si>
    <t>株式会社サンリツ</t>
  </si>
  <si>
    <t>神奈川県横浜市鶴見区大黒ふ頭22Y-CC物流棟</t>
  </si>
  <si>
    <t>CHD03</t>
  </si>
  <si>
    <t>株式会社　ボルテックスセイグン</t>
  </si>
  <si>
    <t>群馬県安中市原市88番地</t>
    <phoneticPr fontId="3"/>
  </si>
  <si>
    <t>CHD04</t>
  </si>
  <si>
    <t>井沢工業株式会社</t>
  </si>
  <si>
    <t>群馬県佐波郡玉村町八幡原２０４８</t>
  </si>
  <si>
    <t>H078</t>
  </si>
  <si>
    <t>T3100</t>
  </si>
  <si>
    <t>アシスト株式会社</t>
  </si>
  <si>
    <t>神奈川県相模原市緑区長竹２４０</t>
  </si>
  <si>
    <t>T3110</t>
  </si>
  <si>
    <t>日研産業株式会社</t>
  </si>
  <si>
    <t>山梨県甲斐市富竹新田２０２５－３</t>
  </si>
  <si>
    <t>日研産業株式会社　メッキ部</t>
  </si>
  <si>
    <t>T3120</t>
  </si>
  <si>
    <t>上原ネームプレート工業株式会社</t>
  </si>
  <si>
    <t>北海道旭川市工業団地１条２丁目３番地３３</t>
    <phoneticPr fontId="3"/>
  </si>
  <si>
    <t>T3130</t>
  </si>
  <si>
    <t>日本バンパー販売株式会社</t>
  </si>
  <si>
    <t>埼玉県川口市東領家４－２０－２</t>
    <rPh sb="0" eb="3">
      <t>サイタマケン</t>
    </rPh>
    <phoneticPr fontId="3"/>
  </si>
  <si>
    <t>T3140</t>
  </si>
  <si>
    <t>株式会社　新潟テクノ</t>
  </si>
  <si>
    <t>新潟県柏崎市藤井1408番地1</t>
  </si>
  <si>
    <t>T3150</t>
  </si>
  <si>
    <t>株式会社　アドバンス</t>
  </si>
  <si>
    <t>埼玉県坂戸市千代田５－１－４</t>
  </si>
  <si>
    <t>T3160</t>
  </si>
  <si>
    <t>東海電装株式会社　(316)</t>
  </si>
  <si>
    <t>愛知県海部郡大治町</t>
  </si>
  <si>
    <t>株式会社　東海化成工業所</t>
  </si>
  <si>
    <t>岐阜県山県市大桑３１０－１</t>
  </si>
  <si>
    <t>H055</t>
  </si>
  <si>
    <t>三協化学工業株式会社</t>
  </si>
  <si>
    <t>静岡県磐田市大久保４７８－８</t>
  </si>
  <si>
    <t>H056</t>
  </si>
  <si>
    <t>ＹＫＰ工業株式会社</t>
  </si>
  <si>
    <t>岐阜県中津川市千旦林字星ヶ見６５１－１５</t>
  </si>
  <si>
    <t>H060</t>
  </si>
  <si>
    <t>株式会社　木島工作所</t>
  </si>
  <si>
    <t>愛知県丹羽郡大口町豊田</t>
  </si>
  <si>
    <t>H065</t>
  </si>
  <si>
    <t>ＮＴメカトロニクス株式会社</t>
  </si>
  <si>
    <t>静岡県磐田市大久保４７４－４</t>
  </si>
  <si>
    <t>H070</t>
  </si>
  <si>
    <t>H136</t>
  </si>
  <si>
    <t>白金鍍金工業株式会社</t>
  </si>
  <si>
    <t>愛知県名古屋市守山区花咲台２－１００１</t>
    <phoneticPr fontId="3"/>
  </si>
  <si>
    <t>H137</t>
  </si>
  <si>
    <t>トリックスプロシード株式会社</t>
  </si>
  <si>
    <t>愛知県名古屋市東区矢田３－２－５５</t>
    <phoneticPr fontId="3"/>
  </si>
  <si>
    <t>H157</t>
  </si>
  <si>
    <t>T3170</t>
  </si>
  <si>
    <t>河口化学　有限会社</t>
  </si>
  <si>
    <t>東京都大田区西蒲田</t>
  </si>
  <si>
    <t>㈱築港　ポートアイランド化学品センター</t>
  </si>
  <si>
    <t>兵庫県神戸市中央区港島8-7</t>
    <rPh sb="0" eb="3">
      <t>ヒョウゴケン</t>
    </rPh>
    <phoneticPr fontId="3"/>
  </si>
  <si>
    <t>CHK01</t>
  </si>
  <si>
    <t>T3180</t>
  </si>
  <si>
    <t>ダイヤインジェクション</t>
  </si>
  <si>
    <t>愛知県豊橋市牛川通４丁目１番地２</t>
  </si>
  <si>
    <t>アサヒプロダクト株式会社</t>
  </si>
  <si>
    <t>愛知県豊橋市東森岡１丁目１０－１３－５</t>
  </si>
  <si>
    <t>H046</t>
  </si>
  <si>
    <t>T3190</t>
  </si>
  <si>
    <t>T3200</t>
  </si>
  <si>
    <t>株式会社　三和スクリーン銘板</t>
  </si>
  <si>
    <t>愛知県愛西市佐折町宮寺５５</t>
  </si>
  <si>
    <t>株式会社　三和スクリーン銘板 美濃工場</t>
  </si>
  <si>
    <t>岐阜県美濃市楓台７２－１１</t>
  </si>
  <si>
    <t>H059</t>
  </si>
  <si>
    <t>T3210</t>
  </si>
  <si>
    <t>株式会社　中島商会</t>
  </si>
  <si>
    <t>岡山県岡山市白石４４１－２</t>
  </si>
  <si>
    <t>ランズバーグ・インダストリー株式会社</t>
  </si>
  <si>
    <t>福岡県福岡市博多区東那珂３－５－２７</t>
  </si>
  <si>
    <t>H061</t>
  </si>
  <si>
    <t>T3220</t>
  </si>
  <si>
    <t>株式会社　エイアイエム</t>
  </si>
  <si>
    <t>東京都江戸川区新堀１－２７－１２</t>
  </si>
  <si>
    <t>ディアンドディ株式会社</t>
  </si>
  <si>
    <t>群馬県高崎市上滝町２７３－１</t>
  </si>
  <si>
    <t>H154</t>
  </si>
  <si>
    <t>T3230</t>
  </si>
  <si>
    <t>有限会社　ワールド ホイール サービス</t>
  </si>
  <si>
    <t>静岡県浜松市東区貴平町１５０６－１</t>
  </si>
  <si>
    <t>T3240</t>
  </si>
  <si>
    <t>株式会社　グリーンピース</t>
  </si>
  <si>
    <t>神奈川県綾瀬市吉岡東１－１４－５</t>
  </si>
  <si>
    <t>株式会社　日南</t>
  </si>
  <si>
    <t>神奈川県綾瀬市吉岡東１－１４－１３</t>
  </si>
  <si>
    <t>H064</t>
  </si>
  <si>
    <t>T3250</t>
  </si>
  <si>
    <t>株式会社　ニコン</t>
  </si>
  <si>
    <t>神奈川県横浜市栄区長尾台４７１</t>
    <phoneticPr fontId="3"/>
  </si>
  <si>
    <t>T3260</t>
  </si>
  <si>
    <t>有限会社　ファーム　ファクトリー</t>
  </si>
  <si>
    <t>静岡県浜松市南区小沢渡町６９８－１</t>
  </si>
  <si>
    <t>T3270</t>
  </si>
  <si>
    <t>株式会社　エス・イー・ワークス</t>
  </si>
  <si>
    <t>神奈川県横浜市都築区池辺町４０２８番地</t>
  </si>
  <si>
    <t>T3280</t>
  </si>
  <si>
    <t>株式会社　箔栄社　第一塗装工場</t>
  </si>
  <si>
    <t>愛知県名古屋市中川区伏屋5-701</t>
  </si>
  <si>
    <t>T3290</t>
  </si>
  <si>
    <t>静岡県牧ノ原市坂部３２２８番地</t>
  </si>
  <si>
    <t>H069</t>
  </si>
  <si>
    <t>T3300</t>
  </si>
  <si>
    <t>株式会社　ボルテックスサポート</t>
  </si>
  <si>
    <t>東京都港区浜松町１－２５－１１</t>
  </si>
  <si>
    <t>株式会社　サンリツ</t>
  </si>
  <si>
    <t>神奈川県横浜市鶴見区大黒ふ頭22Y-CC物流棟</t>
    <phoneticPr fontId="3"/>
  </si>
  <si>
    <t>鶴見倉庫株式会社</t>
  </si>
  <si>
    <t>神奈川県横浜市鶴見区大黒町8-1</t>
    <phoneticPr fontId="3"/>
  </si>
  <si>
    <t>CHD05</t>
  </si>
  <si>
    <t>T3310</t>
  </si>
  <si>
    <t>大橋化学工業株式会社</t>
  </si>
  <si>
    <t>大阪府茨木市畑田町６番２１号</t>
  </si>
  <si>
    <t>愛知県刈谷市西境町前山9-1</t>
  </si>
  <si>
    <t>H072</t>
  </si>
  <si>
    <t>T3320</t>
  </si>
  <si>
    <t>株式会社　東立工芸</t>
  </si>
  <si>
    <t>埼玉県川口市戸塚６－２１－２２</t>
  </si>
  <si>
    <t>T3330</t>
  </si>
  <si>
    <t>株式会社　新技術研究所</t>
  </si>
  <si>
    <t>静岡県御殿場市神場字水上６１６－３</t>
  </si>
  <si>
    <t>T3340</t>
  </si>
  <si>
    <t>株式会社　フォルム</t>
  </si>
  <si>
    <t>東京都府中市四谷４－５９－１７</t>
  </si>
  <si>
    <t>株式会社　フォルム別館</t>
  </si>
  <si>
    <t>東京都府中市四谷４－５６－１２</t>
  </si>
  <si>
    <t>H082</t>
  </si>
  <si>
    <t>T3350</t>
  </si>
  <si>
    <t>有限会社　原田塗装工業所</t>
  </si>
  <si>
    <t>静岡県磐田市小中瀬７１７</t>
  </si>
  <si>
    <t>H098</t>
  </si>
  <si>
    <t>H105</t>
  </si>
  <si>
    <t>H145</t>
  </si>
  <si>
    <t>T3360</t>
  </si>
  <si>
    <t>二葉産業株式会社</t>
  </si>
  <si>
    <t>愛知県名古屋市守山区花咲台２－５０１</t>
    <phoneticPr fontId="3"/>
  </si>
  <si>
    <t>H106</t>
  </si>
  <si>
    <t>T3370</t>
  </si>
  <si>
    <t>株式会社　アイ・ライティング・システム</t>
  </si>
  <si>
    <t>埼玉県鴻巣市赤城台２１２－１０</t>
  </si>
  <si>
    <t>T3380</t>
  </si>
  <si>
    <t>市光工業株式会社</t>
  </si>
  <si>
    <t>神奈川県伊勢原市板戸８０番地</t>
  </si>
  <si>
    <t>T3381</t>
  </si>
  <si>
    <t>市光工業株式会社　藤岡製造所</t>
  </si>
  <si>
    <t>T3390</t>
  </si>
  <si>
    <t>双日プラネット株式会社</t>
  </si>
  <si>
    <t>東京都港区赤坂２－１４－２７</t>
  </si>
  <si>
    <t>株式会社スカイパッキング</t>
  </si>
  <si>
    <t>千葉県香取郡多古町飯笹字蛭ヶ谷３６－５</t>
  </si>
  <si>
    <t>BRS01</t>
  </si>
  <si>
    <t>T3400</t>
  </si>
  <si>
    <t>株式会社表面化工研究所</t>
  </si>
  <si>
    <t>茨城県笠間市湯崎８４５－５</t>
    <phoneticPr fontId="3"/>
  </si>
  <si>
    <t>T3410</t>
  </si>
  <si>
    <t>横浜化成株式会社</t>
  </si>
  <si>
    <t>東京都港区高輪２－２１－４３</t>
  </si>
  <si>
    <t>オーデリック株式会社　山形工場</t>
  </si>
  <si>
    <t>山形県東根市東根甲５５４４</t>
    <phoneticPr fontId="3"/>
  </si>
  <si>
    <t>H099</t>
  </si>
  <si>
    <t>T3420</t>
  </si>
  <si>
    <t>日東光学株式会社</t>
  </si>
  <si>
    <t>長野県諏訪市湖南4529</t>
  </si>
  <si>
    <t>T3430</t>
  </si>
  <si>
    <t>株式会社　小糸製作所　（本社）</t>
  </si>
  <si>
    <t>東京都港区高輪4-8-3</t>
  </si>
  <si>
    <t>T3440</t>
  </si>
  <si>
    <t>大分県玖珠郡玖珠町大字大隈２１８</t>
  </si>
  <si>
    <t>T3450</t>
  </si>
  <si>
    <t>有限会社　野口工芸</t>
  </si>
  <si>
    <t>埼玉県三郷市戸ヶ崎３－７５２－３</t>
  </si>
  <si>
    <t>T3460</t>
  </si>
  <si>
    <t>パナソニック電工株式会社</t>
  </si>
  <si>
    <t>大阪府門真市大字門真1048</t>
  </si>
  <si>
    <t>大阪府門真市門真1048</t>
  </si>
  <si>
    <t>H118</t>
  </si>
  <si>
    <t>T3470</t>
  </si>
  <si>
    <t>明和工業株式会社</t>
  </si>
  <si>
    <t>岐阜県多治見市笠原町９９３</t>
  </si>
  <si>
    <t>H162</t>
  </si>
  <si>
    <t>T3480</t>
  </si>
  <si>
    <t>岩崎電気株式会社　産業光源課</t>
  </si>
  <si>
    <t>埼玉県行田市壱里山町1-1</t>
    <phoneticPr fontId="3"/>
  </si>
  <si>
    <t>T3490</t>
  </si>
  <si>
    <t>東洋加工株式会社　美里工場</t>
  </si>
  <si>
    <t>埼玉県児玉郡美里町猪俣１９６４</t>
    <phoneticPr fontId="3"/>
  </si>
  <si>
    <t>T3500</t>
  </si>
  <si>
    <t>高圧化工株式会社　千葉工場</t>
  </si>
  <si>
    <t>千葉県旭市鎌数１０８１５番地</t>
  </si>
  <si>
    <t>T3510</t>
  </si>
  <si>
    <t>豊通ケミプラス株式会社　東京自動車材料部</t>
  </si>
  <si>
    <t>東京都港区港南２－３－１３</t>
  </si>
  <si>
    <t>協和理化学工業</t>
  </si>
  <si>
    <t>H130</t>
  </si>
  <si>
    <t>豊田合成株式会社</t>
  </si>
  <si>
    <t>愛知県稲沢市北島町西の町３０番地</t>
  </si>
  <si>
    <t>H139</t>
  </si>
  <si>
    <t>愛知陸運株式会社</t>
  </si>
  <si>
    <t>愛知県常滑市セントレア3-16-2</t>
  </si>
  <si>
    <t>KOT01</t>
  </si>
  <si>
    <t>T3520</t>
  </si>
  <si>
    <t>T3530</t>
  </si>
  <si>
    <t>株式会社　大塚プラスチック工業</t>
  </si>
  <si>
    <t>群馬県富岡市南後箇1804</t>
  </si>
  <si>
    <t>T3540</t>
  </si>
  <si>
    <t>株式会社　京葉真空テクノ</t>
  </si>
  <si>
    <t>愛知県岡崎市中金町字大洞18-9</t>
  </si>
  <si>
    <t>T3550</t>
  </si>
  <si>
    <t>群馬県佐波郡玉村町八幡原2048</t>
  </si>
  <si>
    <t>T3560</t>
  </si>
  <si>
    <t>ＣＢＣ株式会社</t>
  </si>
  <si>
    <t>静岡県三島市平田100</t>
  </si>
  <si>
    <t>T3570</t>
  </si>
  <si>
    <t>株式会社　トウ・プラス</t>
  </si>
  <si>
    <t>埼玉県秩父市寺尾３６４９</t>
  </si>
  <si>
    <t>T3580</t>
  </si>
  <si>
    <t>株式会社　友仁エンジニアリング</t>
  </si>
  <si>
    <t>千葉県鎌ヶ谷市佐津間</t>
  </si>
  <si>
    <t>T3590</t>
  </si>
  <si>
    <t>株式会社　エイアイエム　群馬工場</t>
  </si>
  <si>
    <t>T3600</t>
  </si>
  <si>
    <t>三和バキューム</t>
  </si>
  <si>
    <t>東京都足立区梅田７－２６－６</t>
  </si>
  <si>
    <t>T3610</t>
  </si>
  <si>
    <t>株式会社　シバックス・デスモ</t>
  </si>
  <si>
    <t>神奈川県横浜市都筑区川和町２５５－３</t>
  </si>
  <si>
    <t>T3620</t>
  </si>
  <si>
    <t>株式会社　サナック</t>
  </si>
  <si>
    <t>群馬県佐波郡玉村町角渕５１３１</t>
  </si>
  <si>
    <t>T3630</t>
  </si>
  <si>
    <t>有限会社　島田工業所　川口工場</t>
  </si>
  <si>
    <t>T3640</t>
  </si>
  <si>
    <t>三光合成株式会社　静岡工場</t>
  </si>
  <si>
    <t>T3650</t>
  </si>
  <si>
    <t>株式会社　板通　埼玉支店</t>
  </si>
  <si>
    <t>埼玉県東松山市市ノ川４８４－１</t>
  </si>
  <si>
    <t>T3660</t>
  </si>
  <si>
    <t>株式会社　シェリー</t>
  </si>
  <si>
    <t>群馬県渋川市有馬１７９１－３</t>
  </si>
  <si>
    <t>H171</t>
  </si>
  <si>
    <t>T3670</t>
  </si>
  <si>
    <t>ＡＴＥジャパン株式会社</t>
  </si>
  <si>
    <t>埼玉県川口市本町２－６－２５－１０２</t>
  </si>
  <si>
    <t>T3680</t>
  </si>
  <si>
    <t>玉川電器株式会社</t>
  </si>
  <si>
    <t>神奈川県横浜市保土ヶ谷区神戸町１３４</t>
  </si>
  <si>
    <t>玉川電器株式会社　宮城工場</t>
  </si>
  <si>
    <t>宮城県加美郡加美町月崎字鳥屋ヶ森１－６</t>
    <phoneticPr fontId="3"/>
  </si>
  <si>
    <t>H174</t>
  </si>
  <si>
    <t>T3690</t>
  </si>
  <si>
    <t>株式会社　大友製作所</t>
  </si>
  <si>
    <t>茨城県高萩市島名１６４５番地</t>
  </si>
  <si>
    <t>川添工業株式会社</t>
  </si>
  <si>
    <t>群馬県渋川市村上３０５－１</t>
  </si>
  <si>
    <t>H176</t>
  </si>
  <si>
    <t>オーラ産業株式会社</t>
  </si>
  <si>
    <t>群馬県邑楽郡邑楽町新中野１３０－９</t>
  </si>
  <si>
    <t>H177</t>
  </si>
  <si>
    <t>T3700</t>
  </si>
  <si>
    <t>川添工業　株式会社</t>
  </si>
  <si>
    <t>朝日真空株式会社</t>
  </si>
  <si>
    <t>静岡県藤枝市横内８００－１１</t>
  </si>
  <si>
    <t>H188</t>
  </si>
  <si>
    <t>T3710</t>
    <phoneticPr fontId="3"/>
  </si>
  <si>
    <t>西東京ケミックス株式会社</t>
  </si>
  <si>
    <t>東京都八王子高倉町２－１</t>
  </si>
  <si>
    <t>T3710</t>
  </si>
  <si>
    <t>舟津産業株式会社</t>
  </si>
  <si>
    <t>神奈川県横浜市金沢区幸浦２－９－１２</t>
  </si>
  <si>
    <t>VEN01</t>
  </si>
  <si>
    <t>T3720</t>
    <phoneticPr fontId="3"/>
  </si>
  <si>
    <t>株式会社　島津製作所</t>
  </si>
  <si>
    <t>神奈川県秦野市堀山下３８０－１</t>
  </si>
  <si>
    <t>T3500</t>
    <phoneticPr fontId="3"/>
  </si>
  <si>
    <t>千葉県木更津市真理１８４０</t>
  </si>
  <si>
    <t>H189</t>
    <phoneticPr fontId="3"/>
  </si>
  <si>
    <t>T3730</t>
    <phoneticPr fontId="3"/>
  </si>
  <si>
    <t>株式会社　プラシーズ</t>
  </si>
  <si>
    <t>東京都台東区柳橋１－２－１２</t>
  </si>
  <si>
    <t>T1031</t>
    <phoneticPr fontId="3"/>
  </si>
  <si>
    <t>小山化工株式会社</t>
  </si>
  <si>
    <t>東京都品川区小山６－１５－６</t>
  </si>
  <si>
    <t>H190</t>
    <phoneticPr fontId="3"/>
  </si>
  <si>
    <t>有限会社　満寿矢特殊硝子</t>
  </si>
  <si>
    <t>神奈川県横浜市鶴見区上末吉３－２－１８</t>
  </si>
  <si>
    <t>H191</t>
    <phoneticPr fontId="3"/>
  </si>
  <si>
    <t>トール東大阪支店止め</t>
    <rPh sb="3" eb="6">
      <t>ヒガシオオサカ</t>
    </rPh>
    <rPh sb="6" eb="8">
      <t>シテン</t>
    </rPh>
    <rPh sb="8" eb="9">
      <t>ド</t>
    </rPh>
    <phoneticPr fontId="3"/>
  </si>
  <si>
    <t>大阪府八尾市西高安町4-57-1</t>
    <phoneticPr fontId="3"/>
  </si>
  <si>
    <t>大阪出張所</t>
    <rPh sb="0" eb="2">
      <t>オオサカ</t>
    </rPh>
    <rPh sb="2" eb="4">
      <t>シュッチョウ</t>
    </rPh>
    <rPh sb="4" eb="5">
      <t>ジョ</t>
    </rPh>
    <phoneticPr fontId="3"/>
  </si>
  <si>
    <t>大阪府八尾市福栄町2-37</t>
    <rPh sb="0" eb="3">
      <t>オオサカフ</t>
    </rPh>
    <rPh sb="3" eb="6">
      <t>ヤオシ</t>
    </rPh>
    <rPh sb="6" eb="9">
      <t>フクエイチョウ</t>
    </rPh>
    <phoneticPr fontId="3"/>
  </si>
  <si>
    <t>ﾄｰﾙ</t>
    <phoneticPr fontId="3"/>
  </si>
  <si>
    <t>大阪倉庫</t>
    <rPh sb="0" eb="2">
      <t>オオサカ</t>
    </rPh>
    <rPh sb="2" eb="4">
      <t>ソウコ</t>
    </rPh>
    <phoneticPr fontId="3"/>
  </si>
  <si>
    <t>大阪府東大阪市水走5-6-23</t>
    <rPh sb="0" eb="3">
      <t>オオサカフ</t>
    </rPh>
    <rPh sb="3" eb="7">
      <t>ヒガシオオサカシ</t>
    </rPh>
    <rPh sb="7" eb="9">
      <t>ミズハイ</t>
    </rPh>
    <phoneticPr fontId="3"/>
  </si>
  <si>
    <t>T3740</t>
    <phoneticPr fontId="3"/>
  </si>
  <si>
    <t>長瀬産業株式会社　コーティング材料部</t>
  </si>
  <si>
    <t>TAD12</t>
  </si>
  <si>
    <t>USF03</t>
  </si>
  <si>
    <t>新潟</t>
    <phoneticPr fontId="3"/>
  </si>
  <si>
    <t>PKO01</t>
  </si>
  <si>
    <t>T1210</t>
    <phoneticPr fontId="3"/>
  </si>
  <si>
    <t>株式会社　阪急阪神エクスプレス</t>
  </si>
  <si>
    <t>千葉県山武郡芝山町香山新田６５－３</t>
  </si>
  <si>
    <t>INK11</t>
    <phoneticPr fontId="3"/>
  </si>
  <si>
    <t>T0070</t>
    <phoneticPr fontId="3"/>
  </si>
  <si>
    <t>株式会社　向陽技研</t>
  </si>
  <si>
    <t>愛知県みよし市明知町八和田山３－３２</t>
  </si>
  <si>
    <t>H192</t>
    <phoneticPr fontId="3"/>
  </si>
  <si>
    <t>T3750</t>
  </si>
  <si>
    <t>島津産機システムズ株式会社</t>
  </si>
  <si>
    <t>神奈川県秦野市堀山下３８０－１</t>
    <phoneticPr fontId="3"/>
  </si>
  <si>
    <t>柿原工業株式会社</t>
  </si>
  <si>
    <t>広島県福山市箕沖町９９－１３</t>
    <phoneticPr fontId="3"/>
  </si>
  <si>
    <t>H193</t>
  </si>
  <si>
    <t>T1210</t>
    <phoneticPr fontId="3"/>
  </si>
  <si>
    <t>名鉄観光サービス株式会社</t>
    <phoneticPr fontId="3"/>
  </si>
  <si>
    <t>愛知県常滑市セントレア３丁目１６－６</t>
  </si>
  <si>
    <t>y</t>
    <phoneticPr fontId="3"/>
  </si>
  <si>
    <t>IDR01</t>
    <phoneticPr fontId="3"/>
  </si>
  <si>
    <t>T3510</t>
    <phoneticPr fontId="3"/>
  </si>
  <si>
    <t>豊通物流株式会社</t>
    <phoneticPr fontId="3"/>
  </si>
  <si>
    <t>愛知県海部郡飛島村東浜1-5-7</t>
  </si>
  <si>
    <t>PKO02</t>
    <phoneticPr fontId="3"/>
  </si>
  <si>
    <t>T3510</t>
    <phoneticPr fontId="3"/>
  </si>
  <si>
    <t>名港海運株式会社　空見梱包センター</t>
  </si>
  <si>
    <t>愛知県名古屋市港区空見町１１番地</t>
  </si>
  <si>
    <t>PKO03</t>
  </si>
  <si>
    <t>T1039</t>
    <phoneticPr fontId="3"/>
  </si>
  <si>
    <t>無し</t>
    <phoneticPr fontId="3"/>
  </si>
  <si>
    <t>T1039</t>
    <phoneticPr fontId="3"/>
  </si>
  <si>
    <t>H194</t>
    <phoneticPr fontId="3"/>
  </si>
  <si>
    <t>T3760</t>
    <phoneticPr fontId="3"/>
  </si>
  <si>
    <t>株式会社　秩父イワサキ</t>
  </si>
  <si>
    <t>埼玉県秩父市長瀞町岩田７７０</t>
  </si>
  <si>
    <t>T3760</t>
    <phoneticPr fontId="3"/>
  </si>
  <si>
    <t>T3770</t>
  </si>
  <si>
    <t>株式会社　小糸製作所　静岡工場</t>
  </si>
  <si>
    <t>静岡県静岡市清水区北脇500番地</t>
  </si>
  <si>
    <t>T3770</t>
    <phoneticPr fontId="3"/>
  </si>
  <si>
    <t>T3780</t>
    <phoneticPr fontId="3"/>
  </si>
  <si>
    <t>豊田通商株式会社　浜松支店</t>
  </si>
  <si>
    <t>静岡県浜松市中区板屋町１１１－２</t>
    <phoneticPr fontId="3"/>
  </si>
  <si>
    <t>T3780</t>
    <phoneticPr fontId="3"/>
  </si>
  <si>
    <t>T3780</t>
    <phoneticPr fontId="3"/>
  </si>
  <si>
    <t>静岡県榛原郡吉田町川尻５４９－１</t>
    <phoneticPr fontId="3"/>
  </si>
  <si>
    <t>H195</t>
    <phoneticPr fontId="3"/>
  </si>
  <si>
    <t>ﾄｰﾙ</t>
    <phoneticPr fontId="3"/>
  </si>
  <si>
    <t>H196</t>
    <phoneticPr fontId="3"/>
  </si>
  <si>
    <t>T3790</t>
  </si>
  <si>
    <t>株式会社　ＬＩＸＩＬ</t>
  </si>
  <si>
    <t>愛知県常滑市港町３－７７</t>
  </si>
  <si>
    <t>T3790</t>
    <phoneticPr fontId="3"/>
  </si>
  <si>
    <t>千葉県山武郡芝山町菱田１１５５番地１</t>
  </si>
  <si>
    <t>USF04</t>
    <phoneticPr fontId="3"/>
  </si>
  <si>
    <t>T0060</t>
    <phoneticPr fontId="3"/>
  </si>
  <si>
    <t>有限会社　静浦精工</t>
  </si>
  <si>
    <t>静岡県静岡市駿河区西中原２－１－３７</t>
  </si>
  <si>
    <t>T0060</t>
    <phoneticPr fontId="3"/>
  </si>
  <si>
    <t>H197</t>
    <phoneticPr fontId="3"/>
  </si>
  <si>
    <t>T3800</t>
    <phoneticPr fontId="3"/>
  </si>
  <si>
    <t>株式会社　アペックス</t>
  </si>
  <si>
    <t>東京都八王子市宇津木町５２３番地１</t>
  </si>
  <si>
    <t>T3800</t>
    <phoneticPr fontId="3"/>
  </si>
  <si>
    <t>T3810</t>
    <phoneticPr fontId="3"/>
  </si>
  <si>
    <t>株式会社　シモダ</t>
  </si>
  <si>
    <t>埼玉県新座市野火止８－１－３４</t>
  </si>
  <si>
    <t>T3810</t>
    <phoneticPr fontId="3"/>
  </si>
  <si>
    <t>T3810</t>
    <phoneticPr fontId="3"/>
  </si>
  <si>
    <t>伊丹塗料株式会社</t>
  </si>
  <si>
    <t>埼玉県狭山市広瀬台２－７－１９</t>
  </si>
  <si>
    <t>H198</t>
    <phoneticPr fontId="3"/>
  </si>
  <si>
    <t>T2900</t>
    <phoneticPr fontId="3"/>
  </si>
  <si>
    <t>西鉄物流株式会社　成田支店梱包営業所</t>
  </si>
  <si>
    <t>千葉県山武郡芝山町菱田１１５５番地１</t>
    <phoneticPr fontId="3"/>
  </si>
  <si>
    <t>USS03</t>
  </si>
  <si>
    <t>小糸九州株式会社</t>
  </si>
  <si>
    <t>佐賀県佐賀市久保泉町大字上和泉</t>
  </si>
  <si>
    <t>T3780</t>
  </si>
  <si>
    <t>H199</t>
  </si>
  <si>
    <t>T2880</t>
    <phoneticPr fontId="3"/>
  </si>
  <si>
    <t>西鉄物流株式会社　成田梱包営業所</t>
  </si>
  <si>
    <t>千葉県山武郡芝山町菱田１１５５番地１</t>
    <phoneticPr fontId="3"/>
  </si>
  <si>
    <t>GZS10</t>
    <phoneticPr fontId="3"/>
  </si>
  <si>
    <t>T3820</t>
    <phoneticPr fontId="3"/>
  </si>
  <si>
    <t>津田工業株式会社　本社機構</t>
  </si>
  <si>
    <t>埼玉県比企郡滑川町大字都２５－３５</t>
  </si>
  <si>
    <t>T3820</t>
    <phoneticPr fontId="3"/>
  </si>
  <si>
    <t>T3830</t>
  </si>
  <si>
    <t>T3380</t>
    <phoneticPr fontId="3"/>
  </si>
  <si>
    <t>市光工業株式会社　厚木製造所</t>
  </si>
  <si>
    <t>神奈川県厚木市下古沢８５７</t>
  </si>
  <si>
    <t>H200</t>
    <phoneticPr fontId="3"/>
  </si>
  <si>
    <t>埼玉県鴻巣市赤城台362-28</t>
  </si>
  <si>
    <t>T3820</t>
  </si>
  <si>
    <t>H201</t>
  </si>
  <si>
    <t>大阪新規顧客</t>
    <rPh sb="0" eb="2">
      <t>オオサカ</t>
    </rPh>
    <rPh sb="2" eb="4">
      <t>シンキ</t>
    </rPh>
    <rPh sb="4" eb="6">
      <t>コキャク</t>
    </rPh>
    <phoneticPr fontId="3"/>
  </si>
  <si>
    <t>株式会社　アジア化成</t>
    <rPh sb="0" eb="4">
      <t>カブシキガイシャ</t>
    </rPh>
    <rPh sb="8" eb="10">
      <t>カセイ</t>
    </rPh>
    <phoneticPr fontId="3"/>
  </si>
  <si>
    <t>京都府八幡市下奈良名越18</t>
  </si>
  <si>
    <t>仮登録</t>
    <rPh sb="0" eb="1">
      <t>カリ</t>
    </rPh>
    <rPh sb="1" eb="3">
      <t>トウロク</t>
    </rPh>
    <phoneticPr fontId="3"/>
  </si>
  <si>
    <t>株式会社　フクダコーポレーション</t>
  </si>
  <si>
    <t>新潟県長岡市西陵町２６７４－１８</t>
  </si>
  <si>
    <t>H202</t>
    <phoneticPr fontId="3"/>
  </si>
  <si>
    <t>T3740</t>
    <phoneticPr fontId="3"/>
  </si>
  <si>
    <t>THT02</t>
    <phoneticPr fontId="3"/>
  </si>
  <si>
    <t>T3840</t>
    <phoneticPr fontId="3"/>
  </si>
  <si>
    <t>株式会社　オウル・クラフト</t>
  </si>
  <si>
    <t>神奈川県横浜市港北区新羽町３３６－１</t>
    <phoneticPr fontId="3"/>
  </si>
  <si>
    <t>T3840</t>
    <phoneticPr fontId="3"/>
  </si>
  <si>
    <t>T0100</t>
    <phoneticPr fontId="3"/>
  </si>
  <si>
    <t>有限会社　とやま工房</t>
  </si>
  <si>
    <t>埼玉県さいたま市中央区桜丘１－１１－１９</t>
  </si>
  <si>
    <t>T0100</t>
    <phoneticPr fontId="3"/>
  </si>
  <si>
    <t>H205</t>
    <phoneticPr fontId="3"/>
  </si>
  <si>
    <t>カネナカ</t>
  </si>
  <si>
    <t>静岡県榛原郡吉田町川尻３４４８－９</t>
    <phoneticPr fontId="3"/>
  </si>
  <si>
    <t>T0060</t>
    <phoneticPr fontId="3"/>
  </si>
  <si>
    <t>H203</t>
    <phoneticPr fontId="3"/>
  </si>
  <si>
    <t>T0070</t>
    <phoneticPr fontId="3"/>
  </si>
  <si>
    <t>アサヒ精工株式会社</t>
  </si>
  <si>
    <t>岐阜県岐阜市石谷１１７７</t>
    <phoneticPr fontId="3"/>
  </si>
  <si>
    <t>H206</t>
    <phoneticPr fontId="3"/>
  </si>
  <si>
    <t>相手先名称１</t>
  </si>
  <si>
    <t>ｹｲﾋﾝ</t>
    <phoneticPr fontId="3"/>
  </si>
  <si>
    <t>久留米距離</t>
    <rPh sb="0" eb="3">
      <t>クルメ</t>
    </rPh>
    <rPh sb="3" eb="5">
      <t>キョリ</t>
    </rPh>
    <phoneticPr fontId="3"/>
  </si>
  <si>
    <t>-</t>
    <phoneticPr fontId="3"/>
  </si>
  <si>
    <t>茨城県鉾田市紅葉６９３</t>
    <phoneticPr fontId="3"/>
  </si>
  <si>
    <t>茨城県鹿嶋市和３６８</t>
    <phoneticPr fontId="3"/>
  </si>
  <si>
    <t>ﾄｰﾙ</t>
    <phoneticPr fontId="3"/>
  </si>
  <si>
    <t>茨城県高萩市島名１６４５</t>
    <phoneticPr fontId="3"/>
  </si>
  <si>
    <t>茨城県常総市古間木１７５３－５</t>
    <phoneticPr fontId="3"/>
  </si>
  <si>
    <t>新潟</t>
    <phoneticPr fontId="3"/>
  </si>
  <si>
    <t>栃木県下都賀郡壬生町</t>
    <phoneticPr fontId="3"/>
  </si>
  <si>
    <t>静岡県静岡市駿河区敷地2丁目7番20号</t>
    <phoneticPr fontId="3"/>
  </si>
  <si>
    <t>静岡県静岡市葵区流通センター8番7号</t>
    <phoneticPr fontId="3"/>
  </si>
  <si>
    <t>静岡県藤枝市岡部町岡部２２０９－１８</t>
    <phoneticPr fontId="3"/>
  </si>
  <si>
    <t>静岡県牧之原市坂部３２２８番地</t>
    <phoneticPr fontId="3"/>
  </si>
  <si>
    <t>静岡県袋井市山田８８５－１</t>
    <phoneticPr fontId="3"/>
  </si>
  <si>
    <t>静岡県静岡市駿河区北丸子２－３８－２</t>
    <phoneticPr fontId="3"/>
  </si>
  <si>
    <t>静岡県静岡市清水区草ヶ谷４８２番地</t>
    <phoneticPr fontId="3"/>
  </si>
  <si>
    <t>群馬県邑楽郡板倉町大字飯野１３９</t>
    <phoneticPr fontId="3"/>
  </si>
  <si>
    <t>静岡県静岡市清水区興津清見寺１３７５－１６</t>
    <phoneticPr fontId="3"/>
  </si>
  <si>
    <t>静岡県静岡市駿河区小鹿1丁目63番地20号</t>
    <phoneticPr fontId="3"/>
  </si>
  <si>
    <t>神奈川県横浜市鶴見区大黒町８－１</t>
    <rPh sb="0" eb="4">
      <t>カナガワケン</t>
    </rPh>
    <phoneticPr fontId="3"/>
  </si>
  <si>
    <t>静岡県周智郡森町睦実１１２３－７</t>
    <phoneticPr fontId="3"/>
  </si>
  <si>
    <t>愛知県名古屋市守山区天子田２－２２０</t>
    <phoneticPr fontId="3"/>
  </si>
  <si>
    <t>神奈川県横浜市都筑区牛久保西２－１－３３</t>
    <phoneticPr fontId="3"/>
  </si>
  <si>
    <t>栃木県塩谷郡塩谷町大字熊ノ木１３５６</t>
    <phoneticPr fontId="3"/>
  </si>
  <si>
    <t>山梨県富士吉田市向原２－１２－８</t>
    <phoneticPr fontId="3"/>
  </si>
  <si>
    <t>千葉県柏市十余二２０８－１２</t>
    <phoneticPr fontId="3"/>
  </si>
  <si>
    <t>群馬県渋川市石原１５５８－１</t>
    <phoneticPr fontId="3"/>
  </si>
  <si>
    <t>群馬県北群馬郡吉岡町小倉６９５－７１</t>
    <phoneticPr fontId="3"/>
  </si>
  <si>
    <t>千葉県市川市新田２－１－１５</t>
    <phoneticPr fontId="3"/>
  </si>
  <si>
    <t>埼玉県川口市新堀１３２－１１</t>
    <phoneticPr fontId="3"/>
  </si>
  <si>
    <t>静岡県焼津市小川３５５８</t>
    <phoneticPr fontId="3"/>
  </si>
  <si>
    <t>埼玉県越谷市小曽川字神前５６０－１</t>
    <phoneticPr fontId="3"/>
  </si>
  <si>
    <t>埼玉県上尾市領家１２</t>
    <phoneticPr fontId="3"/>
  </si>
  <si>
    <t>群馬県前橋市総社町高井１１４－１</t>
    <phoneticPr fontId="3"/>
  </si>
  <si>
    <t>茨城県坂東市鵠戸１２２８</t>
    <phoneticPr fontId="3"/>
  </si>
  <si>
    <t>山梨県甲府市住吉４－９－８</t>
    <phoneticPr fontId="3"/>
  </si>
  <si>
    <t>神奈川県横浜市鶴見区駒岡１－２８－４３</t>
    <phoneticPr fontId="3"/>
  </si>
  <si>
    <t>東京都葛飾区四つ木４－１３－１４</t>
    <phoneticPr fontId="3"/>
  </si>
  <si>
    <t>東京都江戸川区松江４－２２－１８</t>
    <phoneticPr fontId="3"/>
  </si>
  <si>
    <t>神奈川県中郡大磯町西小磯２３５</t>
    <phoneticPr fontId="3"/>
  </si>
  <si>
    <t>東京都江東区亀戸4-44-14</t>
    <phoneticPr fontId="3"/>
  </si>
  <si>
    <t>福島県郡山市喜久田町</t>
    <phoneticPr fontId="3"/>
  </si>
  <si>
    <t>福岡県大牟田市西宮浦町132-3</t>
    <phoneticPr fontId="3"/>
  </si>
  <si>
    <t>静岡県掛川市下土方３５６０</t>
    <phoneticPr fontId="3"/>
  </si>
  <si>
    <t>静岡県榛原郡吉田町住吉３８３２－６</t>
    <phoneticPr fontId="3"/>
  </si>
  <si>
    <t>静岡県裾野市下和田８２－１</t>
    <phoneticPr fontId="3"/>
  </si>
  <si>
    <t>東京都渋谷区神宮前３－２６－３</t>
    <phoneticPr fontId="3"/>
  </si>
  <si>
    <t>神奈川県横浜市鶴見区大黒町８－１</t>
    <phoneticPr fontId="3"/>
  </si>
  <si>
    <t>神奈川県横浜市金沢区福浦２－１１－１</t>
    <phoneticPr fontId="3"/>
  </si>
  <si>
    <t>豊通ケミプラス株式会社　静岡自動車材料部</t>
    <rPh sb="12" eb="14">
      <t>シズオカ</t>
    </rPh>
    <phoneticPr fontId="3"/>
  </si>
  <si>
    <t>静岡県清水区堀込２６－１</t>
    <phoneticPr fontId="3"/>
  </si>
  <si>
    <t>新潟</t>
    <phoneticPr fontId="3"/>
  </si>
  <si>
    <t>神奈川県足柄上郡山北町</t>
    <phoneticPr fontId="3"/>
  </si>
  <si>
    <t>埼玉県春日部市南栄町１２－１１</t>
    <phoneticPr fontId="3"/>
  </si>
  <si>
    <t>静岡県静岡市駿河区馬渕１丁目１３番地３２号</t>
    <phoneticPr fontId="3"/>
  </si>
  <si>
    <t>神奈川県横浜市金沢区幸浦２－８－１３</t>
    <phoneticPr fontId="3"/>
  </si>
  <si>
    <t>神奈川県横浜市中区本牧ふ頭1-16　本牧公社</t>
    <phoneticPr fontId="3"/>
  </si>
  <si>
    <t>神奈川県横浜市金沢区幸浦２-８-１６</t>
    <phoneticPr fontId="3"/>
  </si>
  <si>
    <t>神奈川県横浜市金沢区幸浦2-8-16</t>
    <phoneticPr fontId="3"/>
  </si>
  <si>
    <t>神奈川県横浜市金沢区幸浦２－１８－３</t>
    <phoneticPr fontId="3"/>
  </si>
  <si>
    <t>神奈川県横浜市本牧</t>
    <phoneticPr fontId="3"/>
  </si>
  <si>
    <t>神奈川県横浜市中区本牧埠頭３番地</t>
    <phoneticPr fontId="3"/>
  </si>
  <si>
    <t>神奈川県横浜市金沢区幸浦2-9-12</t>
    <phoneticPr fontId="3"/>
  </si>
  <si>
    <t>大阪府大阪市住之江区南港北３－４－９９</t>
    <rPh sb="0" eb="3">
      <t>オオサカフ</t>
    </rPh>
    <phoneticPr fontId="3"/>
  </si>
  <si>
    <t>愛知県名古屋市港区潮見町10-3</t>
    <phoneticPr fontId="3"/>
  </si>
  <si>
    <t>大阪府大阪市住之江区南港北3-4-99</t>
    <phoneticPr fontId="3"/>
  </si>
  <si>
    <t>兵庫県丹波市春日町黒井９０８</t>
    <phoneticPr fontId="3"/>
  </si>
  <si>
    <t>y</t>
    <phoneticPr fontId="3"/>
  </si>
  <si>
    <t>神奈川県伊勢原市板戸８０</t>
    <phoneticPr fontId="3"/>
  </si>
  <si>
    <t>埼玉県狭山市広瀬台２－１２－３７</t>
    <phoneticPr fontId="3"/>
  </si>
  <si>
    <t>栃木県芳賀郡芳賀町芳賀台１１３</t>
    <phoneticPr fontId="3"/>
  </si>
  <si>
    <t>埼玉県比企郡滑川町都２５－３５</t>
    <phoneticPr fontId="3"/>
  </si>
  <si>
    <t>埼玉県加須市鴻茎３２０４－３</t>
    <phoneticPr fontId="3"/>
  </si>
  <si>
    <t>-</t>
    <phoneticPr fontId="3"/>
  </si>
  <si>
    <t>群馬県安中市原市88番地</t>
  </si>
  <si>
    <t>山梨県甲斐市富竹新田２０２５－３</t>
    <phoneticPr fontId="3"/>
  </si>
  <si>
    <t>北海道旭川市工業団地１条２丁目３番地３３</t>
    <phoneticPr fontId="3"/>
  </si>
  <si>
    <t>群馬県高崎市上滝町２７３－１</t>
    <phoneticPr fontId="3"/>
  </si>
  <si>
    <t>神奈川県横浜市栄区長尾台４７１</t>
    <phoneticPr fontId="3"/>
  </si>
  <si>
    <t>神奈川県横浜市鶴見区大黒町8-1</t>
    <phoneticPr fontId="3"/>
  </si>
  <si>
    <t>埼玉県川口市戸塚６－２１－２２</t>
    <phoneticPr fontId="3"/>
  </si>
  <si>
    <t>静岡県御殿場市神場字水上６１６－３</t>
    <phoneticPr fontId="3"/>
  </si>
  <si>
    <t>静岡県磐田市小中瀬７１７</t>
    <phoneticPr fontId="3"/>
  </si>
  <si>
    <t>愛知県名古屋市守山区花咲台２－５０１</t>
    <phoneticPr fontId="3"/>
  </si>
  <si>
    <t>愛知県名古屋市守山区花咲台２－１００１</t>
    <phoneticPr fontId="3"/>
  </si>
  <si>
    <t>埼玉県鴻巣市赤城台２１２－１０</t>
    <phoneticPr fontId="3"/>
  </si>
  <si>
    <t>茨城県笠間市湯崎８４５－５</t>
    <phoneticPr fontId="3"/>
  </si>
  <si>
    <t>東京都港区高輪２－２１－４３</t>
    <phoneticPr fontId="3"/>
  </si>
  <si>
    <t>長野県諏訪市湖南4529</t>
    <phoneticPr fontId="3"/>
  </si>
  <si>
    <t>埼玉県三郷市戸ヶ崎３－７５２－３</t>
    <phoneticPr fontId="3"/>
  </si>
  <si>
    <t>東京都港区港南２－３－１３</t>
    <phoneticPr fontId="3"/>
  </si>
  <si>
    <t>静岡県三島市平田100</t>
    <phoneticPr fontId="3"/>
  </si>
  <si>
    <t>埼玉県秩父市寺尾３６４９</t>
    <phoneticPr fontId="3"/>
  </si>
  <si>
    <t>千葉県鎌ヶ谷市佐津間</t>
    <phoneticPr fontId="3"/>
  </si>
  <si>
    <t>群馬県佐波郡玉村町角渕５１３１</t>
    <phoneticPr fontId="3"/>
  </si>
  <si>
    <t>神奈川県横浜市保土ヶ谷区神戸町１３４</t>
    <phoneticPr fontId="3"/>
  </si>
  <si>
    <t>T3500</t>
    <phoneticPr fontId="3"/>
  </si>
  <si>
    <t>H190</t>
    <phoneticPr fontId="3"/>
  </si>
  <si>
    <t>T1031</t>
    <phoneticPr fontId="3"/>
  </si>
  <si>
    <t>西鉄物流株式会社　梱包センター</t>
    <phoneticPr fontId="3"/>
  </si>
  <si>
    <t>INK11</t>
    <phoneticPr fontId="3"/>
  </si>
  <si>
    <t>H192</t>
    <phoneticPr fontId="3"/>
  </si>
  <si>
    <t>広島県福山市箕沖町９９－１３</t>
    <phoneticPr fontId="3"/>
  </si>
  <si>
    <t>T1210</t>
    <phoneticPr fontId="3"/>
  </si>
  <si>
    <t>T1210</t>
    <phoneticPr fontId="3"/>
  </si>
  <si>
    <t>愛知県名古屋市港区空見町１１番地</t>
    <phoneticPr fontId="3"/>
  </si>
  <si>
    <t>T1039</t>
    <phoneticPr fontId="3"/>
  </si>
  <si>
    <t>H194</t>
    <phoneticPr fontId="3"/>
  </si>
  <si>
    <t>T3760</t>
    <phoneticPr fontId="3"/>
  </si>
  <si>
    <t>T3770</t>
    <phoneticPr fontId="3"/>
  </si>
  <si>
    <t>静岡県浜松市中区板屋町１１１－２</t>
    <phoneticPr fontId="3"/>
  </si>
  <si>
    <t>T3780</t>
    <phoneticPr fontId="3"/>
  </si>
  <si>
    <t>H196</t>
    <phoneticPr fontId="3"/>
  </si>
  <si>
    <t>T3790</t>
    <phoneticPr fontId="3"/>
  </si>
  <si>
    <t>T0060</t>
    <phoneticPr fontId="3"/>
  </si>
  <si>
    <t>H197</t>
    <phoneticPr fontId="3"/>
  </si>
  <si>
    <t>千葉県山武郡芝山町菱田１１５５番地１</t>
    <phoneticPr fontId="3"/>
  </si>
  <si>
    <t>T2880</t>
    <phoneticPr fontId="3"/>
  </si>
  <si>
    <t>T3380</t>
    <phoneticPr fontId="3"/>
  </si>
  <si>
    <t>H200</t>
    <phoneticPr fontId="3"/>
  </si>
  <si>
    <t>T3820</t>
    <phoneticPr fontId="3"/>
  </si>
  <si>
    <t>京都府八幡市下奈良名越18</t>
    <phoneticPr fontId="3"/>
  </si>
  <si>
    <t>新潟</t>
    <phoneticPr fontId="3"/>
  </si>
  <si>
    <t>H202</t>
    <phoneticPr fontId="3"/>
  </si>
  <si>
    <t>THT02</t>
    <phoneticPr fontId="3"/>
  </si>
  <si>
    <t>T3840</t>
    <phoneticPr fontId="3"/>
  </si>
  <si>
    <t>H203</t>
    <phoneticPr fontId="3"/>
  </si>
  <si>
    <t>H206</t>
    <phoneticPr fontId="3"/>
  </si>
  <si>
    <t>相手先コード２</t>
  </si>
  <si>
    <t>相手先名称２</t>
  </si>
  <si>
    <t>相手先名称３</t>
  </si>
  <si>
    <t>住所２</t>
  </si>
  <si>
    <t>住所３</t>
  </si>
  <si>
    <t>電話番号</t>
  </si>
  <si>
    <t>A&amp;B</t>
    <phoneticPr fontId="10"/>
  </si>
  <si>
    <t>～距離</t>
    <rPh sb="1" eb="3">
      <t>キョリ</t>
    </rPh>
    <phoneticPr fontId="10"/>
  </si>
  <si>
    <t xml:space="preserve">距離(Km) </t>
    <rPh sb="0" eb="2">
      <t>キョリ</t>
    </rPh>
    <phoneticPr fontId="1"/>
  </si>
  <si>
    <t>中継回数</t>
    <rPh sb="0" eb="2">
      <t>チュウケイ</t>
    </rPh>
    <rPh sb="2" eb="4">
      <t>カイスウ</t>
    </rPh>
    <phoneticPr fontId="1"/>
  </si>
  <si>
    <t>0548-32-3022</t>
  </si>
  <si>
    <t>T0060H006</t>
  </si>
  <si>
    <t>~450</t>
    <phoneticPr fontId="10"/>
  </si>
  <si>
    <t>045-531-8793</t>
  </si>
  <si>
    <t>T0060H031</t>
  </si>
  <si>
    <t>~250</t>
    <phoneticPr fontId="10"/>
  </si>
  <si>
    <t>渡邊様</t>
  </si>
  <si>
    <t>静岡市駿河区小鹿1丁目63番地20号</t>
  </si>
  <si>
    <t>054-285-0155</t>
  </si>
  <si>
    <t>T0060H033</t>
  </si>
  <si>
    <t>054-667-3052</t>
  </si>
  <si>
    <t>T0060H047</t>
  </si>
  <si>
    <t>~450</t>
    <phoneticPr fontId="10"/>
  </si>
  <si>
    <t>0548-29-0311</t>
  </si>
  <si>
    <t>T0060H048</t>
  </si>
  <si>
    <t>0548-32-5993</t>
  </si>
  <si>
    <t>T0060H057</t>
  </si>
  <si>
    <t>蒸着部</t>
  </si>
  <si>
    <t>0538-49-1650</t>
  </si>
  <si>
    <t>T0060H058</t>
  </si>
  <si>
    <t>0546-27-6745</t>
  </si>
  <si>
    <t>T0060H063</t>
  </si>
  <si>
    <t>静岡市駿河区馬渕１丁目１３－３２</t>
  </si>
  <si>
    <t>054-285-0488</t>
  </si>
  <si>
    <t>T0060H077</t>
  </si>
  <si>
    <t>~250</t>
    <phoneticPr fontId="10"/>
  </si>
  <si>
    <t>0952-98-0850</t>
  </si>
  <si>
    <t>T0060H084</t>
  </si>
  <si>
    <t>~1500</t>
    <phoneticPr fontId="10"/>
  </si>
  <si>
    <t>静岡市駿河区北丸子２－３８－２</t>
  </si>
  <si>
    <t>054-258-7773</t>
  </si>
  <si>
    <t>T0060H096</t>
  </si>
  <si>
    <t>0299-48-1388</t>
  </si>
  <si>
    <t>T0060H143</t>
  </si>
  <si>
    <t>静岡市清水区草ヶ谷４８２番地</t>
  </si>
  <si>
    <t>054-366-2130</t>
  </si>
  <si>
    <t>T0060H155</t>
  </si>
  <si>
    <t>~250</t>
    <phoneticPr fontId="10"/>
  </si>
  <si>
    <t>054-641-9660</t>
  </si>
  <si>
    <t>T0060H188</t>
  </si>
  <si>
    <t>T0060</t>
    <phoneticPr fontId="3"/>
  </si>
  <si>
    <t>H197</t>
    <phoneticPr fontId="3"/>
  </si>
  <si>
    <t>054-285-7019</t>
  </si>
  <si>
    <t>T0060H197</t>
    <phoneticPr fontId="3"/>
  </si>
  <si>
    <t>T0060</t>
    <phoneticPr fontId="3"/>
  </si>
  <si>
    <t>H203</t>
    <phoneticPr fontId="3"/>
  </si>
  <si>
    <t>静岡県榛原郡吉田町川尻３４４８－９</t>
    <phoneticPr fontId="3"/>
  </si>
  <si>
    <t>0548-32-6718</t>
  </si>
  <si>
    <r>
      <t>T</t>
    </r>
    <r>
      <rPr>
        <sz val="11"/>
        <color theme="1"/>
        <rFont val="游ゴシック"/>
        <family val="2"/>
        <charset val="128"/>
        <scheme val="minor"/>
      </rPr>
      <t>0060H203</t>
    </r>
    <phoneticPr fontId="3"/>
  </si>
  <si>
    <t>0581-52-1052</t>
  </si>
  <si>
    <t>T0070H008</t>
  </si>
  <si>
    <t>~650</t>
    <phoneticPr fontId="10"/>
  </si>
  <si>
    <t>0561-82-5289</t>
  </si>
  <si>
    <t>T0070H009</t>
  </si>
  <si>
    <t>058-237-3711</t>
  </si>
  <si>
    <t>T0070H010</t>
  </si>
  <si>
    <t>~650</t>
    <phoneticPr fontId="10"/>
  </si>
  <si>
    <t>0561-34-3230</t>
  </si>
  <si>
    <t>T0070H011</t>
  </si>
  <si>
    <t>0565-51-1001</t>
  </si>
  <si>
    <t>T0070H012</t>
  </si>
  <si>
    <t>~450</t>
    <phoneticPr fontId="10"/>
  </si>
  <si>
    <t>058-238-8027</t>
  </si>
  <si>
    <t>T0070H013</t>
  </si>
  <si>
    <t>0561-53-3335</t>
  </si>
  <si>
    <t>T0070H032</t>
  </si>
  <si>
    <t>053-582-6777</t>
  </si>
  <si>
    <t>T0070H051</t>
  </si>
  <si>
    <t>0568-73-0970</t>
  </si>
  <si>
    <t>T0070H068</t>
  </si>
  <si>
    <t>名古屋市南区忠次１丁目８－２２</t>
  </si>
  <si>
    <t>052-691-7265</t>
  </si>
  <si>
    <t>T0070H074</t>
  </si>
  <si>
    <t>0586-63-2067</t>
  </si>
  <si>
    <t>T0070H075</t>
  </si>
  <si>
    <t>名古屋市中区正木２－１３－８</t>
  </si>
  <si>
    <t>052-331-6510</t>
  </si>
  <si>
    <t>T0070H087</t>
  </si>
  <si>
    <t>~650</t>
    <phoneticPr fontId="10"/>
  </si>
  <si>
    <t>0532-44-8888</t>
  </si>
  <si>
    <t>T0070H088</t>
  </si>
  <si>
    <t>0561-72-5550</t>
  </si>
  <si>
    <t>T0070H090</t>
  </si>
  <si>
    <t>0555-24-1811</t>
  </si>
  <si>
    <t>T0070H092</t>
  </si>
  <si>
    <t>0538-84-4811</t>
  </si>
  <si>
    <t>T0070H104</t>
  </si>
  <si>
    <t>058-383-2511</t>
  </si>
  <si>
    <t>T0070H112</t>
  </si>
  <si>
    <t>0568-33-3861</t>
  </si>
  <si>
    <t>T0070H114</t>
  </si>
  <si>
    <t>名古屋市守山区天子田２－２２０</t>
  </si>
  <si>
    <t>052-771-7735</t>
  </si>
  <si>
    <t>T0070H121</t>
  </si>
  <si>
    <t>052-462-8397</t>
  </si>
  <si>
    <t>T0070H138</t>
  </si>
  <si>
    <t>0429-78-6484</t>
  </si>
  <si>
    <t>T0070H140</t>
  </si>
  <si>
    <t>字テノ割２６－１</t>
  </si>
  <si>
    <t>0567-95-0191</t>
  </si>
  <si>
    <t>T0070H147</t>
  </si>
  <si>
    <t>0567-95-3412</t>
  </si>
  <si>
    <t>T0070H148</t>
  </si>
  <si>
    <t>横浜市都筑区牛久保西２－１－３３</t>
  </si>
  <si>
    <t>ミナモビル201</t>
  </si>
  <si>
    <t>045-914-5211</t>
  </si>
  <si>
    <t>T0070H149</t>
  </si>
  <si>
    <t>春日井第一工場</t>
  </si>
  <si>
    <t>0568-34-3694</t>
  </si>
  <si>
    <t>T0070H150</t>
  </si>
  <si>
    <t>0287-45-1231</t>
  </si>
  <si>
    <t>T0070H151</t>
  </si>
  <si>
    <t>0556-26-1230</t>
  </si>
  <si>
    <t>T0070H161</t>
  </si>
  <si>
    <t>072-237-8868</t>
  </si>
  <si>
    <t>T0070H168</t>
  </si>
  <si>
    <t>052-694-7331</t>
  </si>
  <si>
    <t>T0070H170</t>
  </si>
  <si>
    <t>0563-65-2531</t>
  </si>
  <si>
    <t>T0070H178</t>
  </si>
  <si>
    <t>T0070H183</t>
  </si>
  <si>
    <t>0565-29-8235</t>
  </si>
  <si>
    <t>T0070H185</t>
  </si>
  <si>
    <t>H192</t>
  </si>
  <si>
    <t>株式会社　向陽技研</t>
    <phoneticPr fontId="10"/>
  </si>
  <si>
    <t>0561-34-4639</t>
  </si>
  <si>
    <t>T0070H192</t>
  </si>
  <si>
    <t>H206</t>
    <phoneticPr fontId="3"/>
  </si>
  <si>
    <t>岐阜県岐阜市石谷１１７７</t>
  </si>
  <si>
    <t>T0070H205</t>
    <phoneticPr fontId="3"/>
  </si>
  <si>
    <t>0279-54-3522</t>
  </si>
  <si>
    <t>0299-69-5002</t>
  </si>
  <si>
    <t>連絡運輸
中継料</t>
    <rPh sb="0" eb="2">
      <t>レンラク</t>
    </rPh>
    <rPh sb="2" eb="4">
      <t>ウンユ</t>
    </rPh>
    <rPh sb="5" eb="7">
      <t>チュウケイ</t>
    </rPh>
    <rPh sb="7" eb="8">
      <t>リョウ</t>
    </rPh>
    <phoneticPr fontId="3"/>
  </si>
  <si>
    <t>重量</t>
    <rPh sb="0" eb="2">
      <t>ジュウリョウ</t>
    </rPh>
    <phoneticPr fontId="18"/>
  </si>
  <si>
    <t>金額</t>
    <rPh sb="0" eb="2">
      <t>キンガク</t>
    </rPh>
    <phoneticPr fontId="18"/>
  </si>
  <si>
    <t>200Km</t>
    <phoneticPr fontId="10"/>
  </si>
  <si>
    <t>200Km</t>
    <phoneticPr fontId="10"/>
  </si>
  <si>
    <t>-</t>
    <phoneticPr fontId="3"/>
  </si>
  <si>
    <t>-</t>
    <phoneticPr fontId="3"/>
  </si>
  <si>
    <t>-</t>
    <phoneticPr fontId="3"/>
  </si>
  <si>
    <t>-</t>
    <phoneticPr fontId="3"/>
  </si>
  <si>
    <t>-</t>
    <phoneticPr fontId="3"/>
  </si>
  <si>
    <t>金額</t>
  </si>
  <si>
    <t>土気出荷</t>
    <rPh sb="0" eb="2">
      <t>トケ</t>
    </rPh>
    <rPh sb="2" eb="4">
      <t>シュッカ</t>
    </rPh>
    <phoneticPr fontId="3"/>
  </si>
  <si>
    <t>※　トールの距離の出し方</t>
    <rPh sb="6" eb="8">
      <t>キョリ</t>
    </rPh>
    <rPh sb="9" eb="10">
      <t>ダ</t>
    </rPh>
    <rPh sb="11" eb="12">
      <t>カタ</t>
    </rPh>
    <phoneticPr fontId="3"/>
  </si>
  <si>
    <t>「輸送タイムテーブル表」を参照して届け先の着店を確認する</t>
    <rPh sb="1" eb="3">
      <t>ユソウ</t>
    </rPh>
    <rPh sb="10" eb="11">
      <t>ヒョウ</t>
    </rPh>
    <rPh sb="13" eb="15">
      <t>サンショウ</t>
    </rPh>
    <rPh sb="17" eb="18">
      <t>トド</t>
    </rPh>
    <rPh sb="19" eb="20">
      <t>サキ</t>
    </rPh>
    <rPh sb="21" eb="23">
      <t>チャクテン</t>
    </rPh>
    <rPh sb="24" eb="26">
      <t>カクニン</t>
    </rPh>
    <phoneticPr fontId="3"/>
  </si>
  <si>
    <t>運賃表の上部（以下引用）を参照して集荷支店から着店までの距離(※)を確認⇒入力</t>
    <rPh sb="0" eb="2">
      <t>ウンチン</t>
    </rPh>
    <rPh sb="2" eb="3">
      <t>ヒョウ</t>
    </rPh>
    <rPh sb="4" eb="6">
      <t>ジョウブ</t>
    </rPh>
    <rPh sb="7" eb="9">
      <t>イカ</t>
    </rPh>
    <rPh sb="9" eb="11">
      <t>インヨウ</t>
    </rPh>
    <rPh sb="13" eb="15">
      <t>サンショウ</t>
    </rPh>
    <rPh sb="17" eb="19">
      <t>シュウカ</t>
    </rPh>
    <rPh sb="19" eb="21">
      <t>シテン</t>
    </rPh>
    <rPh sb="23" eb="25">
      <t>チャクテン</t>
    </rPh>
    <rPh sb="28" eb="30">
      <t>キョリ</t>
    </rPh>
    <rPh sb="34" eb="36">
      <t>カクニン</t>
    </rPh>
    <rPh sb="37" eb="39">
      <t>ニュウリョク</t>
    </rPh>
    <phoneticPr fontId="3"/>
  </si>
  <si>
    <t xml:space="preserve">50Km </t>
  </si>
  <si>
    <t>100Km</t>
  </si>
  <si>
    <t>150Km</t>
  </si>
  <si>
    <t>200Km</t>
  </si>
  <si>
    <t>←(※)着店までの距離</t>
    <rPh sb="4" eb="6">
      <t>チャクテン</t>
    </rPh>
    <rPh sb="9" eb="11">
      <t>キョリ</t>
    </rPh>
    <phoneticPr fontId="3"/>
  </si>
  <si>
    <t>千葉・市原</t>
    <rPh sb="0" eb="2">
      <t>チバ</t>
    </rPh>
    <rPh sb="3" eb="4">
      <t>イチ</t>
    </rPh>
    <rPh sb="4" eb="5">
      <t>ハラ</t>
    </rPh>
    <phoneticPr fontId="3"/>
  </si>
  <si>
    <t>鹿嶋・土浦</t>
    <rPh sb="0" eb="2">
      <t>カシマ</t>
    </rPh>
    <rPh sb="3" eb="5">
      <t>ツチウラ</t>
    </rPh>
    <phoneticPr fontId="3"/>
  </si>
  <si>
    <t>青梅・平塚</t>
    <rPh sb="0" eb="2">
      <t>オウメ</t>
    </rPh>
    <rPh sb="3" eb="5">
      <t>ヒラツカ</t>
    </rPh>
    <phoneticPr fontId="3"/>
  </si>
  <si>
    <t>三島・富士</t>
    <rPh sb="0" eb="2">
      <t>ミシマ</t>
    </rPh>
    <rPh sb="3" eb="5">
      <t>フジ</t>
    </rPh>
    <phoneticPr fontId="3"/>
  </si>
  <si>
    <t>←ここに記載のない支店の場合は、
千葉南支店（土気トール）からその支店までの
おおよその距離を調べて入力する</t>
    <rPh sb="4" eb="6">
      <t>キサイ</t>
    </rPh>
    <rPh sb="9" eb="11">
      <t>シテン</t>
    </rPh>
    <rPh sb="12" eb="14">
      <t>バアイ</t>
    </rPh>
    <rPh sb="17" eb="19">
      <t>チバ</t>
    </rPh>
    <rPh sb="19" eb="20">
      <t>ミナミ</t>
    </rPh>
    <rPh sb="20" eb="22">
      <t>シテン</t>
    </rPh>
    <rPh sb="23" eb="25">
      <t>トケ</t>
    </rPh>
    <rPh sb="33" eb="35">
      <t>シテン</t>
    </rPh>
    <rPh sb="44" eb="46">
      <t>キョリ</t>
    </rPh>
    <rPh sb="47" eb="48">
      <t>シラ</t>
    </rPh>
    <rPh sb="50" eb="52">
      <t>ニュウリョク</t>
    </rPh>
    <phoneticPr fontId="3"/>
  </si>
  <si>
    <t>東京23区</t>
    <rPh sb="0" eb="2">
      <t>トウキョウ</t>
    </rPh>
    <rPh sb="4" eb="5">
      <t>ク</t>
    </rPh>
    <phoneticPr fontId="3"/>
  </si>
  <si>
    <t>大宮</t>
    <rPh sb="0" eb="2">
      <t>オオミヤ</t>
    </rPh>
    <phoneticPr fontId="3"/>
  </si>
  <si>
    <t>小田原</t>
    <rPh sb="0" eb="3">
      <t>オダワラ</t>
    </rPh>
    <phoneticPr fontId="3"/>
  </si>
  <si>
    <t>川崎・横浜</t>
    <rPh sb="0" eb="2">
      <t>カワサキ</t>
    </rPh>
    <rPh sb="3" eb="5">
      <t>ヨコハマ</t>
    </rPh>
    <phoneticPr fontId="3"/>
  </si>
  <si>
    <t>熊谷・川越</t>
    <rPh sb="0" eb="2">
      <t>クマガヤ</t>
    </rPh>
    <rPh sb="3" eb="5">
      <t>カワゴエ</t>
    </rPh>
    <phoneticPr fontId="3"/>
  </si>
  <si>
    <t>藤沢・戸塚</t>
    <rPh sb="0" eb="2">
      <t>フジサワ</t>
    </rPh>
    <rPh sb="3" eb="5">
      <t>トツカ</t>
    </rPh>
    <phoneticPr fontId="3"/>
  </si>
  <si>
    <t>厚木・埼玉</t>
    <rPh sb="0" eb="2">
      <t>アツギ</t>
    </rPh>
    <rPh sb="3" eb="5">
      <t>サイタマ</t>
    </rPh>
    <phoneticPr fontId="3"/>
  </si>
  <si>
    <t>相模原</t>
    <rPh sb="0" eb="3">
      <t>サガミハラ</t>
    </rPh>
    <phoneticPr fontId="3"/>
  </si>
  <si>
    <t>※トール中継の有無</t>
    <rPh sb="4" eb="6">
      <t>チュウケイ</t>
    </rPh>
    <rPh sb="7" eb="9">
      <t>ウム</t>
    </rPh>
    <phoneticPr fontId="3"/>
  </si>
  <si>
    <t>「輸送タイムテーブル表」都道府県別各ページの到着担当店が</t>
    <rPh sb="1" eb="3">
      <t>ユソウ</t>
    </rPh>
    <rPh sb="10" eb="11">
      <t>ヒョウ</t>
    </rPh>
    <rPh sb="12" eb="16">
      <t>トドウフケン</t>
    </rPh>
    <rPh sb="16" eb="17">
      <t>ベツ</t>
    </rPh>
    <rPh sb="17" eb="18">
      <t>カク</t>
    </rPh>
    <rPh sb="22" eb="24">
      <t>トウチャク</t>
    </rPh>
    <rPh sb="24" eb="26">
      <t>タントウ</t>
    </rPh>
    <rPh sb="26" eb="27">
      <t>テン</t>
    </rPh>
    <phoneticPr fontId="3"/>
  </si>
  <si>
    <t>・トールエクスプレス(株)の支店・・・中継なし＝0</t>
    <rPh sb="11" eb="12">
      <t>カブ</t>
    </rPh>
    <rPh sb="14" eb="16">
      <t>シテン</t>
    </rPh>
    <rPh sb="19" eb="21">
      <t>チュウケイ</t>
    </rPh>
    <phoneticPr fontId="3"/>
  </si>
  <si>
    <t>・トール以外の運送会社（支店）の記載がある・・・中継あり＝1</t>
    <rPh sb="4" eb="6">
      <t>イガイ</t>
    </rPh>
    <rPh sb="7" eb="9">
      <t>ウンソウ</t>
    </rPh>
    <rPh sb="9" eb="11">
      <t>ガイシャ</t>
    </rPh>
    <rPh sb="12" eb="14">
      <t>シテン</t>
    </rPh>
    <rPh sb="16" eb="18">
      <t>キサイ</t>
    </rPh>
    <rPh sb="24" eb="26">
      <t>チュウケイ</t>
    </rPh>
    <phoneticPr fontId="3"/>
  </si>
  <si>
    <t>※各運送会社「行く行かない」列の記入ルール</t>
    <rPh sb="1" eb="2">
      <t>カク</t>
    </rPh>
    <rPh sb="2" eb="4">
      <t>ウンソウ</t>
    </rPh>
    <rPh sb="4" eb="6">
      <t>ガイシャ</t>
    </rPh>
    <rPh sb="7" eb="8">
      <t>イ</t>
    </rPh>
    <rPh sb="9" eb="10">
      <t>イ</t>
    </rPh>
    <rPh sb="14" eb="15">
      <t>レツ</t>
    </rPh>
    <rPh sb="16" eb="18">
      <t>キニュウ</t>
    </rPh>
    <phoneticPr fontId="3"/>
  </si>
  <si>
    <t>行く・・・空白</t>
    <rPh sb="0" eb="1">
      <t>イ</t>
    </rPh>
    <rPh sb="5" eb="7">
      <t>クウハク</t>
    </rPh>
    <phoneticPr fontId="3"/>
  </si>
  <si>
    <t>行かない・・・半角ハイフン</t>
    <rPh sb="0" eb="1">
      <t>イ</t>
    </rPh>
    <rPh sb="7" eb="9">
      <t>ハンカク</t>
    </rPh>
    <phoneticPr fontId="3"/>
  </si>
  <si>
    <t>本社出荷</t>
    <rPh sb="0" eb="2">
      <t>ホンシャ</t>
    </rPh>
    <rPh sb="2" eb="4">
      <t>シュッカ</t>
    </rPh>
    <phoneticPr fontId="3"/>
  </si>
  <si>
    <t>←ここに記載のない支店の場合は、
東京支店（本社トール)・千葉南支店（土気トール）から
その支店までのおおよその距離を調べて入力する</t>
    <rPh sb="4" eb="6">
      <t>キサイ</t>
    </rPh>
    <rPh sb="9" eb="11">
      <t>シテン</t>
    </rPh>
    <rPh sb="12" eb="14">
      <t>バアイ</t>
    </rPh>
    <rPh sb="17" eb="19">
      <t>トウキョウ</t>
    </rPh>
    <rPh sb="19" eb="21">
      <t>シテン</t>
    </rPh>
    <rPh sb="22" eb="24">
      <t>ホンシャ</t>
    </rPh>
    <rPh sb="29" eb="31">
      <t>チバ</t>
    </rPh>
    <rPh sb="31" eb="32">
      <t>ミナミ</t>
    </rPh>
    <rPh sb="32" eb="34">
      <t>シテン</t>
    </rPh>
    <rPh sb="35" eb="37">
      <t>トケ</t>
    </rPh>
    <rPh sb="46" eb="48">
      <t>シテン</t>
    </rPh>
    <rPh sb="56" eb="58">
      <t>キョリ</t>
    </rPh>
    <rPh sb="59" eb="60">
      <t>シラ</t>
    </rPh>
    <rPh sb="62" eb="64">
      <t>ニュウリョク</t>
    </rPh>
    <phoneticPr fontId="3"/>
  </si>
  <si>
    <t>缶　品番</t>
    <rPh sb="0" eb="1">
      <t>カン</t>
    </rPh>
    <rPh sb="2" eb="4">
      <t>ヒンバン</t>
    </rPh>
    <phoneticPr fontId="3"/>
  </si>
  <si>
    <t>缶　重量</t>
    <rPh sb="0" eb="1">
      <t>カン</t>
    </rPh>
    <rPh sb="2" eb="4">
      <t>ジュウリョウ</t>
    </rPh>
    <phoneticPr fontId="3"/>
  </si>
  <si>
    <t>G-UN-PL</t>
  </si>
  <si>
    <t>G-N-UN-WPL</t>
  </si>
  <si>
    <t>G-UN-PL-B</t>
  </si>
  <si>
    <t>G-UN-18L-RYL</t>
  </si>
  <si>
    <t>G-UN-N-18L-RYL</t>
  </si>
  <si>
    <t>G-AT-UN-PL</t>
  </si>
  <si>
    <t>autofilter は解除してから上書き保存すること</t>
    <rPh sb="12" eb="14">
      <t>カイジョ</t>
    </rPh>
    <rPh sb="18" eb="20">
      <t>ウワガ</t>
    </rPh>
    <rPh sb="21" eb="23">
      <t>ホゾン</t>
    </rPh>
    <phoneticPr fontId="3"/>
  </si>
  <si>
    <t>納入先名称１</t>
  </si>
  <si>
    <t>缶+塗料(kg)</t>
    <rPh sb="0" eb="1">
      <t>カン</t>
    </rPh>
    <rPh sb="2" eb="4">
      <t>トリョウ</t>
    </rPh>
    <phoneticPr fontId="3"/>
  </si>
  <si>
    <t>住所</t>
    <rPh sb="0" eb="2">
      <t>ジュウショ</t>
    </rPh>
    <phoneticPr fontId="3"/>
  </si>
  <si>
    <t>県</t>
    <rPh sb="0" eb="1">
      <t>ケン</t>
    </rPh>
    <phoneticPr fontId="3"/>
  </si>
  <si>
    <t>ﾄｰﾙ行かない</t>
    <rPh sb="3" eb="4">
      <t>イ</t>
    </rPh>
    <phoneticPr fontId="3"/>
  </si>
  <si>
    <t>ﾄｰﾙ基本料
広島以外</t>
    <rPh sb="3" eb="6">
      <t>キホンリョウ</t>
    </rPh>
    <rPh sb="7" eb="9">
      <t>ヒロシマ</t>
    </rPh>
    <rPh sb="9" eb="11">
      <t>イガイ</t>
    </rPh>
    <phoneticPr fontId="3"/>
  </si>
  <si>
    <t>ﾄｰﾙ基本料
奈良,広島</t>
    <rPh sb="3" eb="6">
      <t>キホンリョウ</t>
    </rPh>
    <rPh sb="7" eb="9">
      <t>ナラ</t>
    </rPh>
    <rPh sb="10" eb="12">
      <t>ヒロシマ</t>
    </rPh>
    <phoneticPr fontId="3"/>
  </si>
  <si>
    <t>ﾄｰﾙ中継単価</t>
    <rPh sb="3" eb="5">
      <t>チュウケイ</t>
    </rPh>
    <rPh sb="5" eb="7">
      <t>タンカ</t>
    </rPh>
    <phoneticPr fontId="3"/>
  </si>
  <si>
    <t>ﾄｰﾙ中継料</t>
    <rPh sb="3" eb="5">
      <t>チュウケイ</t>
    </rPh>
    <rPh sb="5" eb="6">
      <t>リョウ</t>
    </rPh>
    <phoneticPr fontId="3"/>
  </si>
  <si>
    <t>ﾄｰﾙ料金</t>
    <rPh sb="3" eb="5">
      <t>リョウキン</t>
    </rPh>
    <phoneticPr fontId="3"/>
  </si>
  <si>
    <t>ｹｲﾋﾝ行先</t>
    <rPh sb="4" eb="6">
      <t>イキサキ</t>
    </rPh>
    <phoneticPr fontId="3"/>
  </si>
  <si>
    <t>ｹｲﾋﾝ基本料</t>
    <rPh sb="4" eb="7">
      <t>キホンリョウ</t>
    </rPh>
    <phoneticPr fontId="3"/>
  </si>
  <si>
    <t>ｹｲﾋﾝ料金</t>
    <rPh sb="4" eb="6">
      <t>リョウキン</t>
    </rPh>
    <phoneticPr fontId="3"/>
  </si>
  <si>
    <t>新潟行かない</t>
    <rPh sb="0" eb="2">
      <t>ニイガタ</t>
    </rPh>
    <rPh sb="2" eb="3">
      <t>イ</t>
    </rPh>
    <phoneticPr fontId="3"/>
  </si>
  <si>
    <t>新潟基本料</t>
    <rPh sb="0" eb="2">
      <t>ニイガタ</t>
    </rPh>
    <rPh sb="2" eb="5">
      <t>キホンリョウ</t>
    </rPh>
    <phoneticPr fontId="3"/>
  </si>
  <si>
    <t>新潟中継単価</t>
    <rPh sb="0" eb="2">
      <t>ニイガタ</t>
    </rPh>
    <rPh sb="2" eb="4">
      <t>チュウケイ</t>
    </rPh>
    <rPh sb="4" eb="6">
      <t>タンカ</t>
    </rPh>
    <phoneticPr fontId="3"/>
  </si>
  <si>
    <t>新潟中継料</t>
    <rPh sb="0" eb="2">
      <t>ニイガタ</t>
    </rPh>
    <rPh sb="2" eb="4">
      <t>チュウケイ</t>
    </rPh>
    <rPh sb="4" eb="5">
      <t>リョウ</t>
    </rPh>
    <phoneticPr fontId="3"/>
  </si>
  <si>
    <t>新潟料金</t>
    <rPh sb="0" eb="2">
      <t>ニイガタ</t>
    </rPh>
    <rPh sb="2" eb="4">
      <t>リョウキン</t>
    </rPh>
    <phoneticPr fontId="3"/>
  </si>
  <si>
    <t>トナミ</t>
    <phoneticPr fontId="3"/>
  </si>
  <si>
    <t>ﾄﾅﾐ改定後</t>
    <rPh sb="3" eb="5">
      <t>カイテイ</t>
    </rPh>
    <rPh sb="5" eb="6">
      <t>ゴ</t>
    </rPh>
    <phoneticPr fontId="3"/>
  </si>
  <si>
    <t>ﾄﾅﾐ改定前</t>
    <rPh sb="3" eb="5">
      <t>カイテイ</t>
    </rPh>
    <rPh sb="5" eb="6">
      <t>マエ</t>
    </rPh>
    <phoneticPr fontId="3"/>
  </si>
  <si>
    <t>久留米基本料</t>
    <rPh sb="0" eb="3">
      <t>クルメ</t>
    </rPh>
    <rPh sb="3" eb="6">
      <t>キホンリョウ</t>
    </rPh>
    <phoneticPr fontId="3"/>
  </si>
  <si>
    <t>久留米料金</t>
    <rPh sb="0" eb="3">
      <t>クルメ</t>
    </rPh>
    <rPh sb="3" eb="5">
      <t>リョウキン</t>
    </rPh>
    <phoneticPr fontId="3"/>
  </si>
  <si>
    <t>-</t>
    <phoneticPr fontId="3"/>
  </si>
  <si>
    <t>顧客指定運送屋→</t>
    <rPh sb="0" eb="2">
      <t>コキャク</t>
    </rPh>
    <rPh sb="2" eb="4">
      <t>シテイ</t>
    </rPh>
    <rPh sb="4" eb="7">
      <t>ウンソウヤ</t>
    </rPh>
    <phoneticPr fontId="3"/>
  </si>
  <si>
    <t>・広島県、奈良県の場合はj2+l2、それ以外はi2+l2</t>
    <rPh sb="1" eb="3">
      <t>ヒロシマ</t>
    </rPh>
    <rPh sb="3" eb="4">
      <t>ケン</t>
    </rPh>
    <rPh sb="5" eb="8">
      <t>ナラケン</t>
    </rPh>
    <rPh sb="9" eb="11">
      <t>バアイ</t>
    </rPh>
    <rPh sb="20" eb="22">
      <t>イガイ</t>
    </rPh>
    <phoneticPr fontId="3"/>
  </si>
  <si>
    <t>土気からの久留米はないので全て"-"</t>
    <rPh sb="0" eb="2">
      <t>トケ</t>
    </rPh>
    <rPh sb="5" eb="8">
      <t>クルメ</t>
    </rPh>
    <rPh sb="13" eb="14">
      <t>スベ</t>
    </rPh>
    <phoneticPr fontId="3"/>
  </si>
  <si>
    <t>・2019/6/30以降は新運賃表を使う。</t>
    <rPh sb="10" eb="12">
      <t>イコウ</t>
    </rPh>
    <rPh sb="13" eb="16">
      <t>シンウンチン</t>
    </rPh>
    <rPh sb="16" eb="17">
      <t>ヒョウ</t>
    </rPh>
    <rPh sb="18" eb="19">
      <t>ツカ</t>
    </rPh>
    <phoneticPr fontId="3"/>
  </si>
  <si>
    <t>運送屋　（土気出荷）</t>
    <rPh sb="0" eb="2">
      <t>ウンソウ</t>
    </rPh>
    <rPh sb="2" eb="3">
      <t>ヤ</t>
    </rPh>
    <rPh sb="5" eb="7">
      <t>トケ</t>
    </rPh>
    <rPh sb="7" eb="9">
      <t>シュッカ</t>
    </rPh>
    <phoneticPr fontId="3"/>
  </si>
  <si>
    <t>料金</t>
    <rPh sb="0" eb="2">
      <t>リョウキン</t>
    </rPh>
    <phoneticPr fontId="3"/>
  </si>
  <si>
    <t>旧運賃表→</t>
    <rPh sb="0" eb="1">
      <t>キュウ</t>
    </rPh>
    <rPh sb="1" eb="3">
      <t>ウンチン</t>
    </rPh>
    <rPh sb="3" eb="4">
      <t>ヒョウ</t>
    </rPh>
    <phoneticPr fontId="3"/>
  </si>
  <si>
    <t>ｹｲﾋﾝ</t>
    <phoneticPr fontId="3"/>
  </si>
  <si>
    <t>2019/7/1から→</t>
    <phoneticPr fontId="3"/>
  </si>
  <si>
    <t>ﾄｰﾙ</t>
    <phoneticPr fontId="3"/>
  </si>
  <si>
    <t>久留米</t>
    <rPh sb="0" eb="3">
      <t>クルメ</t>
    </rPh>
    <phoneticPr fontId="3"/>
  </si>
  <si>
    <t>ﾄﾅﾐ(改定後)</t>
    <rPh sb="4" eb="6">
      <t>カイテイ</t>
    </rPh>
    <rPh sb="6" eb="7">
      <t>ゴ</t>
    </rPh>
    <phoneticPr fontId="3"/>
  </si>
  <si>
    <t>ﾄﾅﾐ(改定前)</t>
    <rPh sb="4" eb="6">
      <t>カイテイ</t>
    </rPh>
    <rPh sb="6" eb="7">
      <t>マエ</t>
    </rPh>
    <phoneticPr fontId="3"/>
  </si>
  <si>
    <t>ﾄﾅﾐ(差額)</t>
    <rPh sb="4" eb="6">
      <t>サガク</t>
    </rPh>
    <phoneticPr fontId="3"/>
  </si>
  <si>
    <t>改訂版</t>
    <rPh sb="0" eb="3">
      <t>カイテイバン</t>
    </rPh>
    <phoneticPr fontId="3"/>
  </si>
  <si>
    <t>トナミ</t>
    <phoneticPr fontId="3"/>
  </si>
  <si>
    <t>奈良、広島の別料金は土気出荷のみ.。</t>
    <rPh sb="0" eb="2">
      <t>ナラ</t>
    </rPh>
    <rPh sb="3" eb="5">
      <t>ヒロシマ</t>
    </rPh>
    <rPh sb="6" eb="9">
      <t>ベツリョウキン</t>
    </rPh>
    <rPh sb="10" eb="12">
      <t>トケ</t>
    </rPh>
    <rPh sb="12" eb="14">
      <t>シュッカ</t>
    </rPh>
    <phoneticPr fontId="3"/>
  </si>
  <si>
    <t>一梱包につき保険料100円</t>
    <rPh sb="0" eb="1">
      <t>イチ</t>
    </rPh>
    <rPh sb="1" eb="3">
      <t>コンポウ</t>
    </rPh>
    <rPh sb="6" eb="9">
      <t>ホケンリョウ</t>
    </rPh>
    <rPh sb="12" eb="13">
      <t>エン</t>
    </rPh>
    <phoneticPr fontId="3"/>
  </si>
  <si>
    <t>2019/1/30 ﾄｰﾙ本社のみ行先と距離によって基本料金表が変わる105%表</t>
    <rPh sb="13" eb="15">
      <t>ホンシャ</t>
    </rPh>
    <rPh sb="17" eb="19">
      <t>イキサキ</t>
    </rPh>
    <rPh sb="20" eb="22">
      <t>キョリ</t>
    </rPh>
    <rPh sb="26" eb="28">
      <t>キホン</t>
    </rPh>
    <rPh sb="28" eb="30">
      <t>リョウキン</t>
    </rPh>
    <rPh sb="30" eb="31">
      <t>ヒョウ</t>
    </rPh>
    <rPh sb="32" eb="33">
      <t>カ</t>
    </rPh>
    <rPh sb="39" eb="40">
      <t>ヒョウ</t>
    </rPh>
    <phoneticPr fontId="3"/>
  </si>
  <si>
    <t>ﾄｰﾙ105%_min</t>
    <phoneticPr fontId="3"/>
  </si>
  <si>
    <t>ﾄｰﾙ105%max</t>
    <phoneticPr fontId="3"/>
  </si>
  <si>
    <t>ﾄｰﾙ105%基本料</t>
    <rPh sb="7" eb="10">
      <t>キホンリョウ</t>
    </rPh>
    <phoneticPr fontId="3"/>
  </si>
  <si>
    <t>判定</t>
    <rPh sb="0" eb="2">
      <t>ハンテイ</t>
    </rPh>
    <phoneticPr fontId="3"/>
  </si>
  <si>
    <t>ｹｲﾋﾝ</t>
    <phoneticPr fontId="3"/>
  </si>
  <si>
    <t>2020/3/31　１０５％表は無くなった。</t>
    <rPh sb="14" eb="15">
      <t>ヒョウ</t>
    </rPh>
    <rPh sb="16" eb="17">
      <t>ナ</t>
    </rPh>
    <phoneticPr fontId="3"/>
  </si>
  <si>
    <t>金額</t>
    <rPh sb="0" eb="2">
      <t>キンガク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</si>
</sst>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5" formatCode="&quot;¥&quot;#,##0;&quot;¥&quot;\-#,##0"/>
    <numFmt numFmtId="176" formatCode="000"/>
    <numFmt numFmtId="177" formatCode="0000"/>
    <numFmt numFmtId="178" formatCode="0&quot;Km&quot;"/>
    <numFmt numFmtId="179" formatCode="0&quot;Kg &quot;"/>
    <numFmt numFmtId="180" formatCode="0_ "/>
    <numFmt numFmtId="181" formatCode="0_);[Red]\(0\)"/>
  </numFmts>
  <fonts count="26">
    <font>
      <sz val="11"/>
      <name val="ＭＳ Ｐゴシック"/>
      <family val="3"/>
      <charset val="128"/>
    </font>
    <font>
      <sz val="18"/>
      <color theme="3"/>
      <name val="游ゴシック Light"/>
      <family val="2"/>
      <charset val="128"/>
      <scheme val="maj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4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name val="ＭＳ Ｐゴシック"/>
      <family val="3"/>
      <charset val="128"/>
    </font>
    <font>
      <sz val="26"/>
      <name val="ＭＳ Ｐゴシック"/>
      <family val="3"/>
      <charset val="128"/>
    </font>
    <font>
      <i/>
      <sz val="11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b/>
      <sz val="11"/>
      <name val="ＭＳ Ｐゴシック"/>
      <family val="3"/>
      <charset val="128"/>
    </font>
    <font>
      <sz val="16"/>
      <name val="ＭＳ Ｐゴシック"/>
      <family val="3"/>
      <charset val="128"/>
    </font>
    <font>
      <sz val="20"/>
      <color rgb="FFFF000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mediumGray">
        <fgColor indexed="43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16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1" xfId="0" applyFill="1" applyBorder="1">
      <alignment vertical="center"/>
    </xf>
    <xf numFmtId="0" fontId="0" fillId="0" borderId="0" xfId="0" applyFill="1">
      <alignment vertical="center"/>
    </xf>
    <xf numFmtId="0" fontId="4" fillId="0" borderId="0" xfId="0" applyFont="1">
      <alignment vertical="center"/>
    </xf>
    <xf numFmtId="0" fontId="0" fillId="0" borderId="3" xfId="0" applyBorder="1">
      <alignment vertical="center"/>
    </xf>
    <xf numFmtId="0" fontId="0" fillId="0" borderId="0" xfId="0" applyFill="1" applyBorder="1">
      <alignment vertical="center"/>
    </xf>
    <xf numFmtId="0" fontId="4" fillId="0" borderId="0" xfId="1" applyBorder="1">
      <alignment vertical="center"/>
    </xf>
    <xf numFmtId="0" fontId="0" fillId="0" borderId="0" xfId="0" applyAlignment="1">
      <alignment vertical="center"/>
    </xf>
    <xf numFmtId="0" fontId="5" fillId="0" borderId="0" xfId="0" applyFont="1" applyBorder="1">
      <alignment vertical="center"/>
    </xf>
    <xf numFmtId="0" fontId="0" fillId="0" borderId="1" xfId="0" applyFont="1" applyBorder="1" applyAlignment="1">
      <alignment vertical="center" wrapText="1"/>
    </xf>
    <xf numFmtId="176" fontId="0" fillId="0" borderId="1" xfId="0" applyNumberFormat="1" applyFont="1" applyBorder="1" applyAlignment="1">
      <alignment vertical="center" wrapText="1"/>
    </xf>
    <xf numFmtId="177" fontId="0" fillId="0" borderId="1" xfId="0" applyNumberFormat="1" applyFont="1" applyBorder="1" applyAlignment="1">
      <alignment vertical="center" wrapText="1"/>
    </xf>
    <xf numFmtId="0" fontId="0" fillId="0" borderId="4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6" fillId="0" borderId="1" xfId="0" applyFont="1" applyBorder="1">
      <alignment vertical="center"/>
    </xf>
    <xf numFmtId="176" fontId="6" fillId="0" borderId="1" xfId="0" applyNumberFormat="1" applyFont="1" applyBorder="1">
      <alignment vertical="center"/>
    </xf>
    <xf numFmtId="177" fontId="6" fillId="0" borderId="1" xfId="0" applyNumberFormat="1" applyFont="1" applyBorder="1">
      <alignment vertical="center"/>
    </xf>
    <xf numFmtId="0" fontId="6" fillId="3" borderId="1" xfId="0" applyFont="1" applyFill="1" applyBorder="1">
      <alignment vertical="center"/>
    </xf>
    <xf numFmtId="176" fontId="6" fillId="3" borderId="1" xfId="0" applyNumberFormat="1" applyFont="1" applyFill="1" applyBorder="1">
      <alignment vertical="center"/>
    </xf>
    <xf numFmtId="177" fontId="6" fillId="3" borderId="1" xfId="0" applyNumberFormat="1" applyFont="1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0" fontId="6" fillId="0" borderId="1" xfId="0" applyFont="1" applyFill="1" applyBorder="1">
      <alignment vertical="center"/>
    </xf>
    <xf numFmtId="0" fontId="7" fillId="0" borderId="1" xfId="0" applyFont="1" applyFill="1" applyBorder="1">
      <alignment vertical="center"/>
    </xf>
    <xf numFmtId="176" fontId="7" fillId="0" borderId="1" xfId="0" applyNumberFormat="1" applyFont="1" applyBorder="1">
      <alignment vertical="center"/>
    </xf>
    <xf numFmtId="177" fontId="7" fillId="0" borderId="1" xfId="0" applyNumberFormat="1" applyFont="1" applyBorder="1">
      <alignment vertical="center"/>
    </xf>
    <xf numFmtId="0" fontId="7" fillId="0" borderId="1" xfId="0" applyFont="1" applyBorder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1" xfId="0" applyFont="1" applyFill="1" applyBorder="1" applyAlignment="1">
      <alignment vertical="center" wrapText="1"/>
    </xf>
    <xf numFmtId="0" fontId="9" fillId="0" borderId="0" xfId="2" applyFont="1">
      <alignment vertical="center"/>
    </xf>
    <xf numFmtId="0" fontId="9" fillId="0" borderId="1" xfId="2" applyFont="1" applyBorder="1">
      <alignment vertical="center"/>
    </xf>
    <xf numFmtId="0" fontId="8" fillId="0" borderId="0" xfId="2" applyBorder="1">
      <alignment vertical="center"/>
    </xf>
    <xf numFmtId="0" fontId="8" fillId="0" borderId="0" xfId="2">
      <alignment vertical="center"/>
    </xf>
    <xf numFmtId="0" fontId="8" fillId="0" borderId="0" xfId="2" applyFont="1">
      <alignment vertical="center"/>
    </xf>
    <xf numFmtId="0" fontId="6" fillId="0" borderId="0" xfId="0" applyFont="1" applyBorder="1">
      <alignment vertical="center"/>
    </xf>
    <xf numFmtId="0" fontId="11" fillId="0" borderId="0" xfId="0" applyFont="1" applyFill="1" applyAlignment="1"/>
    <xf numFmtId="0" fontId="12" fillId="0" borderId="6" xfId="0" applyFont="1" applyFill="1" applyBorder="1" applyAlignment="1" applyProtection="1">
      <alignment horizontal="left" vertical="center"/>
      <protection locked="0"/>
    </xf>
    <xf numFmtId="38" fontId="13" fillId="0" borderId="4" xfId="3" applyFont="1" applyFill="1" applyBorder="1" applyAlignment="1" applyProtection="1">
      <alignment horizontal="center"/>
    </xf>
    <xf numFmtId="38" fontId="13" fillId="0" borderId="1" xfId="3" applyFont="1" applyFill="1" applyBorder="1" applyAlignment="1" applyProtection="1">
      <alignment horizontal="center"/>
    </xf>
    <xf numFmtId="0" fontId="14" fillId="0" borderId="7" xfId="0" applyFont="1" applyFill="1" applyBorder="1" applyAlignment="1" applyProtection="1">
      <alignment horizontal="left"/>
    </xf>
    <xf numFmtId="38" fontId="14" fillId="0" borderId="4" xfId="3" applyFont="1" applyFill="1" applyBorder="1" applyAlignment="1" applyProtection="1"/>
    <xf numFmtId="38" fontId="14" fillId="0" borderId="1" xfId="3" applyFont="1" applyFill="1" applyBorder="1" applyAlignment="1" applyProtection="1"/>
    <xf numFmtId="0" fontId="15" fillId="0" borderId="6" xfId="0" applyFont="1" applyBorder="1" applyAlignment="1">
      <alignment horizontal="center" vertical="center"/>
    </xf>
    <xf numFmtId="0" fontId="16" fillId="0" borderId="0" xfId="0" applyFont="1">
      <alignment vertical="center"/>
    </xf>
    <xf numFmtId="0" fontId="15" fillId="0" borderId="2" xfId="0" applyFont="1" applyBorder="1" applyAlignment="1">
      <alignment horizontal="center" vertical="center"/>
    </xf>
    <xf numFmtId="38" fontId="15" fillId="0" borderId="1" xfId="3" applyFont="1" applyBorder="1">
      <alignment vertical="center"/>
    </xf>
    <xf numFmtId="0" fontId="17" fillId="0" borderId="0" xfId="0" applyFont="1">
      <alignment vertical="center"/>
    </xf>
    <xf numFmtId="38" fontId="0" fillId="0" borderId="0" xfId="0" applyNumberFormat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7" xfId="0" applyBorder="1">
      <alignment vertical="center"/>
    </xf>
    <xf numFmtId="0" fontId="0" fillId="0" borderId="20" xfId="0" applyBorder="1">
      <alignment vertical="center"/>
    </xf>
    <xf numFmtId="0" fontId="0" fillId="0" borderId="25" xfId="0" applyBorder="1">
      <alignment vertical="center"/>
    </xf>
    <xf numFmtId="0" fontId="0" fillId="0" borderId="18" xfId="0" applyBorder="1">
      <alignment vertical="center"/>
    </xf>
    <xf numFmtId="0" fontId="20" fillId="0" borderId="1" xfId="0" applyFont="1" applyBorder="1">
      <alignment vertical="center"/>
    </xf>
    <xf numFmtId="0" fontId="20" fillId="0" borderId="1" xfId="0" applyFont="1" applyBorder="1" applyAlignment="1">
      <alignment horizontal="center" vertical="center"/>
    </xf>
    <xf numFmtId="38" fontId="20" fillId="0" borderId="1" xfId="3" applyFont="1" applyBorder="1">
      <alignment vertical="center"/>
    </xf>
    <xf numFmtId="0" fontId="19" fillId="0" borderId="1" xfId="0" applyFont="1" applyBorder="1">
      <alignment vertical="center"/>
    </xf>
    <xf numFmtId="38" fontId="19" fillId="0" borderId="1" xfId="3" applyFont="1" applyBorder="1">
      <alignment vertical="center"/>
    </xf>
    <xf numFmtId="3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22" fillId="0" borderId="0" xfId="0" applyFont="1">
      <alignment vertical="center"/>
    </xf>
    <xf numFmtId="0" fontId="21" fillId="0" borderId="0" xfId="0" applyFont="1">
      <alignment vertical="center"/>
    </xf>
    <xf numFmtId="0" fontId="13" fillId="0" borderId="1" xfId="0" applyFont="1" applyBorder="1" applyAlignment="1" applyProtection="1">
      <alignment horizontal="left" vertical="center"/>
    </xf>
    <xf numFmtId="38" fontId="13" fillId="0" borderId="4" xfId="3" applyFont="1" applyBorder="1" applyAlignment="1" applyProtection="1">
      <alignment horizontal="center"/>
    </xf>
    <xf numFmtId="38" fontId="13" fillId="0" borderId="1" xfId="3" applyFont="1" applyBorder="1" applyAlignment="1" applyProtection="1">
      <alignment horizontal="center"/>
    </xf>
    <xf numFmtId="38" fontId="15" fillId="0" borderId="3" xfId="3" applyFont="1" applyFill="1" applyBorder="1" applyAlignment="1" applyProtection="1"/>
    <xf numFmtId="0" fontId="12" fillId="0" borderId="34" xfId="0" applyFont="1" applyBorder="1" applyAlignment="1" applyProtection="1">
      <alignment horizontal="left" vertical="center"/>
      <protection locked="0"/>
    </xf>
    <xf numFmtId="0" fontId="0" fillId="0" borderId="34" xfId="0" applyBorder="1" applyAlignment="1" applyProtection="1">
      <alignment horizontal="center" shrinkToFit="1"/>
      <protection locked="0"/>
    </xf>
    <xf numFmtId="0" fontId="0" fillId="0" borderId="6" xfId="0" applyBorder="1" applyAlignment="1" applyProtection="1">
      <alignment horizontal="center" shrinkToFit="1"/>
      <protection locked="0"/>
    </xf>
    <xf numFmtId="0" fontId="12" fillId="0" borderId="3" xfId="0" applyFont="1" applyBorder="1" applyAlignment="1" applyProtection="1">
      <alignment horizontal="left" vertical="center"/>
      <protection locked="0"/>
    </xf>
    <xf numFmtId="0" fontId="0" fillId="0" borderId="3" xfId="0" applyBorder="1" applyAlignment="1" applyProtection="1">
      <alignment horizontal="center" shrinkToFit="1"/>
      <protection locked="0"/>
    </xf>
    <xf numFmtId="0" fontId="12" fillId="0" borderId="35" xfId="0" applyFont="1" applyBorder="1" applyAlignment="1" applyProtection="1">
      <alignment horizontal="center" shrinkToFit="1"/>
      <protection locked="0"/>
    </xf>
    <xf numFmtId="0" fontId="12" fillId="0" borderId="3" xfId="0" applyFont="1" applyBorder="1" applyAlignment="1" applyProtection="1">
      <alignment horizontal="center" shrinkToFit="1"/>
      <protection locked="0"/>
    </xf>
    <xf numFmtId="0" fontId="12" fillId="0" borderId="7" xfId="0" applyFont="1" applyBorder="1" applyAlignment="1" applyProtection="1">
      <alignment horizontal="left" vertical="center"/>
      <protection locked="0"/>
    </xf>
    <xf numFmtId="0" fontId="12" fillId="0" borderId="7" xfId="0" applyFont="1" applyBorder="1" applyAlignment="1" applyProtection="1">
      <alignment horizontal="center" shrinkToFit="1"/>
      <protection locked="0"/>
    </xf>
    <xf numFmtId="0" fontId="12" fillId="0" borderId="2" xfId="0" applyFont="1" applyBorder="1" applyAlignment="1" applyProtection="1">
      <alignment horizontal="center" shrinkToFit="1"/>
      <protection locked="0"/>
    </xf>
    <xf numFmtId="0" fontId="12" fillId="0" borderId="0" xfId="0" applyFont="1" applyBorder="1" applyAlignment="1" applyProtection="1">
      <alignment horizontal="left" vertical="center"/>
      <protection locked="0"/>
    </xf>
    <xf numFmtId="0" fontId="12" fillId="0" borderId="0" xfId="0" applyFont="1" applyBorder="1" applyAlignment="1" applyProtection="1">
      <alignment horizontal="center" shrinkToFit="1"/>
      <protection locked="0"/>
    </xf>
    <xf numFmtId="0" fontId="15" fillId="0" borderId="0" xfId="0" applyFont="1" applyBorder="1" applyAlignment="1">
      <alignment vertical="center" wrapText="1"/>
    </xf>
    <xf numFmtId="0" fontId="21" fillId="0" borderId="0" xfId="0" applyFont="1" applyBorder="1" applyAlignment="1" applyProtection="1">
      <alignment horizontal="left" vertical="center"/>
      <protection locked="0"/>
    </xf>
    <xf numFmtId="0" fontId="0" fillId="0" borderId="0" xfId="0" applyFont="1" applyBorder="1" applyAlignment="1" applyProtection="1">
      <alignment horizontal="left" vertical="center"/>
      <protection locked="0"/>
    </xf>
    <xf numFmtId="0" fontId="0" fillId="0" borderId="1" xfId="0" quotePrefix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23" fillId="0" borderId="0" xfId="0" applyFont="1">
      <alignment vertical="center"/>
    </xf>
    <xf numFmtId="0" fontId="24" fillId="4" borderId="25" xfId="0" applyFont="1" applyFill="1" applyBorder="1" applyAlignment="1">
      <alignment horizontal="center" vertical="center" wrapText="1"/>
    </xf>
    <xf numFmtId="0" fontId="24" fillId="4" borderId="25" xfId="0" applyFont="1" applyFill="1" applyBorder="1" applyAlignment="1" applyProtection="1">
      <alignment horizontal="center" vertical="center" wrapText="1"/>
      <protection locked="0"/>
    </xf>
    <xf numFmtId="0" fontId="15" fillId="0" borderId="1" xfId="0" applyFont="1" applyBorder="1" applyAlignment="1" applyProtection="1">
      <alignment vertical="center" wrapText="1"/>
      <protection locked="0"/>
    </xf>
    <xf numFmtId="0" fontId="15" fillId="0" borderId="1" xfId="0" applyFont="1" applyBorder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Border="1">
      <alignment vertical="center"/>
    </xf>
    <xf numFmtId="0" fontId="15" fillId="0" borderId="1" xfId="0" applyFont="1" applyBorder="1" applyProtection="1">
      <alignment vertical="center"/>
      <protection locked="0"/>
    </xf>
    <xf numFmtId="0" fontId="15" fillId="0" borderId="1" xfId="0" applyFont="1" applyBorder="1" applyProtection="1">
      <alignment vertical="center"/>
    </xf>
    <xf numFmtId="0" fontId="15" fillId="2" borderId="1" xfId="0" applyFont="1" applyFill="1" applyBorder="1" applyProtection="1">
      <alignment vertical="center"/>
    </xf>
    <xf numFmtId="0" fontId="15" fillId="0" borderId="1" xfId="0" applyFont="1" applyBorder="1">
      <alignment vertical="center"/>
    </xf>
    <xf numFmtId="0" fontId="15" fillId="2" borderId="1" xfId="0" applyFont="1" applyFill="1" applyBorder="1">
      <alignment vertical="center"/>
    </xf>
    <xf numFmtId="0" fontId="1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21" fillId="5" borderId="25" xfId="0" applyFont="1" applyFill="1" applyBorder="1" applyAlignment="1">
      <alignment horizontal="center" vertical="center"/>
    </xf>
    <xf numFmtId="0" fontId="21" fillId="5" borderId="5" xfId="0" applyFont="1" applyFill="1" applyBorder="1">
      <alignment vertical="center"/>
    </xf>
    <xf numFmtId="5" fontId="21" fillId="5" borderId="25" xfId="0" applyNumberFormat="1" applyFont="1" applyFill="1" applyBorder="1" applyProtection="1">
      <alignment vertical="center"/>
      <protection locked="0"/>
    </xf>
    <xf numFmtId="0" fontId="21" fillId="5" borderId="36" xfId="0" applyFont="1" applyFill="1" applyBorder="1">
      <alignment vertical="center"/>
    </xf>
    <xf numFmtId="0" fontId="21" fillId="5" borderId="37" xfId="0" applyFont="1" applyFill="1" applyBorder="1">
      <alignment vertical="center"/>
    </xf>
    <xf numFmtId="0" fontId="21" fillId="0" borderId="38" xfId="0" applyFont="1" applyFill="1" applyBorder="1">
      <alignment vertical="center"/>
    </xf>
    <xf numFmtId="5" fontId="21" fillId="0" borderId="39" xfId="0" applyNumberFormat="1" applyFont="1" applyFill="1" applyBorder="1" applyProtection="1">
      <alignment vertical="center"/>
      <protection locked="0"/>
    </xf>
    <xf numFmtId="0" fontId="21" fillId="0" borderId="40" xfId="0" applyFont="1" applyFill="1" applyBorder="1">
      <alignment vertical="center"/>
    </xf>
    <xf numFmtId="5" fontId="21" fillId="0" borderId="17" xfId="0" applyNumberFormat="1" applyFont="1" applyFill="1" applyBorder="1" applyProtection="1">
      <alignment vertical="center"/>
      <protection locked="0"/>
    </xf>
    <xf numFmtId="0" fontId="0" fillId="0" borderId="0" xfId="0" applyNumberFormat="1">
      <alignment vertical="center"/>
    </xf>
    <xf numFmtId="0" fontId="21" fillId="5" borderId="20" xfId="0" applyFont="1" applyFill="1" applyBorder="1">
      <alignment vertical="center"/>
    </xf>
    <xf numFmtId="5" fontId="21" fillId="5" borderId="41" xfId="0" applyNumberFormat="1" applyFont="1" applyFill="1" applyBorder="1" applyProtection="1">
      <alignment vertical="center"/>
      <protection locked="0"/>
    </xf>
    <xf numFmtId="14" fontId="0" fillId="6" borderId="4" xfId="0" applyNumberFormat="1" applyFill="1" applyBorder="1">
      <alignment vertical="center"/>
    </xf>
    <xf numFmtId="0" fontId="0" fillId="6" borderId="18" xfId="0" applyFill="1" applyBorder="1">
      <alignment vertical="center"/>
    </xf>
    <xf numFmtId="0" fontId="25" fillId="0" borderId="1" xfId="0" applyFont="1" applyBorder="1" applyAlignment="1">
      <alignment vertical="center" wrapText="1"/>
    </xf>
    <xf numFmtId="0" fontId="25" fillId="0" borderId="1" xfId="0" applyFont="1" applyFill="1" applyBorder="1" applyAlignment="1">
      <alignment vertical="center" wrapText="1"/>
    </xf>
    <xf numFmtId="0" fontId="15" fillId="0" borderId="0" xfId="0" applyFont="1" applyBorder="1" applyProtection="1">
      <alignment vertical="center"/>
    </xf>
    <xf numFmtId="181" fontId="0" fillId="0" borderId="0" xfId="0" applyNumberFormat="1">
      <alignment vertical="center"/>
    </xf>
    <xf numFmtId="3" fontId="19" fillId="7" borderId="28" xfId="0" applyNumberFormat="1" applyFont="1" applyFill="1" applyBorder="1" applyAlignment="1">
      <alignment vertical="center"/>
    </xf>
    <xf numFmtId="3" fontId="19" fillId="7" borderId="14" xfId="0" applyNumberFormat="1" applyFont="1" applyFill="1" applyBorder="1" applyAlignment="1">
      <alignment vertical="center"/>
    </xf>
    <xf numFmtId="3" fontId="19" fillId="7" borderId="33" xfId="0" applyNumberFormat="1" applyFont="1" applyFill="1" applyBorder="1" applyAlignment="1">
      <alignment vertical="center"/>
    </xf>
    <xf numFmtId="181" fontId="19" fillId="7" borderId="29" xfId="0" applyNumberFormat="1" applyFont="1" applyFill="1" applyBorder="1" applyAlignment="1">
      <alignment horizontal="right" vertical="center"/>
    </xf>
    <xf numFmtId="178" fontId="19" fillId="7" borderId="30" xfId="0" applyNumberFormat="1" applyFont="1" applyFill="1" applyBorder="1" applyAlignment="1">
      <alignment horizontal="center" vertical="center"/>
    </xf>
    <xf numFmtId="181" fontId="19" fillId="7" borderId="27" xfId="0" applyNumberFormat="1" applyFont="1" applyFill="1" applyBorder="1" applyAlignment="1">
      <alignment horizontal="right" vertical="center"/>
    </xf>
    <xf numFmtId="181" fontId="19" fillId="7" borderId="31" xfId="0" applyNumberFormat="1" applyFont="1" applyFill="1" applyBorder="1" applyAlignment="1">
      <alignment horizontal="right" vertical="center"/>
    </xf>
    <xf numFmtId="181" fontId="19" fillId="7" borderId="32" xfId="0" applyNumberFormat="1" applyFont="1" applyFill="1" applyBorder="1" applyAlignment="1">
      <alignment horizontal="right" vertical="center"/>
    </xf>
    <xf numFmtId="181" fontId="0" fillId="7" borderId="0" xfId="0" applyNumberFormat="1" applyFont="1" applyFill="1">
      <alignment vertical="center"/>
    </xf>
    <xf numFmtId="0" fontId="0" fillId="7" borderId="0" xfId="0" applyFont="1" applyFill="1">
      <alignment vertical="center"/>
    </xf>
    <xf numFmtId="0" fontId="19" fillId="7" borderId="0" xfId="0" applyFont="1" applyFill="1" applyBorder="1" applyAlignment="1">
      <alignment horizontal="right" vertical="center"/>
    </xf>
    <xf numFmtId="178" fontId="19" fillId="7" borderId="0" xfId="0" applyNumberFormat="1" applyFont="1" applyFill="1" applyBorder="1" applyAlignment="1">
      <alignment horizontal="center" vertical="center"/>
    </xf>
    <xf numFmtId="179" fontId="19" fillId="7" borderId="0" xfId="0" applyNumberFormat="1" applyFont="1" applyFill="1" applyBorder="1" applyAlignment="1">
      <alignment horizontal="right" vertical="center"/>
    </xf>
    <xf numFmtId="3" fontId="19" fillId="7" borderId="0" xfId="0" applyNumberFormat="1" applyFont="1" applyFill="1" applyBorder="1" applyAlignment="1">
      <alignment vertical="center"/>
    </xf>
    <xf numFmtId="0" fontId="0" fillId="7" borderId="0" xfId="0" applyFont="1" applyFill="1" applyBorder="1">
      <alignment vertical="center"/>
    </xf>
    <xf numFmtId="181" fontId="0" fillId="0" borderId="8" xfId="0" applyNumberFormat="1" applyBorder="1">
      <alignment vertical="center"/>
    </xf>
    <xf numFmtId="181" fontId="0" fillId="0" borderId="9" xfId="0" applyNumberFormat="1" applyBorder="1">
      <alignment vertical="center"/>
    </xf>
    <xf numFmtId="181" fontId="0" fillId="0" borderId="10" xfId="0" applyNumberFormat="1" applyBorder="1">
      <alignment vertical="center"/>
    </xf>
    <xf numFmtId="181" fontId="0" fillId="0" borderId="11" xfId="0" applyNumberFormat="1" applyBorder="1">
      <alignment vertical="center"/>
    </xf>
    <xf numFmtId="181" fontId="0" fillId="0" borderId="12" xfId="0" applyNumberFormat="1" applyBorder="1">
      <alignment vertical="center"/>
    </xf>
    <xf numFmtId="181" fontId="0" fillId="0" borderId="13" xfId="0" applyNumberFormat="1" applyBorder="1">
      <alignment vertical="center"/>
    </xf>
    <xf numFmtId="181" fontId="0" fillId="0" borderId="14" xfId="0" applyNumberFormat="1" applyBorder="1">
      <alignment vertical="center"/>
    </xf>
    <xf numFmtId="181" fontId="0" fillId="0" borderId="2" xfId="0" applyNumberFormat="1" applyBorder="1">
      <alignment vertical="center"/>
    </xf>
    <xf numFmtId="181" fontId="0" fillId="0" borderId="15" xfId="0" applyNumberFormat="1" applyBorder="1">
      <alignment vertical="center"/>
    </xf>
    <xf numFmtId="181" fontId="0" fillId="0" borderId="16" xfId="0" applyNumberFormat="1" applyBorder="1">
      <alignment vertical="center"/>
    </xf>
    <xf numFmtId="181" fontId="0" fillId="0" borderId="17" xfId="0" applyNumberFormat="1" applyBorder="1">
      <alignment vertical="center"/>
    </xf>
    <xf numFmtId="181" fontId="0" fillId="0" borderId="18" xfId="0" applyNumberFormat="1" applyBorder="1">
      <alignment vertical="center"/>
    </xf>
    <xf numFmtId="181" fontId="0" fillId="0" borderId="1" xfId="0" applyNumberFormat="1" applyBorder="1">
      <alignment vertical="center"/>
    </xf>
    <xf numFmtId="181" fontId="0" fillId="0" borderId="19" xfId="0" applyNumberFormat="1" applyBorder="1">
      <alignment vertical="center"/>
    </xf>
    <xf numFmtId="181" fontId="0" fillId="0" borderId="20" xfId="0" applyNumberFormat="1" applyBorder="1">
      <alignment vertical="center"/>
    </xf>
    <xf numFmtId="181" fontId="0" fillId="0" borderId="21" xfId="0" applyNumberFormat="1" applyBorder="1">
      <alignment vertical="center"/>
    </xf>
    <xf numFmtId="181" fontId="0" fillId="0" borderId="22" xfId="0" applyNumberFormat="1" applyBorder="1">
      <alignment vertical="center"/>
    </xf>
    <xf numFmtId="181" fontId="0" fillId="0" borderId="23" xfId="0" applyNumberFormat="1" applyBorder="1">
      <alignment vertical="center"/>
    </xf>
    <xf numFmtId="181" fontId="0" fillId="0" borderId="24" xfId="0" applyNumberFormat="1" applyBorder="1">
      <alignment vertical="center"/>
    </xf>
    <xf numFmtId="181" fontId="0" fillId="0" borderId="25" xfId="0" applyNumberFormat="1" applyBorder="1">
      <alignment vertical="center"/>
    </xf>
    <xf numFmtId="181" fontId="0" fillId="0" borderId="7" xfId="0" applyNumberFormat="1" applyBorder="1">
      <alignment vertical="center"/>
    </xf>
    <xf numFmtId="181" fontId="0" fillId="0" borderId="4" xfId="0" applyNumberFormat="1" applyBorder="1">
      <alignment vertical="center"/>
    </xf>
    <xf numFmtId="181" fontId="0" fillId="0" borderId="26" xfId="0" applyNumberFormat="1" applyBorder="1">
      <alignment vertical="center"/>
    </xf>
    <xf numFmtId="0" fontId="0" fillId="0" borderId="1" xfId="0" applyBorder="1" applyAlignment="1">
      <alignment horizontal="left" vertical="center"/>
    </xf>
    <xf numFmtId="0" fontId="15" fillId="0" borderId="3" xfId="0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5" fillId="0" borderId="3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</cellXfs>
  <cellStyles count="4">
    <cellStyle name="桁区切り 2" xfId="3"/>
    <cellStyle name="標準" xfId="0" builtinId="0"/>
    <cellStyle name="標準 2" xfId="1"/>
    <cellStyle name="標準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47\&#20849;&#26377;\&#32076;&#29702;&#35506;&#65420;&#65387;&#65433;&#65408;&#65438;\&#36939;&#36035;&#35336;&#31639;&#38306;&#20418;\&#36939;&#36035;&#35336;&#31639;&#65404;&#65392;&#65412;_db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記入基本ルール"/>
      <sheetName val="品番ﾏｽﾀ重量"/>
      <sheetName val="運送屋対応表_toke"/>
      <sheetName val="運送屋対応表_honsya"/>
      <sheetName val="work_toke"/>
      <sheetName val="work_honsya"/>
      <sheetName val="toyo_untin"/>
      <sheetName val="運賃請求直送先"/>
      <sheetName val="ﾄｰﾙ_honsya"/>
      <sheetName val="ﾄｰﾙ_toke"/>
      <sheetName val="ﾄﾅﾐ_toke"/>
      <sheetName val="ﾄﾅﾐ_honsya"/>
      <sheetName val="ｹｲﾋﾝ_toke"/>
      <sheetName val="ｹｲﾋﾝ_honsya"/>
      <sheetName val="新潟_toke"/>
      <sheetName val="新潟_honsya"/>
      <sheetName val="久留米_honsya"/>
    </sheetNames>
    <sheetDataSet>
      <sheetData sheetId="0" refreshError="1"/>
      <sheetData sheetId="1">
        <row r="2">
          <cell r="B2" t="str">
            <v>サンプル</v>
          </cell>
          <cell r="D2">
            <v>0</v>
          </cell>
          <cell r="E2" t="e">
            <v>#N/A</v>
          </cell>
        </row>
        <row r="3">
          <cell r="B3" t="str">
            <v>雑品</v>
          </cell>
          <cell r="D3">
            <v>0</v>
          </cell>
          <cell r="E3" t="e">
            <v>#N/A</v>
          </cell>
        </row>
        <row r="4">
          <cell r="B4" t="str">
            <v>梱包資材</v>
          </cell>
          <cell r="E4">
            <v>0</v>
          </cell>
        </row>
        <row r="5">
          <cell r="B5" t="str">
            <v>パレット用マット</v>
          </cell>
          <cell r="E5">
            <v>0</v>
          </cell>
        </row>
        <row r="6">
          <cell r="B6" t="str">
            <v>エコーＣ 剥離剤 (18㍑）</v>
          </cell>
          <cell r="C6" t="str">
            <v>CN</v>
          </cell>
          <cell r="D6">
            <v>15500</v>
          </cell>
          <cell r="E6">
            <v>16.5</v>
          </cell>
        </row>
        <row r="7">
          <cell r="B7" t="str">
            <v>ＦＡ－３４１艶消剤　（４ＫＧ）</v>
          </cell>
          <cell r="C7" t="str">
            <v>CN</v>
          </cell>
          <cell r="D7">
            <v>4000</v>
          </cell>
          <cell r="E7">
            <v>4.5</v>
          </cell>
        </row>
        <row r="8">
          <cell r="B8" t="str">
            <v>ＦＡ－３４１艶消剤　（１５ＫＧ）</v>
          </cell>
          <cell r="C8" t="str">
            <v>CN</v>
          </cell>
          <cell r="D8">
            <v>15000</v>
          </cell>
          <cell r="E8">
            <v>16</v>
          </cell>
        </row>
        <row r="9">
          <cell r="B9" t="str">
            <v>フラットベース (4KG)</v>
          </cell>
          <cell r="C9" t="str">
            <v>CN</v>
          </cell>
          <cell r="D9">
            <v>4000</v>
          </cell>
          <cell r="E9">
            <v>4.5</v>
          </cell>
        </row>
        <row r="10">
          <cell r="B10" t="str">
            <v>Ｇ－２０００ (1KG)</v>
          </cell>
          <cell r="C10" t="str">
            <v>KG</v>
          </cell>
          <cell r="D10">
            <v>1000</v>
          </cell>
          <cell r="E10">
            <v>1.0667</v>
          </cell>
        </row>
        <row r="11">
          <cell r="B11" t="str">
            <v>ＧＥ－６５０　(1KG)</v>
          </cell>
          <cell r="C11" t="str">
            <v>KG</v>
          </cell>
          <cell r="D11">
            <v>1000</v>
          </cell>
          <cell r="E11">
            <v>1.0667</v>
          </cell>
        </row>
        <row r="12">
          <cell r="B12" t="str">
            <v>ＮＰ－１４０Ｔ (1KG)</v>
          </cell>
          <cell r="C12" t="str">
            <v>KG</v>
          </cell>
          <cell r="D12">
            <v>1000</v>
          </cell>
          <cell r="E12">
            <v>1.0667</v>
          </cell>
        </row>
        <row r="13">
          <cell r="B13" t="str">
            <v>ＮＰ－１４０Ｖ (1KG)</v>
          </cell>
          <cell r="C13" t="str">
            <v>KG</v>
          </cell>
          <cell r="D13">
            <v>1000</v>
          </cell>
          <cell r="E13">
            <v>1.0667</v>
          </cell>
        </row>
        <row r="14">
          <cell r="B14" t="str">
            <v>Ｐ－２プライマー (1KG）</v>
          </cell>
          <cell r="C14" t="str">
            <v>KG</v>
          </cell>
          <cell r="D14">
            <v>1000</v>
          </cell>
          <cell r="E14">
            <v>1.0667</v>
          </cell>
        </row>
        <row r="15">
          <cell r="B15" t="str">
            <v>Ｐ－２プライマー (4KG)</v>
          </cell>
          <cell r="C15" t="str">
            <v>CN</v>
          </cell>
          <cell r="D15">
            <v>4000</v>
          </cell>
          <cell r="E15">
            <v>4.5</v>
          </cell>
        </row>
        <row r="16">
          <cell r="B16" t="str">
            <v>Ｐ－２プライマー (4KG）</v>
          </cell>
          <cell r="C16" t="str">
            <v>CN</v>
          </cell>
          <cell r="D16">
            <v>4000</v>
          </cell>
          <cell r="E16">
            <v>4.5</v>
          </cell>
        </row>
        <row r="17">
          <cell r="B17" t="str">
            <v>Ｐ－２プライマー (UN/16KG)</v>
          </cell>
          <cell r="C17" t="str">
            <v>CN</v>
          </cell>
          <cell r="D17">
            <v>16000</v>
          </cell>
          <cell r="E17">
            <v>18</v>
          </cell>
        </row>
        <row r="18">
          <cell r="B18" t="str">
            <v>Ｐ－２Ｙプライマー (15KG)</v>
          </cell>
          <cell r="C18" t="str">
            <v>CN</v>
          </cell>
          <cell r="D18">
            <v>15000</v>
          </cell>
          <cell r="E18">
            <v>16</v>
          </cell>
        </row>
        <row r="19">
          <cell r="B19" t="str">
            <v>Ｐ－２Ｙプライマー (UN/16KG)</v>
          </cell>
          <cell r="C19" t="str">
            <v>CN</v>
          </cell>
          <cell r="D19">
            <v>16000</v>
          </cell>
          <cell r="E19">
            <v>18</v>
          </cell>
        </row>
        <row r="20">
          <cell r="B20" t="str">
            <v>リグノールＲ－１４０ (1KG)</v>
          </cell>
          <cell r="C20" t="str">
            <v>KG</v>
          </cell>
          <cell r="D20">
            <v>1000</v>
          </cell>
          <cell r="E20">
            <v>1.0667</v>
          </cell>
        </row>
        <row r="21">
          <cell r="B21" t="str">
            <v>仮登録製品（有償）</v>
          </cell>
          <cell r="C21" t="str">
            <v>CN</v>
          </cell>
          <cell r="D21">
            <v>0</v>
          </cell>
          <cell r="E21" t="e">
            <v>#N/A</v>
          </cell>
        </row>
        <row r="22">
          <cell r="B22" t="str">
            <v>シリコンＰＭ (1KG)</v>
          </cell>
          <cell r="C22" t="str">
            <v>CN</v>
          </cell>
          <cell r="D22">
            <v>1000</v>
          </cell>
          <cell r="E22">
            <v>1.2</v>
          </cell>
        </row>
        <row r="23">
          <cell r="B23" t="str">
            <v>シリコンＰＭ (15KG)</v>
          </cell>
          <cell r="C23" t="str">
            <v>CN</v>
          </cell>
          <cell r="D23">
            <v>15000</v>
          </cell>
          <cell r="E23">
            <v>16</v>
          </cell>
        </row>
        <row r="24">
          <cell r="B24" t="str">
            <v>ＳＮプライマー (16㍑)</v>
          </cell>
          <cell r="C24" t="str">
            <v>CN</v>
          </cell>
          <cell r="D24">
            <v>16000</v>
          </cell>
          <cell r="E24">
            <v>17</v>
          </cell>
        </row>
        <row r="25">
          <cell r="B25" t="str">
            <v>Ｔ－１００　（１ＫＧ）</v>
          </cell>
          <cell r="C25" t="str">
            <v>KG</v>
          </cell>
          <cell r="D25">
            <v>1000</v>
          </cell>
          <cell r="E25">
            <v>1.0667</v>
          </cell>
        </row>
        <row r="26">
          <cell r="B26" t="str">
            <v>Ｔ－１７Ｐ－２艶消剤 (15KG)</v>
          </cell>
          <cell r="C26" t="str">
            <v>CN</v>
          </cell>
          <cell r="D26">
            <v>15000</v>
          </cell>
          <cell r="E26">
            <v>16</v>
          </cell>
        </row>
        <row r="27">
          <cell r="B27" t="str">
            <v>Ｔ－１７Ｐ－２艶消剤 (4KG)</v>
          </cell>
          <cell r="C27" t="str">
            <v>CN</v>
          </cell>
          <cell r="D27">
            <v>4000</v>
          </cell>
          <cell r="E27">
            <v>4.5</v>
          </cell>
        </row>
        <row r="28">
          <cell r="B28" t="str">
            <v>ＴＡ-１０Ｐ-５艶消剤 (15KG)</v>
          </cell>
          <cell r="C28" t="str">
            <v>CN</v>
          </cell>
          <cell r="D28">
            <v>15000</v>
          </cell>
          <cell r="E28">
            <v>16</v>
          </cell>
        </row>
        <row r="29">
          <cell r="B29" t="str">
            <v>ＴＡ-１０Ｐ-５艶消剤 (4KG)</v>
          </cell>
          <cell r="C29" t="str">
            <v>CN</v>
          </cell>
          <cell r="D29">
            <v>4000</v>
          </cell>
          <cell r="E29">
            <v>4.5</v>
          </cell>
        </row>
        <row r="30">
          <cell r="B30" t="str">
            <v>トリエチルアミン (1KG)</v>
          </cell>
          <cell r="C30" t="str">
            <v>KG</v>
          </cell>
          <cell r="D30">
            <v>1000</v>
          </cell>
          <cell r="E30">
            <v>1.0667</v>
          </cell>
        </row>
        <row r="31">
          <cell r="B31" t="str">
            <v>テスポールＬ－３５２９ (1KG)</v>
          </cell>
          <cell r="C31" t="str">
            <v>KG</v>
          </cell>
          <cell r="D31">
            <v>1000</v>
          </cell>
          <cell r="E31">
            <v>1.0667</v>
          </cell>
        </row>
        <row r="32">
          <cell r="B32" t="str">
            <v>ＴＲ－７　艶消剤　(3.5KG)</v>
          </cell>
          <cell r="C32" t="str">
            <v>CN</v>
          </cell>
          <cell r="D32">
            <v>3500</v>
          </cell>
          <cell r="E32">
            <v>4</v>
          </cell>
        </row>
        <row r="33">
          <cell r="B33" t="str">
            <v>ＴＲ－７　艶消剤　(15KG)</v>
          </cell>
          <cell r="C33" t="str">
            <v>CN</v>
          </cell>
          <cell r="D33">
            <v>15000</v>
          </cell>
          <cell r="E33">
            <v>16</v>
          </cell>
        </row>
        <row r="34">
          <cell r="B34" t="str">
            <v>ＡＬＹ－２８１アンダー（15KG）</v>
          </cell>
          <cell r="C34" t="str">
            <v>CN</v>
          </cell>
          <cell r="D34">
            <v>15000</v>
          </cell>
          <cell r="E34">
            <v>16</v>
          </cell>
        </row>
        <row r="35">
          <cell r="B35" t="str">
            <v>ＫＨＴ－２(改) トップ (15KG)</v>
          </cell>
          <cell r="C35" t="str">
            <v>CN</v>
          </cell>
          <cell r="D35">
            <v>15000</v>
          </cell>
          <cell r="E35">
            <v>16</v>
          </cell>
        </row>
        <row r="36">
          <cell r="B36" t="str">
            <v>ＫＨＴ－２(改) トップ (UN/17KG)</v>
          </cell>
          <cell r="C36" t="str">
            <v>CN</v>
          </cell>
          <cell r="D36">
            <v>17000</v>
          </cell>
          <cell r="E36">
            <v>19</v>
          </cell>
        </row>
        <row r="37">
          <cell r="B37" t="str">
            <v>ＫＨＵ－３(改) Ａ液 (15KG)</v>
          </cell>
          <cell r="C37" t="str">
            <v>CN</v>
          </cell>
          <cell r="D37">
            <v>15000</v>
          </cell>
          <cell r="E37">
            <v>16</v>
          </cell>
        </row>
        <row r="38">
          <cell r="B38" t="str">
            <v>ＫＨＵ－３(改) Ａ液 (UN/20KG)</v>
          </cell>
          <cell r="C38" t="str">
            <v>CN</v>
          </cell>
          <cell r="D38">
            <v>20000</v>
          </cell>
          <cell r="E38">
            <v>22</v>
          </cell>
        </row>
        <row r="39">
          <cell r="B39" t="str">
            <v>ＫＨＵ－３(改) Ａ液 (UN/20KG)</v>
          </cell>
          <cell r="C39" t="str">
            <v>CN</v>
          </cell>
          <cell r="D39">
            <v>20000</v>
          </cell>
          <cell r="E39">
            <v>22</v>
          </cell>
        </row>
        <row r="40">
          <cell r="B40" t="str">
            <v>ＫＨＵ－３ Ｂ液 (4KG)</v>
          </cell>
          <cell r="C40" t="str">
            <v>CN</v>
          </cell>
          <cell r="D40">
            <v>4000</v>
          </cell>
          <cell r="E40">
            <v>4.5</v>
          </cell>
        </row>
        <row r="41">
          <cell r="B41" t="str">
            <v>ＫＨＵ－３ Ｂ液 (UN/19KG)</v>
          </cell>
          <cell r="C41" t="str">
            <v>CN</v>
          </cell>
          <cell r="D41">
            <v>19000</v>
          </cell>
          <cell r="E41">
            <v>21</v>
          </cell>
        </row>
        <row r="42">
          <cell r="B42" t="str">
            <v>ＫＨＵ－３ Ｂ液 (UN/19KG)</v>
          </cell>
          <cell r="C42" t="str">
            <v>CN</v>
          </cell>
          <cell r="D42">
            <v>19000</v>
          </cell>
          <cell r="E42">
            <v>21</v>
          </cell>
        </row>
        <row r="43">
          <cell r="B43" t="str">
            <v>ＫＨＵ－３（改３）Ａ液 (15Kg)</v>
          </cell>
          <cell r="C43" t="str">
            <v>CN</v>
          </cell>
          <cell r="D43">
            <v>15000</v>
          </cell>
          <cell r="E43">
            <v>16</v>
          </cell>
        </row>
        <row r="44">
          <cell r="B44" t="str">
            <v>ＫＨＵ－３（改３）Ａ液 (UN/20KG)</v>
          </cell>
          <cell r="C44" t="str">
            <v>CN</v>
          </cell>
          <cell r="D44">
            <v>20000</v>
          </cell>
          <cell r="E44">
            <v>22</v>
          </cell>
        </row>
        <row r="45">
          <cell r="B45" t="str">
            <v>ＫＨＵ－３（改３）Ｂ液 (4Kg)</v>
          </cell>
          <cell r="C45" t="str">
            <v>CN</v>
          </cell>
          <cell r="D45">
            <v>4000</v>
          </cell>
          <cell r="E45">
            <v>4.5</v>
          </cell>
        </row>
        <row r="46">
          <cell r="B46" t="str">
            <v>ＫＨＵ－３（改３）Ｂ液 (UN/19KG)</v>
          </cell>
          <cell r="C46" t="str">
            <v>CN</v>
          </cell>
          <cell r="D46">
            <v>19000</v>
          </cell>
          <cell r="E46">
            <v>21</v>
          </cell>
        </row>
        <row r="47">
          <cell r="B47" t="str">
            <v>ＫＨＵ－３(改) Ａ液 (UN/15KG)</v>
          </cell>
          <cell r="C47" t="str">
            <v>CN</v>
          </cell>
          <cell r="D47">
            <v>15000</v>
          </cell>
          <cell r="E47">
            <v>17</v>
          </cell>
        </row>
        <row r="48">
          <cell r="B48" t="str">
            <v>ＭＴ－１００ Ａ液 (1KG)</v>
          </cell>
          <cell r="C48" t="str">
            <v>KG</v>
          </cell>
          <cell r="D48">
            <v>1000</v>
          </cell>
          <cell r="E48">
            <v>1.0667</v>
          </cell>
        </row>
        <row r="49">
          <cell r="B49" t="str">
            <v>ＭＴ－１００ Ａ液 (15KG)</v>
          </cell>
          <cell r="C49" t="str">
            <v>CN</v>
          </cell>
          <cell r="D49">
            <v>15000</v>
          </cell>
          <cell r="E49">
            <v>16</v>
          </cell>
        </row>
        <row r="50">
          <cell r="B50" t="str">
            <v>ＭＴ－１００ Ｂ液 (1KG)</v>
          </cell>
          <cell r="C50" t="str">
            <v>KG</v>
          </cell>
          <cell r="D50">
            <v>1000</v>
          </cell>
          <cell r="E50">
            <v>1.0667</v>
          </cell>
        </row>
        <row r="51">
          <cell r="B51" t="str">
            <v>ＭＴ－１００ Ｂ液 (4KG)</v>
          </cell>
          <cell r="C51" t="str">
            <v>CN</v>
          </cell>
          <cell r="D51">
            <v>4000</v>
          </cell>
          <cell r="E51">
            <v>4.5</v>
          </cell>
        </row>
        <row r="52">
          <cell r="B52" t="str">
            <v>ＭＴ－１５０ Ａ液 (15KG)</v>
          </cell>
          <cell r="C52" t="str">
            <v>CN</v>
          </cell>
          <cell r="D52">
            <v>15000</v>
          </cell>
          <cell r="E52">
            <v>16</v>
          </cell>
        </row>
        <row r="53">
          <cell r="B53" t="str">
            <v>ＭＴ－１５０ Ｂ液 (4KG)</v>
          </cell>
          <cell r="C53" t="str">
            <v>CN</v>
          </cell>
          <cell r="D53">
            <v>4000</v>
          </cell>
          <cell r="E53">
            <v>4.5</v>
          </cell>
        </row>
        <row r="54">
          <cell r="B54" t="str">
            <v>ＰＬ－Ｙ１０Ｕ Ａ液 (15KG)</v>
          </cell>
          <cell r="C54" t="str">
            <v>CN</v>
          </cell>
          <cell r="D54">
            <v>15000</v>
          </cell>
          <cell r="E54">
            <v>16</v>
          </cell>
        </row>
        <row r="55">
          <cell r="B55" t="str">
            <v>ＰＬ－Ｙ１０Ｕ Ｂ液 (4KG)</v>
          </cell>
          <cell r="C55" t="str">
            <v>CN</v>
          </cell>
          <cell r="D55">
            <v>4000</v>
          </cell>
          <cell r="E55">
            <v>4.5</v>
          </cell>
        </row>
        <row r="56">
          <cell r="B56" t="str">
            <v>ＰＰＳ－２００ アンダー (UN/18KG)</v>
          </cell>
          <cell r="C56" t="str">
            <v>CN</v>
          </cell>
          <cell r="D56">
            <v>18000</v>
          </cell>
          <cell r="E56">
            <v>20</v>
          </cell>
        </row>
        <row r="57">
          <cell r="B57" t="str">
            <v>ＰＳ－Ｙ２００Ｕ アンダー (15KG)</v>
          </cell>
          <cell r="C57" t="str">
            <v>CN</v>
          </cell>
          <cell r="D57">
            <v>15000</v>
          </cell>
          <cell r="E57">
            <v>16</v>
          </cell>
        </row>
        <row r="58">
          <cell r="B58" t="str">
            <v>ＰＳ－Ｙ５０Ｕアンダー (15KG)</v>
          </cell>
          <cell r="C58" t="str">
            <v>CN</v>
          </cell>
          <cell r="D58">
            <v>15000</v>
          </cell>
          <cell r="E58">
            <v>16</v>
          </cell>
        </row>
        <row r="59">
          <cell r="B59" t="str">
            <v>ＰＳ－Ｙ７０Ｔ トップ (15KG)</v>
          </cell>
          <cell r="C59" t="str">
            <v>CN</v>
          </cell>
          <cell r="D59">
            <v>15000</v>
          </cell>
          <cell r="E59">
            <v>16</v>
          </cell>
        </row>
        <row r="60">
          <cell r="B60" t="str">
            <v>ＰＳ－Ｙ２００Ｕ Ａ (UN/17KG）</v>
          </cell>
          <cell r="C60" t="str">
            <v>CN</v>
          </cell>
          <cell r="D60">
            <v>17000</v>
          </cell>
          <cell r="E60">
            <v>19</v>
          </cell>
        </row>
        <row r="61">
          <cell r="B61" t="str">
            <v>ＰＳ－Ｙ２００Ｕ Ｂ (UN/2KG）</v>
          </cell>
          <cell r="C61" t="str">
            <v>CN</v>
          </cell>
          <cell r="D61">
            <v>2000</v>
          </cell>
          <cell r="E61">
            <v>2.5</v>
          </cell>
        </row>
        <row r="62">
          <cell r="B62" t="str">
            <v>ＰＳ－Ｙ５０ＵＲ　Ａ　(UN/17KG)</v>
          </cell>
          <cell r="C62" t="str">
            <v>CN</v>
          </cell>
          <cell r="D62">
            <v>17000</v>
          </cell>
          <cell r="E62">
            <v>19</v>
          </cell>
        </row>
        <row r="63">
          <cell r="B63" t="str">
            <v>ＰＳ－Ｙ５０ＵＲ　Ｂ (UN/16KG)</v>
          </cell>
          <cell r="C63" t="str">
            <v>CN</v>
          </cell>
          <cell r="D63">
            <v>16000</v>
          </cell>
          <cell r="E63">
            <v>18</v>
          </cell>
        </row>
        <row r="64">
          <cell r="B64" t="str">
            <v>ＰＳ－Ｙ５０ＵＲアンダー (15KG)</v>
          </cell>
          <cell r="C64" t="str">
            <v>CN</v>
          </cell>
          <cell r="D64">
            <v>15000</v>
          </cell>
          <cell r="E64">
            <v>16</v>
          </cell>
        </row>
        <row r="65">
          <cell r="B65" t="str">
            <v>ＰＳ－Ｙ７０Ｔ (UN/3KG）</v>
          </cell>
          <cell r="C65" t="str">
            <v>CN</v>
          </cell>
          <cell r="D65">
            <v>3000</v>
          </cell>
          <cell r="E65">
            <v>3.5</v>
          </cell>
        </row>
        <row r="66">
          <cell r="B66" t="str">
            <v>ＵＶＣ－３Ｓ0.1 クリヤー (15KG)</v>
          </cell>
          <cell r="C66" t="str">
            <v>CN</v>
          </cell>
          <cell r="D66">
            <v>15000</v>
          </cell>
          <cell r="E66">
            <v>16</v>
          </cell>
        </row>
        <row r="67">
          <cell r="B67" t="str">
            <v>ＵＶＣ－３Ｓ０．１ クリヤー (UN/17kg)</v>
          </cell>
          <cell r="C67" t="str">
            <v>CN</v>
          </cell>
          <cell r="D67">
            <v>17000</v>
          </cell>
          <cell r="E67">
            <v>19</v>
          </cell>
        </row>
        <row r="68">
          <cell r="B68" t="str">
            <v>ＵＶＣ－３Ｓ0.1 クリヤー (UN/18KG)</v>
          </cell>
          <cell r="C68" t="str">
            <v>CN</v>
          </cell>
          <cell r="D68">
            <v>18000</v>
          </cell>
          <cell r="E68">
            <v>20</v>
          </cell>
        </row>
        <row r="69">
          <cell r="B69" t="str">
            <v>ＵＶＣ－３Ｓ０．１Ａ (UN/17KG)</v>
          </cell>
          <cell r="C69" t="str">
            <v>CN</v>
          </cell>
          <cell r="D69">
            <v>17000</v>
          </cell>
          <cell r="E69">
            <v>19</v>
          </cell>
        </row>
        <row r="70">
          <cell r="B70" t="str">
            <v>ＵＶＣ－３Ｓ０．１Ｂ (UN/16KG)</v>
          </cell>
          <cell r="C70" t="str">
            <v>CN</v>
          </cell>
          <cell r="D70">
            <v>16000</v>
          </cell>
          <cell r="E70">
            <v>18</v>
          </cell>
        </row>
        <row r="71">
          <cell r="B71" t="str">
            <v>ＵＶＣ－３Ｓ0.1 添加剤 (4KG)</v>
          </cell>
          <cell r="C71" t="str">
            <v>CN</v>
          </cell>
          <cell r="D71">
            <v>4000</v>
          </cell>
          <cell r="E71">
            <v>4.5</v>
          </cell>
        </row>
        <row r="72">
          <cell r="B72" t="str">
            <v>ＵＶＣ－３Ｓ０．１ 添加剤　（UN/16Kg)</v>
          </cell>
          <cell r="C72" t="str">
            <v>CN</v>
          </cell>
          <cell r="D72">
            <v>16000</v>
          </cell>
          <cell r="E72">
            <v>18</v>
          </cell>
        </row>
        <row r="73">
          <cell r="B73" t="str">
            <v>ＵＶＣ－３Ｓ0.1 添加剤 (UN/17KG)</v>
          </cell>
          <cell r="C73" t="str">
            <v>CN</v>
          </cell>
          <cell r="D73">
            <v>17000</v>
          </cell>
          <cell r="E73">
            <v>19</v>
          </cell>
        </row>
        <row r="74">
          <cell r="B74" t="str">
            <v>ＹＫＴ－２００トップ (15KG)</v>
          </cell>
          <cell r="C74" t="str">
            <v>CN</v>
          </cell>
          <cell r="D74">
            <v>15000</v>
          </cell>
          <cell r="E74">
            <v>16</v>
          </cell>
        </row>
        <row r="75">
          <cell r="B75" t="str">
            <v>ＹＫＵ－１００ Ａ液 (15KG)</v>
          </cell>
          <cell r="C75" t="str">
            <v>CN</v>
          </cell>
          <cell r="D75">
            <v>15000</v>
          </cell>
          <cell r="E75">
            <v>16</v>
          </cell>
        </row>
        <row r="76">
          <cell r="B76" t="str">
            <v>ＹＫＵ－１００ Ｂ液 (4KG)</v>
          </cell>
          <cell r="C76" t="str">
            <v>CN</v>
          </cell>
          <cell r="D76">
            <v>4000</v>
          </cell>
          <cell r="E76">
            <v>4.5</v>
          </cell>
        </row>
        <row r="77">
          <cell r="B77" t="str">
            <v>３３００Ｍ金色Ｙ－３５ (16KG)</v>
          </cell>
          <cell r="C77" t="str">
            <v>CN</v>
          </cell>
          <cell r="D77">
            <v>16000</v>
          </cell>
          <cell r="E77">
            <v>17</v>
          </cell>
        </row>
        <row r="78">
          <cell r="B78" t="str">
            <v>３３００Ｍ金色Ｙ－３６ (16KG)</v>
          </cell>
          <cell r="C78" t="str">
            <v>CN</v>
          </cell>
          <cell r="D78">
            <v>16000</v>
          </cell>
          <cell r="E78">
            <v>17</v>
          </cell>
        </row>
        <row r="79">
          <cell r="B79" t="str">
            <v>３３００Ｍブラウン１２８ (16KG)</v>
          </cell>
          <cell r="C79" t="str">
            <v>CN</v>
          </cell>
          <cell r="D79">
            <v>16000</v>
          </cell>
          <cell r="E79">
            <v>17</v>
          </cell>
        </row>
        <row r="80">
          <cell r="B80" t="str">
            <v>３３００Ｍ金色Ｙ３６ (15KG)</v>
          </cell>
          <cell r="C80" t="str">
            <v>CN</v>
          </cell>
          <cell r="D80">
            <v>0</v>
          </cell>
          <cell r="E80">
            <v>16</v>
          </cell>
        </row>
        <row r="81">
          <cell r="B81" t="str">
            <v>５５００金色２号 (16KG)</v>
          </cell>
          <cell r="C81" t="str">
            <v>CN</v>
          </cell>
          <cell r="D81">
            <v>16000</v>
          </cell>
          <cell r="E81">
            <v>17</v>
          </cell>
        </row>
        <row r="82">
          <cell r="B82" t="str">
            <v>エポンＤ金色１号 (16KG)</v>
          </cell>
          <cell r="C82" t="str">
            <v>CN</v>
          </cell>
          <cell r="D82">
            <v>16000</v>
          </cell>
          <cell r="E82">
            <v>17</v>
          </cell>
        </row>
        <row r="83">
          <cell r="B83" t="str">
            <v>エポンＤ金色２号 (16KG)</v>
          </cell>
          <cell r="C83" t="str">
            <v>CN</v>
          </cell>
          <cell r="D83">
            <v>16000</v>
          </cell>
          <cell r="E83">
            <v>17</v>
          </cell>
        </row>
        <row r="84">
          <cell r="B84" t="str">
            <v>エポンＤ金色３号 (16KG)</v>
          </cell>
          <cell r="C84" t="str">
            <v>CN</v>
          </cell>
          <cell r="D84">
            <v>16000</v>
          </cell>
          <cell r="E84">
            <v>17</v>
          </cell>
        </row>
        <row r="85">
          <cell r="B85" t="str">
            <v>エポンＤＭ金色Ｍ－６ (16KG)</v>
          </cell>
          <cell r="C85" t="str">
            <v>CN</v>
          </cell>
          <cell r="D85">
            <v>16000</v>
          </cell>
          <cell r="E85">
            <v>17</v>
          </cell>
        </row>
        <row r="86">
          <cell r="B86" t="str">
            <v>エポンＤＭ金色Ｍ－７ (16KG)</v>
          </cell>
          <cell r="C86" t="str">
            <v>CN</v>
          </cell>
          <cell r="D86">
            <v>16000</v>
          </cell>
          <cell r="E86">
            <v>17</v>
          </cell>
        </row>
        <row r="87">
          <cell r="B87" t="str">
            <v>エポンＤＭ金色Ｓ－８ (16KG)</v>
          </cell>
          <cell r="C87" t="str">
            <v>CN</v>
          </cell>
          <cell r="D87">
            <v>16000</v>
          </cell>
          <cell r="E87">
            <v>17</v>
          </cell>
        </row>
        <row r="88">
          <cell r="B88" t="str">
            <v>ＲＴ－２５銅色３０ (15KG)</v>
          </cell>
          <cell r="C88" t="str">
            <v>CN</v>
          </cell>
          <cell r="D88">
            <v>15000</v>
          </cell>
          <cell r="E88">
            <v>16</v>
          </cell>
        </row>
        <row r="89">
          <cell r="B89" t="str">
            <v>ＳＴ－１０Ｍ金色Ｃ－１ (16㍑）</v>
          </cell>
          <cell r="C89" t="str">
            <v>CN</v>
          </cell>
          <cell r="D89">
            <v>13500</v>
          </cell>
          <cell r="E89">
            <v>14.5</v>
          </cell>
        </row>
        <row r="90">
          <cell r="B90" t="str">
            <v>ＳＴ－１０Ｍ金色Ｃ－２ (16㍑）</v>
          </cell>
          <cell r="C90" t="str">
            <v>CN</v>
          </cell>
          <cell r="D90">
            <v>13500</v>
          </cell>
          <cell r="E90">
            <v>14.5</v>
          </cell>
        </row>
        <row r="91">
          <cell r="B91" t="str">
            <v>ＳＴ－１０Ｍ金色Ｃ－３ (16㍑）</v>
          </cell>
          <cell r="C91" t="str">
            <v>CN</v>
          </cell>
          <cell r="D91">
            <v>13500</v>
          </cell>
          <cell r="E91">
            <v>14.5</v>
          </cell>
        </row>
        <row r="92">
          <cell r="B92" t="str">
            <v>ＳＴ－１０Ｍ金色Ｃ－４ (16㍑）</v>
          </cell>
          <cell r="C92" t="str">
            <v>CN</v>
          </cell>
          <cell r="D92">
            <v>13500</v>
          </cell>
          <cell r="E92">
            <v>14.5</v>
          </cell>
        </row>
        <row r="93">
          <cell r="B93" t="str">
            <v>ＳＴ－１０Ｍ金色Ｃ－５ (16㍑）</v>
          </cell>
          <cell r="C93" t="str">
            <v>CN</v>
          </cell>
          <cell r="D93">
            <v>13500</v>
          </cell>
          <cell r="E93">
            <v>14.5</v>
          </cell>
        </row>
        <row r="94">
          <cell r="B94" t="str">
            <v>ＳＴ－１０Ｍ金色Ｃ－８ (16㍑）</v>
          </cell>
          <cell r="C94" t="str">
            <v>CN</v>
          </cell>
          <cell r="D94">
            <v>13500</v>
          </cell>
          <cell r="E94">
            <v>14.5</v>
          </cell>
        </row>
        <row r="95">
          <cell r="B95" t="str">
            <v>ＳＴ－１０Ｍ金色Ｈ－２５ (16㍑）</v>
          </cell>
          <cell r="C95" t="str">
            <v>CN</v>
          </cell>
          <cell r="D95">
            <v>13500</v>
          </cell>
          <cell r="E95">
            <v>14.5</v>
          </cell>
        </row>
        <row r="96">
          <cell r="B96" t="str">
            <v>ＳＴ－１８Ｌブラック７０ (16㍑）</v>
          </cell>
          <cell r="C96" t="str">
            <v>CN</v>
          </cell>
          <cell r="D96">
            <v>13500</v>
          </cell>
          <cell r="E96">
            <v>14.5</v>
          </cell>
        </row>
        <row r="97">
          <cell r="B97" t="str">
            <v>ＳＴ－１８Ｌブラウン１８ (16㍑）</v>
          </cell>
          <cell r="C97" t="str">
            <v>CN</v>
          </cell>
          <cell r="D97">
            <v>13500</v>
          </cell>
          <cell r="E97">
            <v>14.5</v>
          </cell>
        </row>
        <row r="98">
          <cell r="B98" t="str">
            <v>ＳＴ－１８Ｌブラウン４４ (16㍑）</v>
          </cell>
          <cell r="C98" t="str">
            <v>CN</v>
          </cell>
          <cell r="D98">
            <v>13500</v>
          </cell>
          <cell r="E98">
            <v>14.5</v>
          </cell>
        </row>
        <row r="99">
          <cell r="B99" t="str">
            <v>ＳＴ－１８Ｌブラウン６５ (16㍑)</v>
          </cell>
          <cell r="C99" t="str">
            <v>CN</v>
          </cell>
          <cell r="D99">
            <v>13500</v>
          </cell>
          <cell r="E99">
            <v>14.5</v>
          </cell>
        </row>
        <row r="100">
          <cell r="B100" t="str">
            <v>ＳＴ－１８Ｌブラウン７ (16㍑）</v>
          </cell>
          <cell r="C100" t="str">
            <v>CN</v>
          </cell>
          <cell r="D100">
            <v>13500</v>
          </cell>
          <cell r="E100">
            <v>14.5</v>
          </cell>
        </row>
        <row r="101">
          <cell r="B101" t="str">
            <v>ＳＴ－１８Ｌブラウン７２ (16㍑）</v>
          </cell>
          <cell r="C101" t="str">
            <v>CN</v>
          </cell>
          <cell r="D101">
            <v>13500</v>
          </cell>
          <cell r="E101">
            <v>14.5</v>
          </cell>
        </row>
        <row r="102">
          <cell r="B102" t="str">
            <v>ＳＴ－１８Ｌクローム (16㍑）</v>
          </cell>
          <cell r="C102" t="str">
            <v>CN</v>
          </cell>
          <cell r="D102">
            <v>13500</v>
          </cell>
          <cell r="E102">
            <v>14.5</v>
          </cell>
        </row>
        <row r="103">
          <cell r="B103" t="str">
            <v>ＳＴ－１８Ｌクローム１３ (16㍑）</v>
          </cell>
          <cell r="C103" t="str">
            <v>CN</v>
          </cell>
          <cell r="D103">
            <v>13500</v>
          </cell>
          <cell r="E103">
            <v>14.5</v>
          </cell>
        </row>
        <row r="104">
          <cell r="B104" t="str">
            <v>ＳＴ－１８Ｌクローム３５ (16㍑）</v>
          </cell>
          <cell r="C104" t="str">
            <v>CN</v>
          </cell>
          <cell r="D104">
            <v>13500</v>
          </cell>
          <cell r="E104">
            <v>14.5</v>
          </cell>
        </row>
        <row r="105">
          <cell r="B105" t="str">
            <v>ＳＴ－１８Ｌクローム５ (16㍑）</v>
          </cell>
          <cell r="C105" t="str">
            <v>CN</v>
          </cell>
          <cell r="D105">
            <v>13500</v>
          </cell>
          <cell r="E105">
            <v>14.5</v>
          </cell>
        </row>
        <row r="106">
          <cell r="B106" t="str">
            <v>ＳＴ－１８Ｌ銅色１２ (16㍑）</v>
          </cell>
          <cell r="C106" t="str">
            <v>CN</v>
          </cell>
          <cell r="D106">
            <v>13500</v>
          </cell>
          <cell r="E106">
            <v>14.5</v>
          </cell>
        </row>
        <row r="107">
          <cell r="B107" t="str">
            <v>ＳＴ－１８Ｌ銅色２３ (16㍑）</v>
          </cell>
          <cell r="C107" t="str">
            <v>CN</v>
          </cell>
          <cell r="D107">
            <v>13500</v>
          </cell>
          <cell r="E107">
            <v>14.5</v>
          </cell>
        </row>
        <row r="108">
          <cell r="B108" t="str">
            <v>ＳＴ－１８Ｌ銅色２７ (16㍑）</v>
          </cell>
          <cell r="C108" t="str">
            <v>CN</v>
          </cell>
          <cell r="D108">
            <v>13500</v>
          </cell>
          <cell r="E108">
            <v>14.5</v>
          </cell>
        </row>
        <row r="109">
          <cell r="B109" t="str">
            <v>ＳＴ－１８Ｌ銅色３１ (16㍑）</v>
          </cell>
          <cell r="C109" t="str">
            <v>CN</v>
          </cell>
          <cell r="D109">
            <v>13500</v>
          </cell>
          <cell r="E109">
            <v>14.5</v>
          </cell>
        </row>
        <row r="110">
          <cell r="B110" t="str">
            <v>ＳＴ－１８Ｌ銅色３８ (16㍑）</v>
          </cell>
          <cell r="C110" t="str">
            <v>CN</v>
          </cell>
          <cell r="D110">
            <v>13500</v>
          </cell>
          <cell r="E110">
            <v>14.5</v>
          </cell>
        </row>
        <row r="111">
          <cell r="B111" t="str">
            <v>ＳＴ－１８Ｌ銅色４０ (16㍑）</v>
          </cell>
          <cell r="C111" t="str">
            <v>CN</v>
          </cell>
          <cell r="D111">
            <v>13500</v>
          </cell>
          <cell r="E111">
            <v>14.5</v>
          </cell>
        </row>
        <row r="112">
          <cell r="B112" t="str">
            <v>ＳＴ－１８Ｌ金色３ (16㍑）</v>
          </cell>
          <cell r="C112" t="str">
            <v>CN</v>
          </cell>
          <cell r="D112">
            <v>13500</v>
          </cell>
          <cell r="E112">
            <v>14.5</v>
          </cell>
        </row>
        <row r="113">
          <cell r="B113" t="str">
            <v>ＳＴ－１８Ｌ金色８ (16㍑）</v>
          </cell>
          <cell r="C113" t="str">
            <v>CN</v>
          </cell>
          <cell r="D113">
            <v>13500</v>
          </cell>
          <cell r="E113">
            <v>14.5</v>
          </cell>
        </row>
        <row r="114">
          <cell r="B114" t="str">
            <v>ＳＴ－１８Ｌ金色Ａ－２ (16㍑）</v>
          </cell>
          <cell r="C114" t="str">
            <v>CN</v>
          </cell>
          <cell r="D114">
            <v>13500</v>
          </cell>
          <cell r="E114">
            <v>14.5</v>
          </cell>
        </row>
        <row r="115">
          <cell r="B115" t="str">
            <v>ＳＴ－１８Ｌ金色Ａ－６ (16㍑）</v>
          </cell>
          <cell r="C115" t="str">
            <v>CN</v>
          </cell>
          <cell r="D115">
            <v>13500</v>
          </cell>
          <cell r="E115">
            <v>14.5</v>
          </cell>
        </row>
        <row r="116">
          <cell r="B116" t="str">
            <v>ＳＴ－１８Ｌ金色 Ｂ (16㍑）</v>
          </cell>
          <cell r="C116" t="str">
            <v>CN</v>
          </cell>
          <cell r="D116">
            <v>13500</v>
          </cell>
          <cell r="E116">
            <v>14.5</v>
          </cell>
        </row>
        <row r="117">
          <cell r="B117" t="str">
            <v>ＳＴ－１８Ｌ金色Ｄ－１３ (16㍑）</v>
          </cell>
          <cell r="C117" t="str">
            <v>CN</v>
          </cell>
          <cell r="D117">
            <v>13500</v>
          </cell>
          <cell r="E117">
            <v>14.5</v>
          </cell>
        </row>
        <row r="118">
          <cell r="B118" t="str">
            <v>ＳＴ－１８Ｌ金色Ｄ－３ (16㍑）</v>
          </cell>
          <cell r="C118" t="str">
            <v>CN</v>
          </cell>
          <cell r="D118">
            <v>13500</v>
          </cell>
          <cell r="E118">
            <v>14.5</v>
          </cell>
        </row>
        <row r="119">
          <cell r="B119" t="str">
            <v>ＳＴ－１８Ｌ金色Ｅ－１１ (16㍑）</v>
          </cell>
          <cell r="C119" t="str">
            <v>CN</v>
          </cell>
          <cell r="D119">
            <v>13500</v>
          </cell>
          <cell r="E119">
            <v>14.5</v>
          </cell>
        </row>
        <row r="120">
          <cell r="B120" t="str">
            <v>ＳＴ－１８Ｌ金色Ｅ－１６ (16㍑）</v>
          </cell>
          <cell r="C120" t="str">
            <v>CN</v>
          </cell>
          <cell r="D120">
            <v>13500</v>
          </cell>
          <cell r="E120">
            <v>14.5</v>
          </cell>
        </row>
        <row r="121">
          <cell r="B121" t="str">
            <v>ＳＴ－１８Ｌ金色Ｅ－１８ (16㍑）</v>
          </cell>
          <cell r="C121" t="str">
            <v>CN</v>
          </cell>
          <cell r="D121">
            <v>13500</v>
          </cell>
          <cell r="E121">
            <v>14.5</v>
          </cell>
        </row>
        <row r="122">
          <cell r="B122" t="str">
            <v>ＳＴ－１８Ｌ金色Ｅ－２１ (16㍑）</v>
          </cell>
          <cell r="C122" t="str">
            <v>CN</v>
          </cell>
          <cell r="D122">
            <v>13500</v>
          </cell>
          <cell r="E122">
            <v>14.5</v>
          </cell>
        </row>
        <row r="123">
          <cell r="B123" t="str">
            <v>ＳＴ－１８Ｌ金色Ｅ－３１ (16㍑）</v>
          </cell>
          <cell r="C123" t="str">
            <v>CN</v>
          </cell>
          <cell r="D123">
            <v>13500</v>
          </cell>
          <cell r="E123">
            <v>14.5</v>
          </cell>
        </row>
        <row r="124">
          <cell r="B124" t="str">
            <v>ＳＴ１８Ｌ金色Ｅ－９ (16㍑）</v>
          </cell>
          <cell r="C124" t="str">
            <v>CN</v>
          </cell>
          <cell r="D124">
            <v>13500</v>
          </cell>
          <cell r="E124">
            <v>14.5</v>
          </cell>
        </row>
        <row r="125">
          <cell r="B125" t="str">
            <v>ＳＴ－１８Ｌ金色Ｆ－１１ (16㍑）</v>
          </cell>
          <cell r="C125" t="str">
            <v>CN</v>
          </cell>
          <cell r="D125">
            <v>13500</v>
          </cell>
          <cell r="E125">
            <v>14.5</v>
          </cell>
        </row>
        <row r="126">
          <cell r="B126" t="str">
            <v>ＳＴ－１８Ｌ金色Ｆ－１７ (16㍑）</v>
          </cell>
          <cell r="C126" t="str">
            <v>CN</v>
          </cell>
          <cell r="D126">
            <v>13500</v>
          </cell>
          <cell r="E126">
            <v>14.5</v>
          </cell>
        </row>
        <row r="127">
          <cell r="B127" t="str">
            <v>ＳＴ－１８Ｌ金色Ｆ－５ (16㍑）</v>
          </cell>
          <cell r="C127" t="str">
            <v>CN</v>
          </cell>
          <cell r="D127">
            <v>13500</v>
          </cell>
          <cell r="E127">
            <v>14.5</v>
          </cell>
        </row>
        <row r="128">
          <cell r="B128" t="str">
            <v>ＳＴ－１８Ｌ金色Ｆ－５１ (16㍑）</v>
          </cell>
          <cell r="C128" t="str">
            <v>CN</v>
          </cell>
          <cell r="D128">
            <v>13500</v>
          </cell>
          <cell r="E128">
            <v>14.5</v>
          </cell>
        </row>
        <row r="129">
          <cell r="B129" t="str">
            <v>ＳＴ－１８Ｌ金色Ｆ－７０ (16㍑）</v>
          </cell>
          <cell r="C129" t="str">
            <v>CN</v>
          </cell>
          <cell r="D129">
            <v>13500</v>
          </cell>
          <cell r="E129">
            <v>14.5</v>
          </cell>
        </row>
        <row r="130">
          <cell r="B130" t="str">
            <v>ＳＴ－１８Ｌ金色Ｇ－５ (16㍑）</v>
          </cell>
          <cell r="C130" t="str">
            <v>CN</v>
          </cell>
          <cell r="D130">
            <v>13500</v>
          </cell>
          <cell r="E130">
            <v>14.5</v>
          </cell>
        </row>
        <row r="131">
          <cell r="B131" t="str">
            <v>ＳＴ－１８Ｌ金色Ｈ－２３ (16㍑）</v>
          </cell>
          <cell r="C131" t="str">
            <v>CN</v>
          </cell>
          <cell r="D131">
            <v>13500</v>
          </cell>
          <cell r="E131">
            <v>14.5</v>
          </cell>
        </row>
        <row r="132">
          <cell r="B132" t="str">
            <v>ＳＴ－１８Ｌ金色Ｈ－２６ (16㍑）</v>
          </cell>
          <cell r="C132" t="str">
            <v>CN</v>
          </cell>
          <cell r="D132">
            <v>13500</v>
          </cell>
          <cell r="E132">
            <v>14.5</v>
          </cell>
        </row>
        <row r="133">
          <cell r="B133" t="str">
            <v>ＳＴ１８Ｌ金色Ｈ－２６(8:2)(16㍑）</v>
          </cell>
          <cell r="C133" t="str">
            <v>CN</v>
          </cell>
          <cell r="D133">
            <v>13500</v>
          </cell>
          <cell r="E133">
            <v>14.5</v>
          </cell>
        </row>
        <row r="134">
          <cell r="B134" t="str">
            <v>ＳＴ－１８Ｌ金色Ｈ－５１６ (16㍑）</v>
          </cell>
          <cell r="C134" t="str">
            <v>CN</v>
          </cell>
          <cell r="D134">
            <v>13500</v>
          </cell>
          <cell r="E134">
            <v>14.5</v>
          </cell>
        </row>
        <row r="135">
          <cell r="B135" t="str">
            <v>ＳＴ－１８Ｌ金色 Ｈ－８１５　(16㍑）</v>
          </cell>
          <cell r="C135" t="str">
            <v>CN</v>
          </cell>
          <cell r="D135">
            <v>13500</v>
          </cell>
          <cell r="E135">
            <v>14.5</v>
          </cell>
        </row>
        <row r="136">
          <cell r="B136" t="str">
            <v>ＳＴ－１８Ｌ金色Ｈ－８２０ (16㍑）</v>
          </cell>
          <cell r="C136" t="str">
            <v>CN</v>
          </cell>
          <cell r="D136">
            <v>13500</v>
          </cell>
          <cell r="E136">
            <v>14.5</v>
          </cell>
        </row>
        <row r="137">
          <cell r="B137" t="str">
            <v>ＳＴ－１８Ｌ金色Ｋ－０１４ (16㍑）</v>
          </cell>
          <cell r="C137" t="str">
            <v>CN</v>
          </cell>
          <cell r="D137">
            <v>13500</v>
          </cell>
          <cell r="E137">
            <v>14.5</v>
          </cell>
        </row>
        <row r="138">
          <cell r="B138" t="str">
            <v>ＳＴ－１８Ｌ金色Ｋ－０２０ (16㍑）</v>
          </cell>
          <cell r="C138" t="str">
            <v>CN</v>
          </cell>
          <cell r="D138">
            <v>13500</v>
          </cell>
          <cell r="E138">
            <v>14.5</v>
          </cell>
        </row>
        <row r="139">
          <cell r="B139" t="str">
            <v>ＳＴ－１８Ｌ金色Ｋ－７１６ (16㍑）</v>
          </cell>
          <cell r="C139" t="str">
            <v>CN</v>
          </cell>
          <cell r="D139">
            <v>13500</v>
          </cell>
          <cell r="E139">
            <v>14.5</v>
          </cell>
        </row>
        <row r="140">
          <cell r="B140" t="str">
            <v>ＳＴ－１８Ｌ金色Ｌ－０１６ (16㍑）</v>
          </cell>
          <cell r="C140" t="str">
            <v>CN</v>
          </cell>
          <cell r="D140">
            <v>13500</v>
          </cell>
          <cell r="E140">
            <v>14.5</v>
          </cell>
        </row>
        <row r="141">
          <cell r="B141" t="str">
            <v>ＳＴ－１８Ｌ金色Ｍ－２１０ (16㍑）</v>
          </cell>
          <cell r="C141" t="str">
            <v>CN</v>
          </cell>
          <cell r="D141">
            <v>13500</v>
          </cell>
          <cell r="E141">
            <v>14.5</v>
          </cell>
        </row>
        <row r="142">
          <cell r="B142" t="str">
            <v>ＳＴ－１８Ｌ金色Ｍ－２１３ (16㍑）</v>
          </cell>
          <cell r="C142" t="str">
            <v>CN</v>
          </cell>
          <cell r="D142">
            <v>13500</v>
          </cell>
          <cell r="E142">
            <v>14.5</v>
          </cell>
        </row>
        <row r="143">
          <cell r="B143" t="str">
            <v>ＳＴ－１８Ｌ金色Ｍ－４０７ (16㍑）</v>
          </cell>
          <cell r="C143" t="str">
            <v>CN</v>
          </cell>
          <cell r="D143">
            <v>13500</v>
          </cell>
          <cell r="E143">
            <v>14.5</v>
          </cell>
        </row>
        <row r="144">
          <cell r="B144" t="str">
            <v>ＳＴ－１８Ｌ金色Ｍ－９０９ (16㍑）</v>
          </cell>
          <cell r="C144" t="str">
            <v>CN</v>
          </cell>
          <cell r="D144">
            <v>13500</v>
          </cell>
          <cell r="E144">
            <v>14.5</v>
          </cell>
        </row>
        <row r="145">
          <cell r="B145" t="str">
            <v>ＳＴ－１８Ｌ金色Ｎ－２１０ (16㍑）</v>
          </cell>
          <cell r="C145" t="str">
            <v>CN</v>
          </cell>
          <cell r="D145">
            <v>13500</v>
          </cell>
          <cell r="E145">
            <v>14.5</v>
          </cell>
        </row>
        <row r="146">
          <cell r="B146" t="str">
            <v>ＳＴ－１８Ｌ金色Ｎ－４１６ (16㍑）</v>
          </cell>
          <cell r="C146" t="str">
            <v>CN</v>
          </cell>
          <cell r="D146">
            <v>13500</v>
          </cell>
          <cell r="E146">
            <v>14.5</v>
          </cell>
        </row>
        <row r="147">
          <cell r="B147" t="str">
            <v>ＳＴ－１８Ｌ金色Ｎ－８０６ (16㍑）</v>
          </cell>
          <cell r="C147" t="str">
            <v>CN</v>
          </cell>
          <cell r="D147">
            <v>13500</v>
          </cell>
          <cell r="E147">
            <v>14.5</v>
          </cell>
        </row>
        <row r="148">
          <cell r="B148" t="str">
            <v>ＳＴ－１８Ｌ金色Ｎ－８１１ (16㍑）</v>
          </cell>
          <cell r="C148" t="str">
            <v>CN</v>
          </cell>
          <cell r="D148">
            <v>13500</v>
          </cell>
          <cell r="E148">
            <v>14.5</v>
          </cell>
        </row>
        <row r="149">
          <cell r="B149" t="str">
            <v>ＳＴ－１８Ｌ金色Ｓ－２２ (16㍑）</v>
          </cell>
          <cell r="C149" t="str">
            <v>CN</v>
          </cell>
          <cell r="D149">
            <v>13500</v>
          </cell>
          <cell r="E149">
            <v>14.5</v>
          </cell>
        </row>
        <row r="150">
          <cell r="B150" t="str">
            <v>ＳＴ－１８Ｌ金色Ｔ－８１１　(16㍑）</v>
          </cell>
          <cell r="C150" t="str">
            <v>CN</v>
          </cell>
          <cell r="D150">
            <v>13500</v>
          </cell>
          <cell r="E150">
            <v>14.5</v>
          </cell>
        </row>
        <row r="151">
          <cell r="B151" t="str">
            <v>ＳＴ－１８Ｌ金色Ｔ－９１５　(16㍑）</v>
          </cell>
          <cell r="C151" t="str">
            <v>CN</v>
          </cell>
          <cell r="D151">
            <v>13500</v>
          </cell>
          <cell r="E151">
            <v>14.5</v>
          </cell>
        </row>
        <row r="152">
          <cell r="B152" t="str">
            <v>ＳＴ－１８Ｌ金色Ｕ－１１３ (16㍑）</v>
          </cell>
          <cell r="C152" t="str">
            <v>CN</v>
          </cell>
          <cell r="D152">
            <v>13500</v>
          </cell>
          <cell r="E152">
            <v>14.5</v>
          </cell>
        </row>
        <row r="153">
          <cell r="B153" t="str">
            <v>ＳＴ－１８Ｌ金色Ｕ－６１５ (16㍑）</v>
          </cell>
          <cell r="C153" t="str">
            <v>CN</v>
          </cell>
          <cell r="D153">
            <v>13500</v>
          </cell>
          <cell r="E153">
            <v>14.5</v>
          </cell>
        </row>
        <row r="154">
          <cell r="B154" t="str">
            <v>ＳＴ－１８Ｌ金色Ｖ－１１５ (16㍑）</v>
          </cell>
          <cell r="C154" t="str">
            <v>CN</v>
          </cell>
          <cell r="D154">
            <v>13500</v>
          </cell>
          <cell r="E154">
            <v>14.5</v>
          </cell>
        </row>
        <row r="155">
          <cell r="B155" t="str">
            <v>ＳＴ－１８Ｌ金色Ｖ－８０９ (16㍑）</v>
          </cell>
          <cell r="C155" t="str">
            <v>CN</v>
          </cell>
          <cell r="D155">
            <v>13500</v>
          </cell>
          <cell r="E155">
            <v>14.5</v>
          </cell>
        </row>
        <row r="156">
          <cell r="B156" t="str">
            <v>ＳＴ－１８Ｌ金色Ｙ－７７ (16㍑）</v>
          </cell>
          <cell r="C156" t="str">
            <v>CN</v>
          </cell>
          <cell r="D156">
            <v>13500</v>
          </cell>
          <cell r="E156">
            <v>14.5</v>
          </cell>
        </row>
        <row r="157">
          <cell r="B157" t="str">
            <v>ＳＴ－１８Ｌ金色Ｙ－７８ (16㍑）</v>
          </cell>
          <cell r="C157" t="str">
            <v>CN</v>
          </cell>
          <cell r="D157">
            <v>13500</v>
          </cell>
          <cell r="E157">
            <v>14.5</v>
          </cell>
        </row>
        <row r="158">
          <cell r="B158" t="str">
            <v>ＳＴ－１８Ｌイエロー２ (16㍑）</v>
          </cell>
          <cell r="C158" t="str">
            <v>CN</v>
          </cell>
          <cell r="D158">
            <v>13500</v>
          </cell>
          <cell r="E158">
            <v>14.5</v>
          </cell>
        </row>
        <row r="159">
          <cell r="B159" t="str">
            <v>ＳＴ－２０Ｍブルー７０ (15KG)</v>
          </cell>
          <cell r="C159" t="str">
            <v>CN</v>
          </cell>
          <cell r="D159">
            <v>15000</v>
          </cell>
          <cell r="E159">
            <v>16</v>
          </cell>
        </row>
        <row r="160">
          <cell r="B160" t="str">
            <v>ＳＴ－２０Ｍブラウン９５ (15KG)</v>
          </cell>
          <cell r="C160" t="str">
            <v>CN</v>
          </cell>
          <cell r="D160">
            <v>15000</v>
          </cell>
          <cell r="E160">
            <v>16</v>
          </cell>
        </row>
        <row r="161">
          <cell r="B161" t="str">
            <v>ＳＴ－２０Ｍクローム５０ (15KG)</v>
          </cell>
          <cell r="C161" t="str">
            <v>CN</v>
          </cell>
          <cell r="D161">
            <v>15000</v>
          </cell>
          <cell r="E161">
            <v>16</v>
          </cell>
        </row>
        <row r="162">
          <cell r="B162" t="str">
            <v>ＳＴ－２０Ｍ銅色 (15KG)</v>
          </cell>
          <cell r="C162" t="str">
            <v>CN</v>
          </cell>
          <cell r="D162">
            <v>15000</v>
          </cell>
          <cell r="E162">
            <v>16</v>
          </cell>
        </row>
        <row r="163">
          <cell r="B163" t="str">
            <v>ＳＴ－２０Ｍ銅色３２ (15KG)</v>
          </cell>
          <cell r="C163" t="str">
            <v>CN</v>
          </cell>
          <cell r="D163">
            <v>15000</v>
          </cell>
          <cell r="E163">
            <v>16</v>
          </cell>
        </row>
        <row r="164">
          <cell r="B164" t="str">
            <v>ＳＴ－２０Ｍ金色濃色１０ (15KG)</v>
          </cell>
          <cell r="C164" t="str">
            <v>CN</v>
          </cell>
          <cell r="D164">
            <v>15000</v>
          </cell>
          <cell r="E164">
            <v>16</v>
          </cell>
        </row>
        <row r="165">
          <cell r="B165" t="str">
            <v>ＳＴ－２０Ｍ金色１１ (15KG)</v>
          </cell>
          <cell r="C165" t="str">
            <v>CN</v>
          </cell>
          <cell r="D165">
            <v>15000</v>
          </cell>
          <cell r="E165">
            <v>16</v>
          </cell>
        </row>
        <row r="166">
          <cell r="B166" t="str">
            <v>ＳＴ－２０Ｍ金色３１ (15KG)</v>
          </cell>
          <cell r="C166" t="str">
            <v>CN</v>
          </cell>
          <cell r="D166">
            <v>15000</v>
          </cell>
          <cell r="E166">
            <v>16</v>
          </cell>
        </row>
        <row r="167">
          <cell r="B167" t="str">
            <v>ＳＴ－２０Ｍ金色５ (15KG)</v>
          </cell>
          <cell r="C167" t="str">
            <v>CN</v>
          </cell>
          <cell r="D167">
            <v>15000</v>
          </cell>
          <cell r="E167">
            <v>16</v>
          </cell>
        </row>
        <row r="168">
          <cell r="B168" t="str">
            <v>ＳＴ－２０Ｍ金色Ｆ－９０ (15KG)</v>
          </cell>
          <cell r="C168" t="str">
            <v>CN</v>
          </cell>
          <cell r="D168">
            <v>15000</v>
          </cell>
          <cell r="E168">
            <v>16</v>
          </cell>
        </row>
        <row r="169">
          <cell r="B169" t="str">
            <v>ＳＴ－２０Ｍ金色 Ｇ (15KG)</v>
          </cell>
          <cell r="C169" t="str">
            <v>CN</v>
          </cell>
          <cell r="D169">
            <v>15000</v>
          </cell>
          <cell r="E169">
            <v>16</v>
          </cell>
        </row>
        <row r="170">
          <cell r="B170" t="str">
            <v>ＳＴ－２０Ｍ金色Ｇ－５ (15KG)</v>
          </cell>
          <cell r="C170" t="str">
            <v>CN</v>
          </cell>
          <cell r="D170">
            <v>15000</v>
          </cell>
          <cell r="E170">
            <v>16</v>
          </cell>
        </row>
        <row r="171">
          <cell r="B171" t="str">
            <v>ＳＴ－２０Ｍ金色Ｕ－７７７ (15KG)</v>
          </cell>
          <cell r="C171" t="str">
            <v>CN</v>
          </cell>
          <cell r="D171">
            <v>15000</v>
          </cell>
          <cell r="E171">
            <v>16</v>
          </cell>
        </row>
        <row r="172">
          <cell r="B172" t="str">
            <v>ＳＴ－２０Ｍ金色Ｘ－１１３ (15KG)</v>
          </cell>
          <cell r="C172" t="str">
            <v>CN</v>
          </cell>
          <cell r="D172">
            <v>15000</v>
          </cell>
          <cell r="E172">
            <v>16</v>
          </cell>
        </row>
        <row r="173">
          <cell r="B173" t="str">
            <v>ＳＴ－２０Ｍ金色Ｘ－２０９ (15KG)</v>
          </cell>
          <cell r="C173" t="str">
            <v>CN</v>
          </cell>
          <cell r="D173">
            <v>15000</v>
          </cell>
          <cell r="E173">
            <v>16</v>
          </cell>
        </row>
        <row r="174">
          <cell r="B174" t="str">
            <v>ＳＴ－２０Ｍ金色Ｘ－２１１ (15KG)</v>
          </cell>
          <cell r="C174" t="str">
            <v>CN</v>
          </cell>
          <cell r="D174">
            <v>15000</v>
          </cell>
          <cell r="E174">
            <v>16</v>
          </cell>
        </row>
        <row r="175">
          <cell r="B175" t="str">
            <v>ＳＴ－２０Ｍ金色Ｘ－２１６ (15KG)</v>
          </cell>
          <cell r="C175" t="str">
            <v>CN</v>
          </cell>
          <cell r="D175">
            <v>15000</v>
          </cell>
          <cell r="E175">
            <v>16</v>
          </cell>
        </row>
        <row r="176">
          <cell r="B176" t="str">
            <v>ＳＴ－２０Ｍ金色Ｘ－Ａ０９ (15KG)</v>
          </cell>
          <cell r="C176" t="str">
            <v>CN</v>
          </cell>
          <cell r="D176">
            <v>15000</v>
          </cell>
          <cell r="E176">
            <v>16</v>
          </cell>
        </row>
        <row r="177">
          <cell r="B177" t="str">
            <v>ＳＴ－２０Ｍ金色Ｙ－５４ (15KG)</v>
          </cell>
          <cell r="C177" t="str">
            <v>CN</v>
          </cell>
          <cell r="D177">
            <v>15000</v>
          </cell>
          <cell r="E177">
            <v>16</v>
          </cell>
        </row>
        <row r="178">
          <cell r="B178" t="str">
            <v>ＳＴ－２０Ｍレッド６２ (15KG)</v>
          </cell>
          <cell r="C178" t="str">
            <v>CN</v>
          </cell>
          <cell r="D178">
            <v>15000</v>
          </cell>
          <cell r="E178">
            <v>16</v>
          </cell>
        </row>
        <row r="179">
          <cell r="B179" t="str">
            <v>ＳＴ－３２ブラック艶消１７ (15KG)</v>
          </cell>
          <cell r="C179" t="str">
            <v>CN</v>
          </cell>
          <cell r="D179">
            <v>15000</v>
          </cell>
          <cell r="E179">
            <v>16</v>
          </cell>
        </row>
        <row r="180">
          <cell r="B180" t="str">
            <v>ＳＴ－３２ブラック１９ (15KG)</v>
          </cell>
          <cell r="C180" t="str">
            <v>CN</v>
          </cell>
          <cell r="D180">
            <v>15000</v>
          </cell>
          <cell r="E180">
            <v>16</v>
          </cell>
        </row>
        <row r="181">
          <cell r="B181" t="str">
            <v>ＳＴ－３２ブラック５ (15KG)</v>
          </cell>
          <cell r="C181" t="str">
            <v>CN</v>
          </cell>
          <cell r="D181">
            <v>15000</v>
          </cell>
          <cell r="E181">
            <v>16</v>
          </cell>
        </row>
        <row r="182">
          <cell r="B182" t="str">
            <v>ＳＴ－３２ブラック艶消７４ (15KG)</v>
          </cell>
          <cell r="C182" t="str">
            <v>CN</v>
          </cell>
          <cell r="D182">
            <v>15000</v>
          </cell>
          <cell r="E182">
            <v>16</v>
          </cell>
        </row>
        <row r="183">
          <cell r="B183" t="str">
            <v>ＳＴ－３２ブラック７７ (15KG)</v>
          </cell>
          <cell r="C183" t="str">
            <v>CN</v>
          </cell>
          <cell r="D183">
            <v>15000</v>
          </cell>
          <cell r="E183">
            <v>16</v>
          </cell>
        </row>
        <row r="184">
          <cell r="B184" t="str">
            <v>ＳＴ－３２ブラック７９ (15KG)</v>
          </cell>
          <cell r="C184" t="str">
            <v>CN</v>
          </cell>
          <cell r="D184">
            <v>15000</v>
          </cell>
          <cell r="E184">
            <v>16</v>
          </cell>
        </row>
        <row r="185">
          <cell r="B185" t="str">
            <v>ＳＴ－３２ブラック８ (15KG)</v>
          </cell>
          <cell r="C185" t="str">
            <v>CN</v>
          </cell>
          <cell r="D185">
            <v>15000</v>
          </cell>
          <cell r="E185">
            <v>16</v>
          </cell>
        </row>
        <row r="186">
          <cell r="B186" t="str">
            <v>ＳＴ－３２ブラック８６ (15KG)</v>
          </cell>
          <cell r="C186" t="str">
            <v>CN</v>
          </cell>
          <cell r="D186">
            <v>15000</v>
          </cell>
          <cell r="E186">
            <v>16</v>
          </cell>
        </row>
        <row r="187">
          <cell r="B187" t="str">
            <v>ＳＴ－３２ブラック艶消８７ (15KG)</v>
          </cell>
          <cell r="C187" t="str">
            <v>CN</v>
          </cell>
          <cell r="D187">
            <v>15000</v>
          </cell>
          <cell r="E187">
            <v>16</v>
          </cell>
        </row>
        <row r="188">
          <cell r="B188" t="str">
            <v>ＳＴ－３２ブラック艶消８９ (15KG)</v>
          </cell>
          <cell r="C188" t="str">
            <v>CN</v>
          </cell>
          <cell r="D188">
            <v>15000</v>
          </cell>
          <cell r="E188">
            <v>16</v>
          </cell>
        </row>
        <row r="189">
          <cell r="B189" t="str">
            <v>ＳＴ－３２ブラック９０ (15KG)</v>
          </cell>
          <cell r="C189" t="str">
            <v>CN</v>
          </cell>
          <cell r="D189">
            <v>15000</v>
          </cell>
          <cell r="E189">
            <v>16</v>
          </cell>
        </row>
        <row r="190">
          <cell r="B190" t="str">
            <v>ＳＴ－３２ブラック９２ (15KG)</v>
          </cell>
          <cell r="C190" t="str">
            <v>CN</v>
          </cell>
          <cell r="D190">
            <v>15000</v>
          </cell>
          <cell r="E190">
            <v>16</v>
          </cell>
        </row>
        <row r="191">
          <cell r="B191" t="str">
            <v>ＳＴ－３２ブラック９３ (15KG)</v>
          </cell>
          <cell r="C191" t="str">
            <v>CN</v>
          </cell>
          <cell r="D191">
            <v>15000</v>
          </cell>
          <cell r="E191">
            <v>16</v>
          </cell>
        </row>
        <row r="192">
          <cell r="B192" t="str">
            <v>ＳＴ－３２ブラック９４ (15KG)</v>
          </cell>
          <cell r="C192" t="str">
            <v>CN</v>
          </cell>
          <cell r="D192">
            <v>15000</v>
          </cell>
          <cell r="E192">
            <v>16</v>
          </cell>
        </row>
        <row r="193">
          <cell r="B193" t="str">
            <v>ＳＴ－３２ブルー１００ (15KG)</v>
          </cell>
          <cell r="C193" t="str">
            <v>CN</v>
          </cell>
          <cell r="D193">
            <v>15000</v>
          </cell>
          <cell r="E193">
            <v>16</v>
          </cell>
        </row>
        <row r="194">
          <cell r="B194" t="str">
            <v>ＳＴ－３２ブルー１０１ (15KG)</v>
          </cell>
          <cell r="C194" t="str">
            <v>CN</v>
          </cell>
          <cell r="D194">
            <v>15000</v>
          </cell>
          <cell r="E194">
            <v>16</v>
          </cell>
        </row>
        <row r="195">
          <cell r="B195" t="str">
            <v>ＳＴ－３２ブルー１０２ (15KG)</v>
          </cell>
          <cell r="C195" t="str">
            <v>CN</v>
          </cell>
          <cell r="D195">
            <v>15000</v>
          </cell>
          <cell r="E195">
            <v>16</v>
          </cell>
        </row>
        <row r="196">
          <cell r="B196" t="str">
            <v>ＳＴ－３２ブルー１０３ (15KG)</v>
          </cell>
          <cell r="C196" t="str">
            <v>CN</v>
          </cell>
          <cell r="D196">
            <v>15000</v>
          </cell>
          <cell r="E196">
            <v>16</v>
          </cell>
        </row>
        <row r="197">
          <cell r="B197" t="str">
            <v>ＳＴ－３２ブルー１０４ (15KG)</v>
          </cell>
          <cell r="C197" t="str">
            <v>CN</v>
          </cell>
          <cell r="D197">
            <v>15000</v>
          </cell>
          <cell r="E197">
            <v>16</v>
          </cell>
        </row>
        <row r="198">
          <cell r="B198" t="str">
            <v>ＳＴ－３２ブルー１０５ (15KG)</v>
          </cell>
          <cell r="C198" t="str">
            <v>CN</v>
          </cell>
          <cell r="D198">
            <v>15000</v>
          </cell>
          <cell r="E198">
            <v>16</v>
          </cell>
        </row>
        <row r="199">
          <cell r="B199" t="str">
            <v>ＳＴ－３２ブルー１０６ (15KG)</v>
          </cell>
          <cell r="C199" t="str">
            <v>CN</v>
          </cell>
          <cell r="D199">
            <v>15000</v>
          </cell>
          <cell r="E199">
            <v>16</v>
          </cell>
        </row>
        <row r="200">
          <cell r="B200" t="str">
            <v>ＳＴ－３２ブルー１０７ (15KG)</v>
          </cell>
          <cell r="C200" t="str">
            <v>CN</v>
          </cell>
          <cell r="D200">
            <v>15000</v>
          </cell>
          <cell r="E200">
            <v>16</v>
          </cell>
        </row>
        <row r="201">
          <cell r="B201" t="str">
            <v>ＳＴ－３２ブルー１０８ (15KG)</v>
          </cell>
          <cell r="C201" t="str">
            <v>CN</v>
          </cell>
          <cell r="D201">
            <v>15000</v>
          </cell>
          <cell r="E201">
            <v>16</v>
          </cell>
        </row>
        <row r="202">
          <cell r="B202" t="str">
            <v>ＳＴ－３２ブルー１０９ (15KG)</v>
          </cell>
          <cell r="C202" t="str">
            <v>CN</v>
          </cell>
          <cell r="D202">
            <v>15000</v>
          </cell>
          <cell r="E202">
            <v>16</v>
          </cell>
        </row>
        <row r="203">
          <cell r="B203" t="str">
            <v>ＳＴ－３２ブルー１１０ (15KG)</v>
          </cell>
          <cell r="C203" t="str">
            <v>CN</v>
          </cell>
          <cell r="D203">
            <v>15000</v>
          </cell>
          <cell r="E203">
            <v>16</v>
          </cell>
        </row>
        <row r="204">
          <cell r="B204" t="str">
            <v>ＳＴ－３２ブルー２８ (15KG)</v>
          </cell>
          <cell r="C204" t="str">
            <v>CN</v>
          </cell>
          <cell r="D204">
            <v>15000</v>
          </cell>
          <cell r="E204">
            <v>16</v>
          </cell>
        </row>
        <row r="205">
          <cell r="B205" t="str">
            <v>ＳＴ－３２ブルー３４ (15KG)</v>
          </cell>
          <cell r="C205" t="str">
            <v>CN</v>
          </cell>
          <cell r="D205">
            <v>15000</v>
          </cell>
          <cell r="E205">
            <v>16</v>
          </cell>
        </row>
        <row r="206">
          <cell r="B206" t="str">
            <v>ＳＴ－３２ブルー３６ (15KG)</v>
          </cell>
          <cell r="C206" t="str">
            <v>CN</v>
          </cell>
          <cell r="D206">
            <v>15000</v>
          </cell>
          <cell r="E206">
            <v>16</v>
          </cell>
        </row>
        <row r="207">
          <cell r="B207" t="str">
            <v>ＳＴ－３２ブルー４ (15KG)</v>
          </cell>
          <cell r="C207" t="str">
            <v>CN</v>
          </cell>
          <cell r="D207">
            <v>15000</v>
          </cell>
          <cell r="E207">
            <v>16</v>
          </cell>
        </row>
        <row r="208">
          <cell r="B208" t="str">
            <v>ＳＴ－３２ブルー４０ (15KG)</v>
          </cell>
          <cell r="C208" t="str">
            <v>CN</v>
          </cell>
          <cell r="D208">
            <v>15000</v>
          </cell>
          <cell r="E208">
            <v>16</v>
          </cell>
        </row>
        <row r="209">
          <cell r="B209" t="str">
            <v>ＳＴ－３２ブルー１０８ (4KG)</v>
          </cell>
          <cell r="C209" t="str">
            <v>CN</v>
          </cell>
          <cell r="D209">
            <v>4000</v>
          </cell>
          <cell r="E209">
            <v>4.5</v>
          </cell>
        </row>
        <row r="210">
          <cell r="B210" t="str">
            <v>ＳＴ－３２ブルー５８ (4KG)</v>
          </cell>
          <cell r="C210" t="str">
            <v>CN</v>
          </cell>
          <cell r="D210">
            <v>4000</v>
          </cell>
          <cell r="E210">
            <v>4.5</v>
          </cell>
        </row>
        <row r="211">
          <cell r="B211" t="str">
            <v>ＳＴ－３２ブルー６ (4KG)</v>
          </cell>
          <cell r="C211" t="str">
            <v>CN</v>
          </cell>
          <cell r="D211">
            <v>4000</v>
          </cell>
          <cell r="E211">
            <v>4.5</v>
          </cell>
        </row>
        <row r="212">
          <cell r="B212" t="str">
            <v>ＳＴ－３２ブルー７２ (4KG)</v>
          </cell>
          <cell r="C212" t="str">
            <v>CN</v>
          </cell>
          <cell r="D212">
            <v>4000</v>
          </cell>
          <cell r="E212">
            <v>4.5</v>
          </cell>
        </row>
        <row r="213">
          <cell r="B213" t="str">
            <v>ＳＴ－３２ブルー８１ (4KG)</v>
          </cell>
          <cell r="C213" t="str">
            <v>CN</v>
          </cell>
          <cell r="D213">
            <v>4000</v>
          </cell>
          <cell r="E213">
            <v>4.5</v>
          </cell>
        </row>
        <row r="214">
          <cell r="B214" t="str">
            <v>ＳＴ－３２ブルー８７ (4KG)</v>
          </cell>
          <cell r="C214" t="str">
            <v>CN</v>
          </cell>
          <cell r="D214">
            <v>4000</v>
          </cell>
          <cell r="E214">
            <v>4.5</v>
          </cell>
        </row>
        <row r="215">
          <cell r="B215" t="str">
            <v>ＳＴ－３２ブルー８８ (4KG)</v>
          </cell>
          <cell r="C215" t="str">
            <v>CN</v>
          </cell>
          <cell r="D215">
            <v>4000</v>
          </cell>
          <cell r="E215">
            <v>4.5</v>
          </cell>
        </row>
        <row r="216">
          <cell r="B216" t="str">
            <v>ＳＴ－３２ブルー５４ (15KG)</v>
          </cell>
          <cell r="C216" t="str">
            <v>CN</v>
          </cell>
          <cell r="D216">
            <v>15000</v>
          </cell>
          <cell r="E216">
            <v>16</v>
          </cell>
        </row>
        <row r="217">
          <cell r="B217" t="str">
            <v>ＳＴ－３２ブルー５８ (15KG)</v>
          </cell>
          <cell r="C217" t="str">
            <v>CN</v>
          </cell>
          <cell r="D217">
            <v>15000</v>
          </cell>
          <cell r="E217">
            <v>16</v>
          </cell>
        </row>
        <row r="218">
          <cell r="B218" t="str">
            <v>ＳＴ－３２ブルー６ (15KG)</v>
          </cell>
          <cell r="C218" t="str">
            <v>CN</v>
          </cell>
          <cell r="D218">
            <v>15000</v>
          </cell>
          <cell r="E218">
            <v>16</v>
          </cell>
        </row>
        <row r="219">
          <cell r="B219" t="str">
            <v>ＳＴ－３２ブルー６２ (15KG)</v>
          </cell>
          <cell r="C219" t="str">
            <v>CN</v>
          </cell>
          <cell r="D219">
            <v>15000</v>
          </cell>
          <cell r="E219">
            <v>16</v>
          </cell>
        </row>
        <row r="220">
          <cell r="B220" t="str">
            <v>ＳＴ－３２ブルー６９ (15KG)</v>
          </cell>
          <cell r="C220" t="str">
            <v>CN</v>
          </cell>
          <cell r="D220">
            <v>15000</v>
          </cell>
          <cell r="E220">
            <v>16</v>
          </cell>
        </row>
        <row r="221">
          <cell r="B221" t="str">
            <v>ＳＴ－３２ブルー７１ (15KG)</v>
          </cell>
          <cell r="C221" t="str">
            <v>CN</v>
          </cell>
          <cell r="D221">
            <v>15000</v>
          </cell>
          <cell r="E221">
            <v>16</v>
          </cell>
        </row>
        <row r="222">
          <cell r="B222" t="str">
            <v>ＳＴ－３２ブルー７３ (15KG)</v>
          </cell>
          <cell r="C222" t="str">
            <v>CN</v>
          </cell>
          <cell r="D222">
            <v>15000</v>
          </cell>
          <cell r="E222">
            <v>16</v>
          </cell>
        </row>
        <row r="223">
          <cell r="B223" t="str">
            <v>ＳＴ－３２ブルー７４ (15KG)</v>
          </cell>
          <cell r="C223" t="str">
            <v>CN</v>
          </cell>
          <cell r="D223">
            <v>15000</v>
          </cell>
          <cell r="E223">
            <v>16</v>
          </cell>
        </row>
        <row r="224">
          <cell r="B224" t="str">
            <v>ＳＴ－３２ブルー７５ (15KG)</v>
          </cell>
          <cell r="C224" t="str">
            <v>CN</v>
          </cell>
          <cell r="D224">
            <v>15000</v>
          </cell>
          <cell r="E224">
            <v>16</v>
          </cell>
        </row>
        <row r="225">
          <cell r="B225" t="str">
            <v>ＳＴ－３２ブルー７６ (15KG)</v>
          </cell>
          <cell r="C225" t="str">
            <v>CN</v>
          </cell>
          <cell r="D225">
            <v>15000</v>
          </cell>
          <cell r="E225">
            <v>16</v>
          </cell>
        </row>
        <row r="226">
          <cell r="B226" t="str">
            <v>ＳＴ－３２ブルー７７ (15KG)</v>
          </cell>
          <cell r="C226" t="str">
            <v>CN</v>
          </cell>
          <cell r="D226">
            <v>15000</v>
          </cell>
          <cell r="E226">
            <v>16</v>
          </cell>
        </row>
        <row r="227">
          <cell r="B227" t="str">
            <v>ＳＴ－３２ブルー７８ (15KG)</v>
          </cell>
          <cell r="C227" t="str">
            <v>CN</v>
          </cell>
          <cell r="D227">
            <v>15000</v>
          </cell>
          <cell r="E227">
            <v>16</v>
          </cell>
        </row>
        <row r="228">
          <cell r="B228" t="str">
            <v>ＳＴ－３２ブルー７９ (15KG)</v>
          </cell>
          <cell r="C228" t="str">
            <v>CN</v>
          </cell>
          <cell r="D228">
            <v>15000</v>
          </cell>
          <cell r="E228">
            <v>16</v>
          </cell>
        </row>
        <row r="229">
          <cell r="B229" t="str">
            <v>ＳＴ－３２ブルー８０ (15KG)</v>
          </cell>
          <cell r="C229" t="str">
            <v>CN</v>
          </cell>
          <cell r="D229">
            <v>15000</v>
          </cell>
          <cell r="E229">
            <v>16</v>
          </cell>
        </row>
        <row r="230">
          <cell r="B230" t="str">
            <v>ＳＴ－３２ブルー８２ (15KG)</v>
          </cell>
          <cell r="C230" t="str">
            <v>CN</v>
          </cell>
          <cell r="D230">
            <v>15000</v>
          </cell>
          <cell r="E230">
            <v>16</v>
          </cell>
        </row>
        <row r="231">
          <cell r="B231" t="str">
            <v>ＳＴ－３２ブルー８３ (15KG)</v>
          </cell>
          <cell r="C231" t="str">
            <v>CN</v>
          </cell>
          <cell r="D231">
            <v>15000</v>
          </cell>
          <cell r="E231">
            <v>16</v>
          </cell>
        </row>
        <row r="232">
          <cell r="B232" t="str">
            <v>ＳＴ－３２ブルー８４ (15KG)</v>
          </cell>
          <cell r="C232" t="str">
            <v>CN</v>
          </cell>
          <cell r="D232">
            <v>15000</v>
          </cell>
          <cell r="E232">
            <v>16</v>
          </cell>
        </row>
        <row r="233">
          <cell r="B233" t="str">
            <v>ＳＴ－３２ブルー８５ (15KG)</v>
          </cell>
          <cell r="C233" t="str">
            <v>CN</v>
          </cell>
          <cell r="D233">
            <v>15000</v>
          </cell>
          <cell r="E233">
            <v>16</v>
          </cell>
        </row>
        <row r="234">
          <cell r="B234" t="str">
            <v>ＳＴ－３２ブルー８６ (15KG)</v>
          </cell>
          <cell r="C234" t="str">
            <v>CN</v>
          </cell>
          <cell r="D234">
            <v>15000</v>
          </cell>
          <cell r="E234">
            <v>16</v>
          </cell>
        </row>
        <row r="235">
          <cell r="B235" t="str">
            <v>ＳＴ－３２ブルー８７ (15KG)</v>
          </cell>
          <cell r="C235" t="str">
            <v>CN</v>
          </cell>
          <cell r="D235">
            <v>15000</v>
          </cell>
          <cell r="E235">
            <v>16</v>
          </cell>
        </row>
        <row r="236">
          <cell r="B236" t="str">
            <v>ＳＴ－３２ブルー８９ (15KG)</v>
          </cell>
          <cell r="C236" t="str">
            <v>CN</v>
          </cell>
          <cell r="D236">
            <v>15000</v>
          </cell>
          <cell r="E236">
            <v>16</v>
          </cell>
        </row>
        <row r="237">
          <cell r="B237" t="str">
            <v>ＳＴ－３２ブルー９０ (15KG)</v>
          </cell>
          <cell r="C237" t="str">
            <v>CN</v>
          </cell>
          <cell r="D237">
            <v>15000</v>
          </cell>
          <cell r="E237">
            <v>16</v>
          </cell>
        </row>
        <row r="238">
          <cell r="B238" t="str">
            <v>ＳＴ－３２ブルー９２ (15KG)</v>
          </cell>
          <cell r="C238" t="str">
            <v>CN</v>
          </cell>
          <cell r="D238">
            <v>15000</v>
          </cell>
          <cell r="E238">
            <v>16</v>
          </cell>
        </row>
        <row r="239">
          <cell r="B239" t="str">
            <v>ＳＴ－３２ブルー９３ (15KG)</v>
          </cell>
          <cell r="C239" t="str">
            <v>CN</v>
          </cell>
          <cell r="D239">
            <v>15000</v>
          </cell>
          <cell r="E239">
            <v>16</v>
          </cell>
        </row>
        <row r="240">
          <cell r="B240" t="str">
            <v>ＳＴ－３２ブルー９４ (15KG)</v>
          </cell>
          <cell r="C240" t="str">
            <v>CN</v>
          </cell>
          <cell r="D240">
            <v>15000</v>
          </cell>
          <cell r="E240">
            <v>16</v>
          </cell>
        </row>
        <row r="241">
          <cell r="B241" t="str">
            <v>ＳＴ－３２ブルー９５ (15KG)</v>
          </cell>
          <cell r="C241" t="str">
            <v>CN</v>
          </cell>
          <cell r="D241">
            <v>15000</v>
          </cell>
          <cell r="E241">
            <v>16</v>
          </cell>
        </row>
        <row r="242">
          <cell r="B242" t="str">
            <v>ＳＴ－３２ブルー９６ (15KG)</v>
          </cell>
          <cell r="C242" t="str">
            <v>CN</v>
          </cell>
          <cell r="D242">
            <v>15000</v>
          </cell>
          <cell r="E242">
            <v>16</v>
          </cell>
        </row>
        <row r="243">
          <cell r="B243" t="str">
            <v>ＳＴ－３２ブルー９７ (15KG)</v>
          </cell>
          <cell r="C243" t="str">
            <v>CN</v>
          </cell>
          <cell r="D243">
            <v>15000</v>
          </cell>
          <cell r="E243">
            <v>16</v>
          </cell>
        </row>
        <row r="244">
          <cell r="B244" t="str">
            <v>ＳＴ－３２ブルー９８ (15KG)</v>
          </cell>
          <cell r="C244" t="str">
            <v>CN</v>
          </cell>
          <cell r="D244">
            <v>15000</v>
          </cell>
          <cell r="E244">
            <v>16</v>
          </cell>
        </row>
        <row r="245">
          <cell r="B245" t="str">
            <v>ＳＴ－３２ブルー９９ (15KG)</v>
          </cell>
          <cell r="C245" t="str">
            <v>CN</v>
          </cell>
          <cell r="D245">
            <v>15000</v>
          </cell>
          <cell r="E245">
            <v>16</v>
          </cell>
        </row>
        <row r="246">
          <cell r="B246" t="str">
            <v>ＳＴ－３２ブロンズ３ (15KG)</v>
          </cell>
          <cell r="C246" t="str">
            <v>CN</v>
          </cell>
          <cell r="D246">
            <v>15000</v>
          </cell>
          <cell r="E246">
            <v>16</v>
          </cell>
        </row>
        <row r="247">
          <cell r="B247" t="str">
            <v>ＳＴ－３２ブロンズ４ (15KG)</v>
          </cell>
          <cell r="C247" t="str">
            <v>CN</v>
          </cell>
          <cell r="D247">
            <v>15000</v>
          </cell>
          <cell r="E247">
            <v>16</v>
          </cell>
        </row>
        <row r="248">
          <cell r="B248" t="str">
            <v>ＳＴ－３２ブロンズ６ (15KG)</v>
          </cell>
          <cell r="C248" t="str">
            <v>CN</v>
          </cell>
          <cell r="D248">
            <v>15000</v>
          </cell>
          <cell r="E248">
            <v>16</v>
          </cell>
        </row>
        <row r="249">
          <cell r="B249" t="str">
            <v>ＳＴ－３２ブロンズ７ (15KG)</v>
          </cell>
          <cell r="C249" t="str">
            <v>CN</v>
          </cell>
          <cell r="D249">
            <v>15000</v>
          </cell>
          <cell r="E249">
            <v>16</v>
          </cell>
        </row>
        <row r="250">
          <cell r="B250" t="str">
            <v>ＳＴ－３２ブラウン１００ (15KG)</v>
          </cell>
          <cell r="C250" t="str">
            <v>CN</v>
          </cell>
          <cell r="D250">
            <v>15000</v>
          </cell>
          <cell r="E250">
            <v>16</v>
          </cell>
        </row>
        <row r="251">
          <cell r="B251" t="str">
            <v>ＳＴ－３２ブラウン１０１ (15KG)</v>
          </cell>
          <cell r="C251" t="str">
            <v>CN</v>
          </cell>
          <cell r="D251">
            <v>15000</v>
          </cell>
          <cell r="E251">
            <v>16</v>
          </cell>
        </row>
        <row r="252">
          <cell r="B252" t="str">
            <v>ＳＴ－３２ブラウン１０２ (15KG)</v>
          </cell>
          <cell r="C252" t="str">
            <v>CN</v>
          </cell>
          <cell r="D252">
            <v>15000</v>
          </cell>
          <cell r="E252">
            <v>16</v>
          </cell>
        </row>
        <row r="253">
          <cell r="B253" t="str">
            <v>ＳＴ－３２ブラウン１０３ (15KG)</v>
          </cell>
          <cell r="C253" t="str">
            <v>CN</v>
          </cell>
          <cell r="D253">
            <v>15000</v>
          </cell>
          <cell r="E253">
            <v>16</v>
          </cell>
        </row>
        <row r="254">
          <cell r="B254" t="str">
            <v>ＳＴ－３２ブラウン１０４ (15KG)</v>
          </cell>
          <cell r="C254" t="str">
            <v>CN</v>
          </cell>
          <cell r="D254">
            <v>15000</v>
          </cell>
          <cell r="E254">
            <v>16</v>
          </cell>
        </row>
        <row r="255">
          <cell r="B255" t="str">
            <v>ＳＴ－３２ブラウン１０５ (15KG)</v>
          </cell>
          <cell r="C255" t="str">
            <v>CN</v>
          </cell>
          <cell r="D255">
            <v>15000</v>
          </cell>
          <cell r="E255">
            <v>16</v>
          </cell>
        </row>
        <row r="256">
          <cell r="B256" t="str">
            <v>ＳＴ－３２ブラウン１０６ (15KG)</v>
          </cell>
          <cell r="C256" t="str">
            <v>CN</v>
          </cell>
          <cell r="D256">
            <v>15000</v>
          </cell>
          <cell r="E256">
            <v>16</v>
          </cell>
        </row>
        <row r="257">
          <cell r="B257" t="str">
            <v>ＳＴ－３２ブラウン１０７ (15KG)</v>
          </cell>
          <cell r="C257" t="str">
            <v>CN</v>
          </cell>
          <cell r="D257">
            <v>15000</v>
          </cell>
          <cell r="E257">
            <v>16</v>
          </cell>
        </row>
        <row r="258">
          <cell r="B258" t="str">
            <v>ＳＴ－３２ブラウン１０８ (15KG)</v>
          </cell>
          <cell r="C258" t="str">
            <v>CN</v>
          </cell>
          <cell r="D258">
            <v>15000</v>
          </cell>
          <cell r="E258">
            <v>16</v>
          </cell>
        </row>
        <row r="259">
          <cell r="B259" t="str">
            <v>ＳＴ－３２ブラウン艶消１０９(15KG)</v>
          </cell>
          <cell r="C259" t="str">
            <v>CN</v>
          </cell>
          <cell r="D259">
            <v>15000</v>
          </cell>
          <cell r="E259">
            <v>16</v>
          </cell>
        </row>
        <row r="260">
          <cell r="B260" t="str">
            <v>ＳＴ－３２ブラウン１１０ (15KG)</v>
          </cell>
          <cell r="C260" t="str">
            <v>CN</v>
          </cell>
          <cell r="D260">
            <v>15000</v>
          </cell>
          <cell r="E260">
            <v>16</v>
          </cell>
        </row>
        <row r="261">
          <cell r="B261" t="str">
            <v>ＳＴ－３２ブラウン１１１ (15KG)</v>
          </cell>
          <cell r="C261" t="str">
            <v>CN</v>
          </cell>
          <cell r="D261">
            <v>15000</v>
          </cell>
          <cell r="E261">
            <v>16</v>
          </cell>
        </row>
        <row r="262">
          <cell r="B262" t="str">
            <v>ＳＴ－３２ブラウン艶消１１２ (15KG)</v>
          </cell>
          <cell r="C262" t="str">
            <v>CN</v>
          </cell>
          <cell r="D262">
            <v>15000</v>
          </cell>
          <cell r="E262">
            <v>16</v>
          </cell>
        </row>
        <row r="263">
          <cell r="B263" t="str">
            <v>ＳＴ－３２ブラウン１１３ (15KG)</v>
          </cell>
          <cell r="C263" t="str">
            <v>CN</v>
          </cell>
          <cell r="D263">
            <v>15000</v>
          </cell>
          <cell r="E263">
            <v>16</v>
          </cell>
        </row>
        <row r="264">
          <cell r="B264" t="str">
            <v>ＳＴ－３２ブラウン艶消１１４ (15KG)</v>
          </cell>
          <cell r="C264" t="str">
            <v>CN</v>
          </cell>
          <cell r="D264">
            <v>15000</v>
          </cell>
          <cell r="E264">
            <v>16</v>
          </cell>
        </row>
        <row r="265">
          <cell r="B265" t="str">
            <v>ＳＴ－３２ブラウン１１５ (15KG)</v>
          </cell>
          <cell r="C265" t="str">
            <v>CN</v>
          </cell>
          <cell r="D265">
            <v>15000</v>
          </cell>
          <cell r="E265">
            <v>16</v>
          </cell>
        </row>
        <row r="266">
          <cell r="B266" t="str">
            <v>ＳＴ－３２ブラウン１１６ (15KG)</v>
          </cell>
          <cell r="C266" t="str">
            <v>CN</v>
          </cell>
          <cell r="D266">
            <v>15000</v>
          </cell>
          <cell r="E266">
            <v>16</v>
          </cell>
        </row>
        <row r="267">
          <cell r="B267" t="str">
            <v>ＳＴ－３２ブラウン１１７ (15KG)</v>
          </cell>
          <cell r="C267" t="str">
            <v>CN</v>
          </cell>
          <cell r="D267">
            <v>15000</v>
          </cell>
          <cell r="E267">
            <v>16</v>
          </cell>
        </row>
        <row r="268">
          <cell r="B268" t="str">
            <v>ＳＴ－３２艶消ブラウン１１８ (15KG)</v>
          </cell>
          <cell r="C268" t="str">
            <v>CN</v>
          </cell>
          <cell r="D268">
            <v>15000</v>
          </cell>
          <cell r="E268">
            <v>16</v>
          </cell>
        </row>
        <row r="269">
          <cell r="B269" t="str">
            <v>ＳＴ－３２ブラウン１１９ (15KG)</v>
          </cell>
          <cell r="C269" t="str">
            <v>CN</v>
          </cell>
          <cell r="D269">
            <v>15000</v>
          </cell>
          <cell r="E269">
            <v>16</v>
          </cell>
        </row>
        <row r="270">
          <cell r="B270" t="str">
            <v>ＳＴ－３２ブラウン１２０ (15KG)</v>
          </cell>
          <cell r="C270" t="str">
            <v>CN</v>
          </cell>
          <cell r="D270">
            <v>15000</v>
          </cell>
          <cell r="E270">
            <v>16</v>
          </cell>
        </row>
        <row r="271">
          <cell r="B271" t="str">
            <v>ＳＴ－３２ブラウン艶消１２１(15KG)</v>
          </cell>
          <cell r="C271" t="str">
            <v>CN</v>
          </cell>
          <cell r="D271">
            <v>15000</v>
          </cell>
          <cell r="E271">
            <v>16</v>
          </cell>
        </row>
        <row r="272">
          <cell r="B272" t="str">
            <v>ＳＴ－３２ブラウン１２２ (15KG)</v>
          </cell>
          <cell r="C272" t="str">
            <v>CN</v>
          </cell>
          <cell r="D272">
            <v>15000</v>
          </cell>
          <cell r="E272">
            <v>16</v>
          </cell>
        </row>
        <row r="273">
          <cell r="B273" t="str">
            <v>ＳＴ－３２ブラウン１２４ (15KG)</v>
          </cell>
          <cell r="C273" t="str">
            <v>CN</v>
          </cell>
          <cell r="D273">
            <v>15000</v>
          </cell>
          <cell r="E273">
            <v>16</v>
          </cell>
        </row>
        <row r="274">
          <cell r="B274" t="str">
            <v>ＳＴ－３２ブラウン１２６ (15KG)</v>
          </cell>
          <cell r="C274" t="str">
            <v>CN</v>
          </cell>
          <cell r="D274">
            <v>15000</v>
          </cell>
          <cell r="E274">
            <v>16</v>
          </cell>
        </row>
        <row r="275">
          <cell r="B275" t="str">
            <v>ＳＴ－３２ブラウン１２９ (15KG)</v>
          </cell>
          <cell r="C275" t="str">
            <v>CN</v>
          </cell>
          <cell r="D275">
            <v>15000</v>
          </cell>
          <cell r="E275">
            <v>16</v>
          </cell>
        </row>
        <row r="276">
          <cell r="B276" t="str">
            <v>ＳＴ－３２ブラウン１３０ (15KG)</v>
          </cell>
          <cell r="C276" t="str">
            <v>CN</v>
          </cell>
          <cell r="D276">
            <v>15000</v>
          </cell>
          <cell r="E276">
            <v>16</v>
          </cell>
        </row>
        <row r="277">
          <cell r="B277" t="str">
            <v>ＳＴ－３２ブラウン１３２ (15KG)</v>
          </cell>
          <cell r="C277" t="str">
            <v>CN</v>
          </cell>
          <cell r="D277">
            <v>15000</v>
          </cell>
          <cell r="E277">
            <v>16</v>
          </cell>
        </row>
        <row r="278">
          <cell r="B278" t="str">
            <v>ＳＴ－３２ブラウン艶消１３３(15KG)</v>
          </cell>
          <cell r="C278" t="str">
            <v>CN</v>
          </cell>
          <cell r="D278">
            <v>15000</v>
          </cell>
          <cell r="E278">
            <v>16</v>
          </cell>
        </row>
        <row r="279">
          <cell r="B279" t="str">
            <v>ＳＴ－３２ブラウン１３４ (15KG)</v>
          </cell>
          <cell r="C279" t="str">
            <v>CN</v>
          </cell>
          <cell r="D279">
            <v>15000</v>
          </cell>
          <cell r="E279">
            <v>16</v>
          </cell>
        </row>
        <row r="280">
          <cell r="B280" t="str">
            <v>ＳＴ－３２ブラウン１３５ (15KG)</v>
          </cell>
          <cell r="C280" t="str">
            <v>CN</v>
          </cell>
          <cell r="D280">
            <v>15000</v>
          </cell>
          <cell r="E280">
            <v>16</v>
          </cell>
        </row>
        <row r="281">
          <cell r="B281" t="str">
            <v>ＳＴ－３２ブラウン艶消１３６ (15KG)</v>
          </cell>
          <cell r="C281" t="str">
            <v>CN</v>
          </cell>
          <cell r="D281">
            <v>15000</v>
          </cell>
          <cell r="E281">
            <v>16</v>
          </cell>
        </row>
        <row r="282">
          <cell r="B282" t="str">
            <v>ＳＴ－３２ブラウン１３７ (15KG)</v>
          </cell>
          <cell r="C282" t="str">
            <v>CN</v>
          </cell>
          <cell r="D282">
            <v>15000</v>
          </cell>
          <cell r="E282">
            <v>16</v>
          </cell>
        </row>
        <row r="283">
          <cell r="B283" t="str">
            <v>ＳＴ－３２ブラウン１７ (15KG)</v>
          </cell>
          <cell r="C283" t="str">
            <v>CN</v>
          </cell>
          <cell r="D283">
            <v>15000</v>
          </cell>
          <cell r="E283">
            <v>16</v>
          </cell>
        </row>
        <row r="284">
          <cell r="B284" t="str">
            <v>ＳＴ－３２ブラウン２０ (15KG)</v>
          </cell>
          <cell r="C284" t="str">
            <v>CN</v>
          </cell>
          <cell r="D284">
            <v>15000</v>
          </cell>
          <cell r="E284">
            <v>16</v>
          </cell>
        </row>
        <row r="285">
          <cell r="B285" t="str">
            <v>ＳＴ－３２ブラウン２３ (15KG)</v>
          </cell>
          <cell r="C285" t="str">
            <v>CN</v>
          </cell>
          <cell r="D285">
            <v>15000</v>
          </cell>
          <cell r="E285">
            <v>16</v>
          </cell>
        </row>
        <row r="286">
          <cell r="B286" t="str">
            <v>ＳＴ－３２ブラウン２５ (15KG)</v>
          </cell>
          <cell r="C286" t="str">
            <v>CN</v>
          </cell>
          <cell r="D286">
            <v>15000</v>
          </cell>
          <cell r="E286">
            <v>16</v>
          </cell>
        </row>
        <row r="287">
          <cell r="B287" t="str">
            <v>ＳＴ－３２ブラウン２６ (15KG)</v>
          </cell>
          <cell r="C287" t="str">
            <v>CN</v>
          </cell>
          <cell r="D287">
            <v>15000</v>
          </cell>
          <cell r="E287">
            <v>16</v>
          </cell>
        </row>
        <row r="288">
          <cell r="B288" t="str">
            <v>ＳＴ－３２ブラウン２Ａ (15KG)</v>
          </cell>
          <cell r="C288" t="str">
            <v>CN</v>
          </cell>
          <cell r="D288">
            <v>15000</v>
          </cell>
          <cell r="E288">
            <v>16</v>
          </cell>
        </row>
        <row r="289">
          <cell r="B289" t="str">
            <v>ＳＴ－３２ブラウン４ (15KG)</v>
          </cell>
          <cell r="C289" t="str">
            <v>CN</v>
          </cell>
          <cell r="D289">
            <v>15000</v>
          </cell>
          <cell r="E289">
            <v>16</v>
          </cell>
        </row>
        <row r="290">
          <cell r="B290" t="str">
            <v>ＳＴ－３２ブラウン艶消４７ (15KG)</v>
          </cell>
          <cell r="C290" t="str">
            <v>CN</v>
          </cell>
          <cell r="D290">
            <v>15000</v>
          </cell>
          <cell r="E290">
            <v>16</v>
          </cell>
        </row>
        <row r="291">
          <cell r="B291" t="str">
            <v>ＳＴ－３２ブラウン４９ (15KG)</v>
          </cell>
          <cell r="C291" t="str">
            <v>CN</v>
          </cell>
          <cell r="D291">
            <v>15000</v>
          </cell>
          <cell r="E291">
            <v>16</v>
          </cell>
        </row>
        <row r="292">
          <cell r="B292" t="str">
            <v>ＳＴ－３２ブラウン艶消４９ (15KG)</v>
          </cell>
          <cell r="C292" t="str">
            <v>CN</v>
          </cell>
          <cell r="D292">
            <v>15000</v>
          </cell>
          <cell r="E292">
            <v>16</v>
          </cell>
        </row>
        <row r="293">
          <cell r="B293" t="str">
            <v>ＳＴ－３２ブラウン６１ (15KG)</v>
          </cell>
          <cell r="C293" t="str">
            <v>CN</v>
          </cell>
          <cell r="D293">
            <v>15000</v>
          </cell>
          <cell r="E293">
            <v>16</v>
          </cell>
        </row>
        <row r="294">
          <cell r="B294" t="str">
            <v>ＳＴ－３２ブラウン６６ (15KG)</v>
          </cell>
          <cell r="C294" t="str">
            <v>CN</v>
          </cell>
          <cell r="D294">
            <v>15000</v>
          </cell>
          <cell r="E294">
            <v>16</v>
          </cell>
        </row>
        <row r="295">
          <cell r="B295" t="str">
            <v>ＳＴ－３２ブラウン６８ (15KG)</v>
          </cell>
          <cell r="C295" t="str">
            <v>CN</v>
          </cell>
          <cell r="D295">
            <v>15000</v>
          </cell>
          <cell r="E295">
            <v>16</v>
          </cell>
        </row>
        <row r="296">
          <cell r="B296" t="str">
            <v>ＳＴ－３２ブラウン艶消７０ (15KG)</v>
          </cell>
          <cell r="C296" t="str">
            <v>CN</v>
          </cell>
          <cell r="D296">
            <v>15000</v>
          </cell>
          <cell r="E296">
            <v>16</v>
          </cell>
        </row>
        <row r="297">
          <cell r="B297" t="str">
            <v>ＳＴ－３２ブラウン８１ (15KG)</v>
          </cell>
          <cell r="C297" t="str">
            <v>CN</v>
          </cell>
          <cell r="D297">
            <v>15000</v>
          </cell>
          <cell r="E297">
            <v>16</v>
          </cell>
        </row>
        <row r="298">
          <cell r="B298" t="str">
            <v>ＳＴ－３２ブラウン艶消８４ (15KG)</v>
          </cell>
          <cell r="C298" t="str">
            <v>CN</v>
          </cell>
          <cell r="D298">
            <v>15000</v>
          </cell>
          <cell r="E298">
            <v>16</v>
          </cell>
        </row>
        <row r="299">
          <cell r="B299" t="str">
            <v>ＳＴ－３２ブラウン８５ (15KG)</v>
          </cell>
          <cell r="C299" t="str">
            <v>CN</v>
          </cell>
          <cell r="D299">
            <v>15000</v>
          </cell>
          <cell r="E299">
            <v>16</v>
          </cell>
        </row>
        <row r="300">
          <cell r="B300" t="str">
            <v>ＳＴ－３２ブラウン８６ (15KG)</v>
          </cell>
          <cell r="C300" t="str">
            <v>CN</v>
          </cell>
          <cell r="D300">
            <v>15000</v>
          </cell>
          <cell r="E300">
            <v>16</v>
          </cell>
        </row>
        <row r="301">
          <cell r="B301" t="str">
            <v>ＳＴ－３２ブラウン８８ (15KG)</v>
          </cell>
          <cell r="C301" t="str">
            <v>CN</v>
          </cell>
          <cell r="D301">
            <v>15000</v>
          </cell>
          <cell r="E301">
            <v>16</v>
          </cell>
        </row>
        <row r="302">
          <cell r="B302" t="str">
            <v>ＳＴ－３２ブラウン艶消８９ (15KG)</v>
          </cell>
          <cell r="C302" t="str">
            <v>CN</v>
          </cell>
          <cell r="D302">
            <v>15000</v>
          </cell>
          <cell r="E302">
            <v>16</v>
          </cell>
        </row>
        <row r="303">
          <cell r="B303" t="str">
            <v>ＳＴ－３２ブラウン９２ (15KG)</v>
          </cell>
          <cell r="C303" t="str">
            <v>CN</v>
          </cell>
          <cell r="D303">
            <v>15000</v>
          </cell>
          <cell r="E303">
            <v>16</v>
          </cell>
        </row>
        <row r="304">
          <cell r="B304" t="str">
            <v>ＳＴ－３２ブラウン９３ (15KG)</v>
          </cell>
          <cell r="C304" t="str">
            <v>CN</v>
          </cell>
          <cell r="D304">
            <v>15000</v>
          </cell>
          <cell r="E304">
            <v>16</v>
          </cell>
        </row>
        <row r="305">
          <cell r="B305" t="str">
            <v>ＳＴ－３２ブラウン９４ (15KG)</v>
          </cell>
          <cell r="C305" t="str">
            <v>CN</v>
          </cell>
          <cell r="D305">
            <v>15000</v>
          </cell>
          <cell r="E305">
            <v>16</v>
          </cell>
        </row>
        <row r="306">
          <cell r="B306" t="str">
            <v>ＳＴ－３２ブラウン９７ (15KG)</v>
          </cell>
          <cell r="C306" t="str">
            <v>CN</v>
          </cell>
          <cell r="D306">
            <v>15000</v>
          </cell>
          <cell r="E306">
            <v>16</v>
          </cell>
        </row>
        <row r="307">
          <cell r="B307" t="str">
            <v>ＳＴ－３２ブラウン９８ (15KG)</v>
          </cell>
          <cell r="C307" t="str">
            <v>CN</v>
          </cell>
          <cell r="D307">
            <v>15000</v>
          </cell>
          <cell r="E307">
            <v>16</v>
          </cell>
        </row>
        <row r="308">
          <cell r="B308" t="str">
            <v>ＳＴ－３２ブラウン９９ (15KG)</v>
          </cell>
          <cell r="C308" t="str">
            <v>CN</v>
          </cell>
          <cell r="D308">
            <v>15000</v>
          </cell>
          <cell r="E308">
            <v>16</v>
          </cell>
        </row>
        <row r="309">
          <cell r="B309" t="str">
            <v>ＳＴ－３２ブルー９７ (15KG)</v>
          </cell>
          <cell r="C309" t="str">
            <v>CN</v>
          </cell>
          <cell r="D309">
            <v>15000</v>
          </cell>
          <cell r="E309">
            <v>16</v>
          </cell>
        </row>
        <row r="310">
          <cell r="B310" t="str">
            <v>ＳＴ－３２クローム (15KG)</v>
          </cell>
          <cell r="C310" t="str">
            <v>CN</v>
          </cell>
          <cell r="D310">
            <v>15000</v>
          </cell>
          <cell r="E310">
            <v>16</v>
          </cell>
        </row>
        <row r="311">
          <cell r="B311" t="str">
            <v>ＳＴ－３２クローム１３ (15KG)</v>
          </cell>
          <cell r="C311" t="str">
            <v>CN</v>
          </cell>
          <cell r="D311">
            <v>15000</v>
          </cell>
          <cell r="E311">
            <v>16</v>
          </cell>
        </row>
        <row r="312">
          <cell r="B312" t="str">
            <v>ＳＴ－３２クローム３１(15KG)</v>
          </cell>
          <cell r="C312" t="str">
            <v>CN</v>
          </cell>
          <cell r="D312">
            <v>15000</v>
          </cell>
          <cell r="E312">
            <v>16</v>
          </cell>
        </row>
        <row r="313">
          <cell r="B313" t="str">
            <v>ＳＴ－３２クローム３８ (15KG)</v>
          </cell>
          <cell r="C313" t="str">
            <v>CN</v>
          </cell>
          <cell r="D313">
            <v>15000</v>
          </cell>
          <cell r="E313">
            <v>16</v>
          </cell>
        </row>
        <row r="314">
          <cell r="B314" t="str">
            <v>ＳＴ－３２クローム４０ (15KG)</v>
          </cell>
          <cell r="C314" t="str">
            <v>CN</v>
          </cell>
          <cell r="D314">
            <v>15000</v>
          </cell>
          <cell r="E314">
            <v>16</v>
          </cell>
        </row>
        <row r="315">
          <cell r="B315" t="str">
            <v>ＳＴ－３２クローム４３ (15KG)</v>
          </cell>
          <cell r="C315" t="str">
            <v>CN</v>
          </cell>
          <cell r="D315">
            <v>15000</v>
          </cell>
          <cell r="E315">
            <v>16</v>
          </cell>
        </row>
        <row r="316">
          <cell r="B316" t="str">
            <v>ＳＴ－３２クローム４４ (4KG)</v>
          </cell>
          <cell r="C316" t="str">
            <v>CN</v>
          </cell>
          <cell r="D316">
            <v>4000</v>
          </cell>
          <cell r="E316">
            <v>4.5</v>
          </cell>
        </row>
        <row r="317">
          <cell r="B317" t="str">
            <v>ＳＴ－３２クローム４５ (15KG)</v>
          </cell>
          <cell r="C317" t="str">
            <v>CN</v>
          </cell>
          <cell r="D317">
            <v>15000</v>
          </cell>
          <cell r="E317">
            <v>16</v>
          </cell>
        </row>
        <row r="318">
          <cell r="B318" t="str">
            <v>ＳＴ－３２クローム４６ (15KG)</v>
          </cell>
          <cell r="C318" t="str">
            <v>CN</v>
          </cell>
          <cell r="D318">
            <v>15000</v>
          </cell>
          <cell r="E318">
            <v>16</v>
          </cell>
        </row>
        <row r="319">
          <cell r="B319" t="str">
            <v>ＳＴ－３２クローム４８ (15KG)</v>
          </cell>
          <cell r="C319" t="str">
            <v>CN</v>
          </cell>
          <cell r="D319">
            <v>15000</v>
          </cell>
          <cell r="E319">
            <v>16</v>
          </cell>
        </row>
        <row r="320">
          <cell r="B320" t="str">
            <v>ＳＴ－３２クローム５１ (15KG)</v>
          </cell>
          <cell r="C320" t="str">
            <v>CN</v>
          </cell>
          <cell r="D320">
            <v>15000</v>
          </cell>
          <cell r="E320">
            <v>16</v>
          </cell>
        </row>
        <row r="321">
          <cell r="B321" t="str">
            <v>ＳＴ－３２クローム５２ (15KG)</v>
          </cell>
          <cell r="C321" t="str">
            <v>CN</v>
          </cell>
          <cell r="D321">
            <v>15000</v>
          </cell>
          <cell r="E321">
            <v>16</v>
          </cell>
        </row>
        <row r="322">
          <cell r="B322" t="str">
            <v>ＳＴ－３２クローム５３ (15KG)</v>
          </cell>
          <cell r="C322" t="str">
            <v>CN</v>
          </cell>
          <cell r="D322">
            <v>15000</v>
          </cell>
          <cell r="E322">
            <v>16</v>
          </cell>
        </row>
        <row r="323">
          <cell r="B323" t="str">
            <v>ＳＴ－３２艶消クローム５４ (15KG)</v>
          </cell>
          <cell r="C323" t="str">
            <v>CN</v>
          </cell>
          <cell r="D323">
            <v>15000</v>
          </cell>
          <cell r="E323">
            <v>16</v>
          </cell>
        </row>
        <row r="324">
          <cell r="B324" t="str">
            <v>ＳＴ－３２クローム５６ (15KG)</v>
          </cell>
          <cell r="C324" t="str">
            <v>CN</v>
          </cell>
          <cell r="D324">
            <v>15000</v>
          </cell>
          <cell r="E324">
            <v>16</v>
          </cell>
        </row>
        <row r="325">
          <cell r="B325" t="str">
            <v>ＳＴ－３２クローム５７ (15KG)</v>
          </cell>
          <cell r="C325" t="str">
            <v>CN</v>
          </cell>
          <cell r="D325">
            <v>15000</v>
          </cell>
          <cell r="E325">
            <v>16</v>
          </cell>
        </row>
        <row r="326">
          <cell r="B326" t="str">
            <v>ＳＴ－３２クローム５８　(15KG)</v>
          </cell>
          <cell r="C326" t="str">
            <v>CN</v>
          </cell>
          <cell r="D326">
            <v>15000</v>
          </cell>
          <cell r="E326">
            <v>16</v>
          </cell>
        </row>
        <row r="327">
          <cell r="B327" t="str">
            <v>ＳＴ－３２クローム６２ (15KG)</v>
          </cell>
          <cell r="C327" t="str">
            <v>CN</v>
          </cell>
          <cell r="D327">
            <v>15000</v>
          </cell>
          <cell r="E327">
            <v>16</v>
          </cell>
        </row>
        <row r="328">
          <cell r="B328" t="str">
            <v>ＳＴ－３２艶消クローム６５ (15KG)</v>
          </cell>
          <cell r="C328" t="str">
            <v>CN</v>
          </cell>
          <cell r="D328">
            <v>15000</v>
          </cell>
          <cell r="E328">
            <v>16</v>
          </cell>
        </row>
        <row r="329">
          <cell r="B329" t="str">
            <v>ＳＴ－３２銅色 (15KG)</v>
          </cell>
          <cell r="C329" t="str">
            <v>CN</v>
          </cell>
          <cell r="D329">
            <v>15000</v>
          </cell>
          <cell r="E329">
            <v>16</v>
          </cell>
        </row>
        <row r="330">
          <cell r="B330" t="str">
            <v>ＳＴ－３２艶消銅色２５ (15KG)</v>
          </cell>
          <cell r="C330" t="str">
            <v>CN</v>
          </cell>
          <cell r="D330">
            <v>15000</v>
          </cell>
          <cell r="E330">
            <v>16</v>
          </cell>
        </row>
        <row r="331">
          <cell r="B331" t="str">
            <v>ＳＴ－３２銅色２８ (15KG)</v>
          </cell>
          <cell r="C331" t="str">
            <v>CN</v>
          </cell>
          <cell r="D331">
            <v>15000</v>
          </cell>
          <cell r="E331">
            <v>16</v>
          </cell>
        </row>
        <row r="332">
          <cell r="B332" t="str">
            <v>ＳＴ－３２銅色２９ (15KG)</v>
          </cell>
          <cell r="C332" t="str">
            <v>CN</v>
          </cell>
          <cell r="D332">
            <v>15000</v>
          </cell>
          <cell r="E332">
            <v>16</v>
          </cell>
        </row>
        <row r="333">
          <cell r="B333" t="str">
            <v>ＳＴ－３２銅色３３ (15KG)</v>
          </cell>
          <cell r="C333" t="str">
            <v>CN</v>
          </cell>
          <cell r="D333">
            <v>15000</v>
          </cell>
          <cell r="E333">
            <v>16</v>
          </cell>
        </row>
        <row r="334">
          <cell r="B334" t="str">
            <v>ＳＴ－３２銅色３４ (15KG)</v>
          </cell>
          <cell r="C334" t="str">
            <v>CN</v>
          </cell>
          <cell r="D334">
            <v>15000</v>
          </cell>
          <cell r="E334">
            <v>16</v>
          </cell>
        </row>
        <row r="335">
          <cell r="B335" t="str">
            <v>ＳＴ－３２銅色３５ (15KG)</v>
          </cell>
          <cell r="C335" t="str">
            <v>CN</v>
          </cell>
          <cell r="D335">
            <v>15000</v>
          </cell>
          <cell r="E335">
            <v>16</v>
          </cell>
        </row>
        <row r="336">
          <cell r="B336" t="str">
            <v>ＳＴ－３２艶消銅色３６ (15KG)</v>
          </cell>
          <cell r="C336" t="str">
            <v>CN</v>
          </cell>
          <cell r="D336">
            <v>15000</v>
          </cell>
          <cell r="E336">
            <v>16</v>
          </cell>
        </row>
        <row r="337">
          <cell r="B337" t="str">
            <v>ＳＴ－３２銅色３７ (15KG)</v>
          </cell>
          <cell r="C337" t="str">
            <v>CN</v>
          </cell>
          <cell r="D337">
            <v>15000</v>
          </cell>
          <cell r="E337">
            <v>16</v>
          </cell>
        </row>
        <row r="338">
          <cell r="B338" t="str">
            <v>ＳＴ－３２艶消銅色３８ (15KG)</v>
          </cell>
          <cell r="C338" t="str">
            <v>CN</v>
          </cell>
          <cell r="D338">
            <v>15000</v>
          </cell>
          <cell r="E338">
            <v>16</v>
          </cell>
        </row>
        <row r="339">
          <cell r="B339" t="str">
            <v>ＳＴ－３２銅色３９ (15KG)</v>
          </cell>
          <cell r="C339" t="str">
            <v>CN</v>
          </cell>
          <cell r="D339">
            <v>15000</v>
          </cell>
          <cell r="E339">
            <v>16</v>
          </cell>
        </row>
        <row r="340">
          <cell r="B340" t="str">
            <v>ＳＴ－３２銅色４ (15KG)</v>
          </cell>
          <cell r="C340" t="str">
            <v>CN</v>
          </cell>
          <cell r="D340">
            <v>15000</v>
          </cell>
          <cell r="E340">
            <v>16</v>
          </cell>
        </row>
        <row r="341">
          <cell r="B341" t="str">
            <v>ＳＴ－３２銅色４１ (15KG)</v>
          </cell>
          <cell r="C341" t="str">
            <v>CN</v>
          </cell>
          <cell r="D341">
            <v>15000</v>
          </cell>
          <cell r="E341">
            <v>16</v>
          </cell>
        </row>
        <row r="342">
          <cell r="B342" t="str">
            <v>ＳＴ－３２銅色４２ (15KG)</v>
          </cell>
          <cell r="C342" t="str">
            <v>CN</v>
          </cell>
          <cell r="D342">
            <v>15000</v>
          </cell>
          <cell r="E342">
            <v>16</v>
          </cell>
        </row>
        <row r="343">
          <cell r="B343" t="str">
            <v>ＳＴ－３２銅色４３ (15KG)</v>
          </cell>
          <cell r="C343" t="str">
            <v>CN</v>
          </cell>
          <cell r="D343">
            <v>15000</v>
          </cell>
          <cell r="E343">
            <v>16</v>
          </cell>
        </row>
        <row r="344">
          <cell r="B344" t="str">
            <v>ＳＴ－３２銅色４４ (15KG)</v>
          </cell>
          <cell r="C344" t="str">
            <v>CN</v>
          </cell>
          <cell r="D344">
            <v>15000</v>
          </cell>
          <cell r="E344">
            <v>16</v>
          </cell>
        </row>
        <row r="345">
          <cell r="B345" t="str">
            <v>ＳＴ－３２銅色４９ (4KG)</v>
          </cell>
          <cell r="C345" t="str">
            <v>CN</v>
          </cell>
          <cell r="D345">
            <v>4000</v>
          </cell>
          <cell r="E345">
            <v>4.5</v>
          </cell>
        </row>
        <row r="346">
          <cell r="B346" t="str">
            <v>ST-32銅色45</v>
          </cell>
          <cell r="C346" t="str">
            <v>CN</v>
          </cell>
          <cell r="D346">
            <v>15000</v>
          </cell>
          <cell r="E346">
            <v>16</v>
          </cell>
        </row>
        <row r="347">
          <cell r="B347" t="str">
            <v>ＳＴ－３２銅色４６　(15KG)</v>
          </cell>
          <cell r="C347" t="str">
            <v>CN</v>
          </cell>
          <cell r="D347">
            <v>15000</v>
          </cell>
          <cell r="E347">
            <v>16</v>
          </cell>
        </row>
        <row r="348">
          <cell r="B348" t="str">
            <v>ＳＴ－３２銅色４７  (15KG)</v>
          </cell>
          <cell r="C348" t="str">
            <v>CN</v>
          </cell>
          <cell r="D348">
            <v>15000</v>
          </cell>
          <cell r="E348">
            <v>16</v>
          </cell>
        </row>
        <row r="349">
          <cell r="B349" t="str">
            <v>ＳＴ－３２銅色４８ (15KG)</v>
          </cell>
          <cell r="C349" t="str">
            <v>CN</v>
          </cell>
          <cell r="D349">
            <v>15000</v>
          </cell>
          <cell r="E349">
            <v>16</v>
          </cell>
        </row>
        <row r="350">
          <cell r="B350" t="str">
            <v>ＳＴ－３２金色濃色１０ (15KG)</v>
          </cell>
          <cell r="C350" t="str">
            <v>CN</v>
          </cell>
          <cell r="D350">
            <v>15000</v>
          </cell>
          <cell r="E350">
            <v>16</v>
          </cell>
        </row>
        <row r="351">
          <cell r="B351" t="str">
            <v>ＳＴ－３２金色１２ (15KG)</v>
          </cell>
          <cell r="C351" t="str">
            <v>CN</v>
          </cell>
          <cell r="D351">
            <v>15000</v>
          </cell>
          <cell r="E351">
            <v>16</v>
          </cell>
        </row>
        <row r="352">
          <cell r="B352" t="str">
            <v>ＳＴ－３２金色２１ (15KG)</v>
          </cell>
          <cell r="C352" t="str">
            <v>CN</v>
          </cell>
          <cell r="D352">
            <v>15000</v>
          </cell>
          <cell r="E352">
            <v>16</v>
          </cell>
        </row>
        <row r="353">
          <cell r="B353" t="str">
            <v>ＳＴ－３２金色２６ (15KG)</v>
          </cell>
          <cell r="C353" t="str">
            <v>CN</v>
          </cell>
          <cell r="D353">
            <v>15000</v>
          </cell>
          <cell r="E353">
            <v>16</v>
          </cell>
        </row>
        <row r="354">
          <cell r="B354" t="str">
            <v>ＳＴ－３２金色Ａ－６１８ (4KG)</v>
          </cell>
          <cell r="C354" t="str">
            <v>CN</v>
          </cell>
          <cell r="D354">
            <v>4000</v>
          </cell>
          <cell r="E354">
            <v>4.5</v>
          </cell>
        </row>
        <row r="355">
          <cell r="B355" t="str">
            <v>ＳＴ－３２金色Ａ－７１２ (4KG)</v>
          </cell>
          <cell r="C355" t="str">
            <v>CN</v>
          </cell>
          <cell r="D355">
            <v>4000</v>
          </cell>
          <cell r="E355">
            <v>4.5</v>
          </cell>
        </row>
        <row r="356">
          <cell r="B356" t="str">
            <v>ＳＴ－３２金色Ｂ－９１０ (4KG)</v>
          </cell>
          <cell r="C356" t="str">
            <v>CN</v>
          </cell>
          <cell r="D356">
            <v>4000</v>
          </cell>
          <cell r="E356">
            <v>4.5</v>
          </cell>
        </row>
        <row r="357">
          <cell r="B357" t="str">
            <v>ＳＴ－３２金色Ｃ－４１７（4KG）</v>
          </cell>
          <cell r="C357" t="str">
            <v>CN</v>
          </cell>
          <cell r="D357">
            <v>4000</v>
          </cell>
          <cell r="E357">
            <v>4.5</v>
          </cell>
        </row>
        <row r="358">
          <cell r="B358" t="str">
            <v>ST-32金色F-916（4KG</v>
          </cell>
          <cell r="C358" t="str">
            <v>CN</v>
          </cell>
          <cell r="D358">
            <v>4000</v>
          </cell>
          <cell r="E358">
            <v>4.5</v>
          </cell>
        </row>
        <row r="359">
          <cell r="B359" t="str">
            <v>ＳＴ－３２金色Ｚ－９０１ (4KG)</v>
          </cell>
          <cell r="C359" t="str">
            <v>CN</v>
          </cell>
          <cell r="D359">
            <v>4000</v>
          </cell>
          <cell r="E359">
            <v>4.5</v>
          </cell>
        </row>
        <row r="360">
          <cell r="B360" t="str">
            <v>ＳＴ－３２金色　５　(15KG)</v>
          </cell>
          <cell r="C360" t="str">
            <v>CN</v>
          </cell>
          <cell r="D360">
            <v>15000</v>
          </cell>
          <cell r="E360">
            <v>16</v>
          </cell>
        </row>
        <row r="361">
          <cell r="B361" t="str">
            <v>ＳＴ－３２金色６ (15KG)</v>
          </cell>
          <cell r="C361" t="str">
            <v>CN</v>
          </cell>
          <cell r="D361">
            <v>15000</v>
          </cell>
          <cell r="E361">
            <v>16</v>
          </cell>
        </row>
        <row r="362">
          <cell r="B362" t="str">
            <v>ＳＴ－３２金色６３ (15KG)</v>
          </cell>
          <cell r="C362" t="str">
            <v>CN</v>
          </cell>
          <cell r="D362">
            <v>15000</v>
          </cell>
          <cell r="E362">
            <v>16</v>
          </cell>
        </row>
        <row r="363">
          <cell r="B363" t="str">
            <v>ＳＴ－３２金色６８ (15KG)</v>
          </cell>
          <cell r="C363" t="str">
            <v>CN</v>
          </cell>
          <cell r="D363">
            <v>15000</v>
          </cell>
          <cell r="E363">
            <v>16</v>
          </cell>
        </row>
        <row r="364">
          <cell r="B364" t="str">
            <v>ＳＴ－３２金色７ (15KG)</v>
          </cell>
          <cell r="C364" t="str">
            <v>CN</v>
          </cell>
          <cell r="D364">
            <v>15000</v>
          </cell>
          <cell r="E364">
            <v>16</v>
          </cell>
        </row>
        <row r="365">
          <cell r="B365" t="str">
            <v>ＳＴ－３２金色８ (15KG)</v>
          </cell>
          <cell r="C365" t="str">
            <v>CN</v>
          </cell>
          <cell r="D365">
            <v>15000</v>
          </cell>
          <cell r="E365">
            <v>16</v>
          </cell>
        </row>
        <row r="366">
          <cell r="B366" t="str">
            <v>ＳＴ－３２金色　８３ (15KG)</v>
          </cell>
          <cell r="C366" t="str">
            <v>CN</v>
          </cell>
          <cell r="D366">
            <v>15000</v>
          </cell>
          <cell r="E366">
            <v>16</v>
          </cell>
        </row>
        <row r="367">
          <cell r="B367" t="str">
            <v>ＳＴ－３２金色　８４ (15KG)</v>
          </cell>
          <cell r="C367" t="str">
            <v>CN</v>
          </cell>
          <cell r="D367">
            <v>15000</v>
          </cell>
          <cell r="E367">
            <v>16</v>
          </cell>
        </row>
        <row r="368">
          <cell r="B368" t="str">
            <v>ＳＴ－３２金色Ａ－０２０ (15KG)</v>
          </cell>
          <cell r="C368" t="str">
            <v>CN</v>
          </cell>
          <cell r="D368">
            <v>15000</v>
          </cell>
          <cell r="E368">
            <v>16</v>
          </cell>
        </row>
        <row r="369">
          <cell r="B369" t="str">
            <v>ＳＴ－３２金色Ａ－０２１ (15KG)</v>
          </cell>
          <cell r="C369" t="str">
            <v>CN</v>
          </cell>
          <cell r="D369">
            <v>15000</v>
          </cell>
          <cell r="E369">
            <v>16</v>
          </cell>
        </row>
        <row r="370">
          <cell r="B370" t="str">
            <v>ＳＴ－３２金色Ａ－１１８ (15KG)</v>
          </cell>
          <cell r="C370" t="str">
            <v>CN</v>
          </cell>
          <cell r="D370">
            <v>15000</v>
          </cell>
          <cell r="E370">
            <v>16</v>
          </cell>
        </row>
        <row r="371">
          <cell r="B371" t="str">
            <v>ＳＴ－３２金色Ａ－１１９ (15KG)</v>
          </cell>
          <cell r="C371" t="str">
            <v>CN</v>
          </cell>
          <cell r="D371">
            <v>15000</v>
          </cell>
          <cell r="E371">
            <v>16</v>
          </cell>
        </row>
        <row r="372">
          <cell r="B372" t="str">
            <v>ＳＴ－３２金色艶消Ａ－１１９ (15KG)</v>
          </cell>
          <cell r="C372" t="str">
            <v>CN</v>
          </cell>
          <cell r="D372">
            <v>15000</v>
          </cell>
          <cell r="E372">
            <v>16</v>
          </cell>
        </row>
        <row r="373">
          <cell r="B373" t="str">
            <v>ＳＴ－３２金色艶消Ａ－１２０(15KG)</v>
          </cell>
          <cell r="C373" t="str">
            <v>CN</v>
          </cell>
          <cell r="D373">
            <v>15000</v>
          </cell>
          <cell r="E373">
            <v>16</v>
          </cell>
        </row>
        <row r="374">
          <cell r="B374" t="str">
            <v>ＳＴ－３２金色Ａ－２ (15KG)</v>
          </cell>
          <cell r="C374" t="str">
            <v>CN</v>
          </cell>
          <cell r="D374">
            <v>15000</v>
          </cell>
          <cell r="E374">
            <v>16</v>
          </cell>
        </row>
        <row r="375">
          <cell r="B375" t="str">
            <v>ＳＴ－３２金色Ａ－２２０ (15KG)</v>
          </cell>
          <cell r="C375" t="str">
            <v>CN</v>
          </cell>
          <cell r="D375">
            <v>15000</v>
          </cell>
          <cell r="E375">
            <v>16</v>
          </cell>
        </row>
        <row r="376">
          <cell r="B376" t="str">
            <v>ＳＴ－３２金色Ａ－３１４ (15KG)</v>
          </cell>
          <cell r="C376" t="str">
            <v>CN</v>
          </cell>
          <cell r="D376">
            <v>15000</v>
          </cell>
          <cell r="E376">
            <v>16</v>
          </cell>
        </row>
        <row r="377">
          <cell r="B377" t="str">
            <v>ＳＴ－３２金色Ａ－３１７ (15KG)</v>
          </cell>
          <cell r="C377" t="str">
            <v>CN</v>
          </cell>
          <cell r="D377">
            <v>15000</v>
          </cell>
          <cell r="E377">
            <v>16</v>
          </cell>
        </row>
        <row r="378">
          <cell r="B378" t="str">
            <v>ＳＴ－３２金色Ａ－５１４ (15KG)</v>
          </cell>
          <cell r="C378" t="str">
            <v>CN</v>
          </cell>
          <cell r="D378">
            <v>15000</v>
          </cell>
          <cell r="E378">
            <v>16</v>
          </cell>
        </row>
        <row r="379">
          <cell r="B379" t="str">
            <v>ＳＴ－３２金色Ａ－６１６ (15KG)</v>
          </cell>
          <cell r="C379" t="str">
            <v>CN</v>
          </cell>
          <cell r="D379">
            <v>15000</v>
          </cell>
          <cell r="E379">
            <v>16</v>
          </cell>
        </row>
        <row r="380">
          <cell r="B380" t="str">
            <v>ＳＴ－３２金色Ａ－６１９ (15KG)</v>
          </cell>
          <cell r="C380" t="str">
            <v>CN</v>
          </cell>
          <cell r="D380">
            <v>15000</v>
          </cell>
          <cell r="E380">
            <v>16</v>
          </cell>
        </row>
        <row r="381">
          <cell r="B381" t="str">
            <v>ST-32 金色A-620 (15KG)</v>
          </cell>
          <cell r="C381" t="str">
            <v>CN</v>
          </cell>
          <cell r="D381">
            <v>15000</v>
          </cell>
          <cell r="E381">
            <v>16</v>
          </cell>
        </row>
        <row r="382">
          <cell r="B382" t="str">
            <v>ＳＴ－３２金色Ａ－７０９ (15KG)</v>
          </cell>
          <cell r="C382" t="str">
            <v>CN</v>
          </cell>
          <cell r="D382">
            <v>15000</v>
          </cell>
          <cell r="E382">
            <v>16</v>
          </cell>
        </row>
        <row r="383">
          <cell r="B383" t="str">
            <v>ＳＴ－３２金色Ａ－７１７ (15KG)</v>
          </cell>
          <cell r="C383" t="str">
            <v>CN</v>
          </cell>
          <cell r="D383">
            <v>15000</v>
          </cell>
          <cell r="E383">
            <v>16</v>
          </cell>
        </row>
        <row r="384">
          <cell r="B384" t="str">
            <v>ＳＴ－３２金色Ａ－７１８ (15KG)</v>
          </cell>
          <cell r="C384" t="str">
            <v>CN</v>
          </cell>
          <cell r="D384">
            <v>15000</v>
          </cell>
          <cell r="E384">
            <v>16</v>
          </cell>
        </row>
        <row r="385">
          <cell r="B385" t="str">
            <v>ＳＴ－３２艶消金色Ａ－８０６(15KG)</v>
          </cell>
          <cell r="C385" t="str">
            <v>CN</v>
          </cell>
          <cell r="D385">
            <v>15000</v>
          </cell>
          <cell r="E385">
            <v>16</v>
          </cell>
        </row>
        <row r="386">
          <cell r="B386" t="str">
            <v>ＳＴ－３２金色Ａ－８１９ (15KG)</v>
          </cell>
          <cell r="C386" t="str">
            <v>CN</v>
          </cell>
          <cell r="D386">
            <v>15000</v>
          </cell>
          <cell r="E386">
            <v>16</v>
          </cell>
        </row>
        <row r="387">
          <cell r="B387" t="str">
            <v>ＳＴ－３２金色Ａ－９１３ (15KG)</v>
          </cell>
          <cell r="C387" t="str">
            <v>CN</v>
          </cell>
          <cell r="D387">
            <v>15000</v>
          </cell>
          <cell r="E387">
            <v>16</v>
          </cell>
        </row>
        <row r="388">
          <cell r="B388" t="str">
            <v>ＳＴ－３２金色Ａ－９１５ (15KG)</v>
          </cell>
          <cell r="C388" t="str">
            <v>CN</v>
          </cell>
          <cell r="D388">
            <v>15000</v>
          </cell>
          <cell r="E388">
            <v>16</v>
          </cell>
        </row>
        <row r="389">
          <cell r="B389" t="str">
            <v>ＳＴ－３２金色Ａ－９１５Ｍ (15KG)</v>
          </cell>
          <cell r="C389" t="str">
            <v>CN</v>
          </cell>
          <cell r="D389">
            <v>15000</v>
          </cell>
          <cell r="E389">
            <v>16</v>
          </cell>
        </row>
        <row r="390">
          <cell r="B390" t="str">
            <v>ＳＴ－３２金色Ｂ－０１１ (15KG)</v>
          </cell>
          <cell r="C390" t="str">
            <v>CN</v>
          </cell>
          <cell r="D390">
            <v>15000</v>
          </cell>
          <cell r="E390">
            <v>16</v>
          </cell>
        </row>
        <row r="391">
          <cell r="B391" t="str">
            <v>ＳＴ－３２金色Ｂ－１１８ (15KG)</v>
          </cell>
          <cell r="C391" t="str">
            <v>CN</v>
          </cell>
          <cell r="D391">
            <v>15000</v>
          </cell>
          <cell r="E391">
            <v>16</v>
          </cell>
        </row>
        <row r="392">
          <cell r="B392" t="str">
            <v>ＳＴ－３２金色Ｂ－１１９ (15KG)</v>
          </cell>
          <cell r="C392" t="str">
            <v>CN</v>
          </cell>
          <cell r="D392">
            <v>15000</v>
          </cell>
          <cell r="E392">
            <v>16</v>
          </cell>
        </row>
        <row r="393">
          <cell r="B393" t="str">
            <v>ＳＴ－３２金色Ｂ－２１３ (15KG)</v>
          </cell>
          <cell r="C393" t="str">
            <v>CN</v>
          </cell>
          <cell r="D393">
            <v>15000</v>
          </cell>
          <cell r="E393">
            <v>16</v>
          </cell>
        </row>
        <row r="394">
          <cell r="B394" t="str">
            <v>ＳＴ－３２金色Ｂ－２１５ (15KG)</v>
          </cell>
          <cell r="C394" t="str">
            <v>CN</v>
          </cell>
          <cell r="D394">
            <v>15000</v>
          </cell>
          <cell r="E394">
            <v>16</v>
          </cell>
        </row>
        <row r="395">
          <cell r="B395" t="str">
            <v>ＳＴ－３２金色Ｂ－４ (15KG)</v>
          </cell>
          <cell r="C395" t="str">
            <v>CN</v>
          </cell>
          <cell r="D395">
            <v>15000</v>
          </cell>
          <cell r="E395">
            <v>16</v>
          </cell>
        </row>
        <row r="396">
          <cell r="B396" t="str">
            <v>ＳＴ－３２金色Ｂ－４２０ (15KG)</v>
          </cell>
          <cell r="C396" t="str">
            <v>CN</v>
          </cell>
          <cell r="D396">
            <v>15000</v>
          </cell>
          <cell r="E396">
            <v>16</v>
          </cell>
        </row>
        <row r="397">
          <cell r="B397" t="str">
            <v>ＳＴ－３２金色濃色Ｂ－４ (15KG)</v>
          </cell>
          <cell r="C397" t="str">
            <v>CN</v>
          </cell>
          <cell r="D397">
            <v>15000</v>
          </cell>
          <cell r="E397">
            <v>16</v>
          </cell>
        </row>
        <row r="398">
          <cell r="B398" t="str">
            <v>ＳＴ－３２金色Ｂ－５１７ (15KG)</v>
          </cell>
          <cell r="C398" t="str">
            <v>CN</v>
          </cell>
          <cell r="D398">
            <v>15000</v>
          </cell>
          <cell r="E398">
            <v>16</v>
          </cell>
        </row>
        <row r="399">
          <cell r="B399" t="str">
            <v>ＳＴ－３２金色Ｂ－５１８ (15KG)</v>
          </cell>
          <cell r="C399" t="str">
            <v>CN</v>
          </cell>
          <cell r="D399">
            <v>15000</v>
          </cell>
          <cell r="E399">
            <v>16</v>
          </cell>
        </row>
        <row r="400">
          <cell r="B400" t="str">
            <v>ＳＴ－３２金色Ｂ－６１３ (15KG)</v>
          </cell>
          <cell r="C400" t="str">
            <v>CN</v>
          </cell>
          <cell r="D400">
            <v>15000</v>
          </cell>
          <cell r="E400">
            <v>16</v>
          </cell>
        </row>
        <row r="401">
          <cell r="B401" t="str">
            <v>ＳＴ－３２金色Ｂ－６１９ (15KG)</v>
          </cell>
          <cell r="C401" t="str">
            <v>CN</v>
          </cell>
          <cell r="D401">
            <v>15000</v>
          </cell>
          <cell r="E401">
            <v>16</v>
          </cell>
        </row>
        <row r="402">
          <cell r="B402" t="str">
            <v>ＳＴ－３２金色Ｂ－７０６ (15KG)</v>
          </cell>
          <cell r="C402" t="str">
            <v>CN</v>
          </cell>
          <cell r="D402">
            <v>15000</v>
          </cell>
          <cell r="E402">
            <v>16</v>
          </cell>
        </row>
        <row r="403">
          <cell r="B403" t="str">
            <v>ＳＴ－３２金色Ｂ－７０７ (15KG)</v>
          </cell>
          <cell r="C403" t="str">
            <v>CN</v>
          </cell>
          <cell r="D403">
            <v>15000</v>
          </cell>
          <cell r="E403">
            <v>16</v>
          </cell>
        </row>
        <row r="404">
          <cell r="B404" t="str">
            <v>ＳＴ－３２金色Ｂ－７１３ (15KG)</v>
          </cell>
          <cell r="C404" t="str">
            <v>CN</v>
          </cell>
          <cell r="D404">
            <v>15000</v>
          </cell>
          <cell r="E404">
            <v>16</v>
          </cell>
        </row>
        <row r="405">
          <cell r="B405" t="str">
            <v>ＳＴ－３２金色Ｂ－７１５ (15KG)</v>
          </cell>
          <cell r="C405" t="str">
            <v>CN</v>
          </cell>
          <cell r="D405">
            <v>15000</v>
          </cell>
          <cell r="E405">
            <v>16</v>
          </cell>
        </row>
        <row r="406">
          <cell r="B406" t="str">
            <v>ＳＴ－３２金色Ｂ－８１７ (15KG)</v>
          </cell>
          <cell r="C406" t="str">
            <v>CN</v>
          </cell>
          <cell r="D406">
            <v>15000</v>
          </cell>
          <cell r="E406">
            <v>16</v>
          </cell>
        </row>
        <row r="407">
          <cell r="B407" t="str">
            <v>ＳＴ－３２金色艶消Ｂ－８１７ (15KG)</v>
          </cell>
          <cell r="C407" t="str">
            <v>CN</v>
          </cell>
          <cell r="D407">
            <v>15000</v>
          </cell>
          <cell r="E407">
            <v>16</v>
          </cell>
        </row>
        <row r="408">
          <cell r="B408" t="str">
            <v>ＳＴ－３２金色Ｂ－９１５ (15KG)</v>
          </cell>
          <cell r="C408" t="str">
            <v>CN</v>
          </cell>
          <cell r="D408">
            <v>15000</v>
          </cell>
          <cell r="E408">
            <v>16</v>
          </cell>
        </row>
        <row r="409">
          <cell r="B409" t="str">
            <v>ＳＴ－３２金色Ｂ－９１８ (15KG)</v>
          </cell>
          <cell r="C409" t="str">
            <v>CN</v>
          </cell>
          <cell r="D409">
            <v>15000</v>
          </cell>
          <cell r="E409">
            <v>16</v>
          </cell>
        </row>
        <row r="410">
          <cell r="B410" t="str">
            <v>ＳＴ－３２金色Ｃ－００１ (15KG)</v>
          </cell>
          <cell r="C410" t="str">
            <v>CN</v>
          </cell>
          <cell r="D410">
            <v>15000</v>
          </cell>
          <cell r="E410">
            <v>16</v>
          </cell>
        </row>
        <row r="411">
          <cell r="B411" t="str">
            <v>ＳＴ－３２金色Ｃ－００６ (15KG)</v>
          </cell>
          <cell r="C411" t="str">
            <v>CN</v>
          </cell>
          <cell r="D411">
            <v>15000</v>
          </cell>
          <cell r="E411">
            <v>16</v>
          </cell>
        </row>
        <row r="412">
          <cell r="B412" t="str">
            <v>ＳＴ－３２金色Ｃ－００７ (15KG)</v>
          </cell>
          <cell r="C412" t="str">
            <v>CN</v>
          </cell>
          <cell r="D412">
            <v>15000</v>
          </cell>
          <cell r="E412">
            <v>16</v>
          </cell>
        </row>
        <row r="413">
          <cell r="B413" t="str">
            <v>ＳＴ－３２金色Ｃ－００９ (15KG)</v>
          </cell>
          <cell r="C413" t="str">
            <v>CN</v>
          </cell>
          <cell r="D413">
            <v>15000</v>
          </cell>
          <cell r="E413">
            <v>16</v>
          </cell>
        </row>
        <row r="414">
          <cell r="B414" t="str">
            <v>ＳＴ－３２金色Ｃ－０１２ (15KG)</v>
          </cell>
          <cell r="C414" t="str">
            <v>CN</v>
          </cell>
          <cell r="D414">
            <v>15000</v>
          </cell>
          <cell r="E414">
            <v>16</v>
          </cell>
        </row>
        <row r="415">
          <cell r="B415" t="str">
            <v>ＳＴ－３２金色艶消Ｃ－０１９ (15KG)</v>
          </cell>
          <cell r="C415" t="str">
            <v>CN</v>
          </cell>
          <cell r="D415">
            <v>15000</v>
          </cell>
          <cell r="E415">
            <v>16</v>
          </cell>
        </row>
        <row r="416">
          <cell r="B416" t="str">
            <v>ＳＴ－３２金色Ｃ－１１５ (15KG)</v>
          </cell>
          <cell r="C416" t="str">
            <v>CN</v>
          </cell>
          <cell r="D416">
            <v>15000</v>
          </cell>
          <cell r="E416">
            <v>16</v>
          </cell>
        </row>
        <row r="417">
          <cell r="B417" t="str">
            <v>ＳＴ－３２金色Ｃ－１１６ (15KG)</v>
          </cell>
          <cell r="C417" t="str">
            <v>CN</v>
          </cell>
          <cell r="D417">
            <v>15000</v>
          </cell>
          <cell r="E417">
            <v>16</v>
          </cell>
        </row>
        <row r="418">
          <cell r="B418" t="str">
            <v>ＳＴ－３２金色Ｃ－２１３ (15KG)</v>
          </cell>
          <cell r="C418" t="str">
            <v>CN</v>
          </cell>
          <cell r="D418">
            <v>15000</v>
          </cell>
          <cell r="E418">
            <v>16</v>
          </cell>
        </row>
        <row r="419">
          <cell r="B419" t="str">
            <v>ＳＴ－３２金色Ｃ－２１４ (15KG)</v>
          </cell>
          <cell r="C419" t="str">
            <v>CN</v>
          </cell>
          <cell r="D419">
            <v>15000</v>
          </cell>
          <cell r="E419">
            <v>16</v>
          </cell>
        </row>
        <row r="420">
          <cell r="B420" t="str">
            <v>ＳＴ－３２金色Ｃ－３０７　(15KG)</v>
          </cell>
          <cell r="C420" t="str">
            <v>CN</v>
          </cell>
          <cell r="D420">
            <v>15000</v>
          </cell>
          <cell r="E420">
            <v>16</v>
          </cell>
        </row>
        <row r="421">
          <cell r="B421" t="str">
            <v>ＳＴ－３２金色艶消Ｃ－３１３ (15KG)</v>
          </cell>
          <cell r="C421" t="str">
            <v>CN</v>
          </cell>
          <cell r="D421">
            <v>15000</v>
          </cell>
          <cell r="E421">
            <v>16</v>
          </cell>
        </row>
        <row r="422">
          <cell r="B422" t="str">
            <v>ＳＴ－３２金色Ｃ－３１６ (15KG)</v>
          </cell>
          <cell r="C422" t="str">
            <v>CN</v>
          </cell>
          <cell r="D422">
            <v>15000</v>
          </cell>
          <cell r="E422">
            <v>16</v>
          </cell>
        </row>
        <row r="423">
          <cell r="B423" t="str">
            <v>ＳＴ－３２金色Ｃ－３１８ (15KG)</v>
          </cell>
          <cell r="C423" t="str">
            <v>CN</v>
          </cell>
          <cell r="D423">
            <v>15000</v>
          </cell>
          <cell r="E423">
            <v>16</v>
          </cell>
        </row>
        <row r="424">
          <cell r="B424" t="str">
            <v>ＳＴ－３２金色Ｃ－４１１ (15KG)</v>
          </cell>
          <cell r="C424" t="str">
            <v>CN</v>
          </cell>
          <cell r="D424">
            <v>15000</v>
          </cell>
          <cell r="E424">
            <v>16</v>
          </cell>
        </row>
        <row r="425">
          <cell r="B425" t="str">
            <v>ＳＴ－３２金色Ｃ－４１５ (15KG)</v>
          </cell>
          <cell r="C425" t="str">
            <v>CN</v>
          </cell>
          <cell r="D425">
            <v>15000</v>
          </cell>
          <cell r="E425">
            <v>16</v>
          </cell>
        </row>
        <row r="426">
          <cell r="B426" t="str">
            <v>ＳＴ－３２金色Ｃ－５１３ (15KG)</v>
          </cell>
          <cell r="C426" t="str">
            <v>CN</v>
          </cell>
          <cell r="D426">
            <v>15000</v>
          </cell>
          <cell r="E426">
            <v>16</v>
          </cell>
        </row>
        <row r="427">
          <cell r="B427" t="str">
            <v>ＳＴ－３２金色Ｃ－６１３ (15KG)</v>
          </cell>
          <cell r="C427" t="str">
            <v>CN</v>
          </cell>
          <cell r="D427">
            <v>15000</v>
          </cell>
          <cell r="E427">
            <v>16</v>
          </cell>
        </row>
        <row r="428">
          <cell r="B428" t="str">
            <v>ＳＴ－３２金色艶消Ｃ－６１４ (15KG)</v>
          </cell>
          <cell r="C428" t="str">
            <v>CN</v>
          </cell>
          <cell r="D428">
            <v>15000</v>
          </cell>
          <cell r="E428">
            <v>16</v>
          </cell>
        </row>
        <row r="429">
          <cell r="B429" t="str">
            <v>ＳＴ－３２金色Ｃ－７０９ (15KG)</v>
          </cell>
          <cell r="C429" t="str">
            <v>CN</v>
          </cell>
          <cell r="D429">
            <v>15000</v>
          </cell>
          <cell r="E429">
            <v>16</v>
          </cell>
        </row>
        <row r="430">
          <cell r="B430" t="str">
            <v>ＳＴ－３２金色Ｃ－７１４ (15KG)</v>
          </cell>
          <cell r="C430" t="str">
            <v>CN</v>
          </cell>
          <cell r="D430">
            <v>15000</v>
          </cell>
          <cell r="E430">
            <v>16</v>
          </cell>
        </row>
        <row r="431">
          <cell r="B431" t="str">
            <v>ＳＴ－３２金色Ｃ－７１５ (15KG)</v>
          </cell>
          <cell r="C431" t="str">
            <v>CN</v>
          </cell>
          <cell r="D431">
            <v>15000</v>
          </cell>
          <cell r="E431">
            <v>16</v>
          </cell>
        </row>
        <row r="432">
          <cell r="B432" t="str">
            <v>ＳＴ－３２金色Ｃ－７１７ (15KG)</v>
          </cell>
          <cell r="C432" t="str">
            <v>CN</v>
          </cell>
          <cell r="D432">
            <v>15000</v>
          </cell>
          <cell r="E432">
            <v>16</v>
          </cell>
        </row>
        <row r="433">
          <cell r="B433" t="str">
            <v>ＳＴ－３２金色Ｃ－７８４ (15KG)</v>
          </cell>
          <cell r="C433" t="str">
            <v>CN</v>
          </cell>
          <cell r="D433">
            <v>15000</v>
          </cell>
          <cell r="E433">
            <v>16</v>
          </cell>
        </row>
        <row r="434">
          <cell r="B434" t="str">
            <v>ＳＴ－３２金色艶消Ｃ－８０４ (15KG)</v>
          </cell>
          <cell r="C434" t="str">
            <v>CN</v>
          </cell>
          <cell r="D434">
            <v>15000</v>
          </cell>
          <cell r="E434">
            <v>16</v>
          </cell>
        </row>
        <row r="435">
          <cell r="B435" t="str">
            <v>ＳＴ－３２金色Ｃ－８０９　(15KG)</v>
          </cell>
          <cell r="C435" t="str">
            <v>CN</v>
          </cell>
          <cell r="D435">
            <v>15000</v>
          </cell>
          <cell r="E435">
            <v>16</v>
          </cell>
        </row>
        <row r="436">
          <cell r="B436" t="str">
            <v>ＳＴ－３２金色Ｃ－８０９－１ (15KG)</v>
          </cell>
          <cell r="C436" t="str">
            <v>CN</v>
          </cell>
          <cell r="D436">
            <v>15000</v>
          </cell>
          <cell r="E436">
            <v>16</v>
          </cell>
        </row>
        <row r="437">
          <cell r="B437" t="str">
            <v>ＳＴ－３２金色Ｃ－８１３ (15KG)</v>
          </cell>
          <cell r="C437" t="str">
            <v>CN</v>
          </cell>
          <cell r="D437">
            <v>15000</v>
          </cell>
          <cell r="E437">
            <v>16</v>
          </cell>
        </row>
        <row r="438">
          <cell r="B438" t="str">
            <v>ＳＴ－３２金色Ｃ－９１２ (15KG)</v>
          </cell>
          <cell r="C438" t="str">
            <v>CN</v>
          </cell>
          <cell r="D438">
            <v>15000</v>
          </cell>
          <cell r="E438">
            <v>16</v>
          </cell>
        </row>
        <row r="439">
          <cell r="B439" t="str">
            <v>ＳＴ－３２金色Ｃ－９１６ (15KG)</v>
          </cell>
          <cell r="C439" t="str">
            <v>CN</v>
          </cell>
          <cell r="D439">
            <v>15000</v>
          </cell>
          <cell r="E439">
            <v>16</v>
          </cell>
        </row>
        <row r="440">
          <cell r="B440" t="str">
            <v>ＳＴ－３２金色Ｄ－０５５ (15KG)</v>
          </cell>
          <cell r="C440" t="str">
            <v>CN</v>
          </cell>
          <cell r="D440">
            <v>15000</v>
          </cell>
          <cell r="E440">
            <v>16</v>
          </cell>
        </row>
        <row r="441">
          <cell r="B441" t="str">
            <v>ＳＴ－３２金色Ｄ－１０１ (15KG)</v>
          </cell>
          <cell r="C441" t="str">
            <v>CN</v>
          </cell>
          <cell r="D441">
            <v>15000</v>
          </cell>
          <cell r="E441">
            <v>16</v>
          </cell>
        </row>
        <row r="442">
          <cell r="B442" t="str">
            <v>ＳＴ－３２金色Ｄ－２０９ (15KG)</v>
          </cell>
          <cell r="C442" t="str">
            <v>CN</v>
          </cell>
          <cell r="D442">
            <v>15000</v>
          </cell>
          <cell r="E442">
            <v>16</v>
          </cell>
        </row>
        <row r="443">
          <cell r="B443" t="str">
            <v>ＳＴ－３２金色Ｄ－３１０ (15KG)</v>
          </cell>
          <cell r="C443" t="str">
            <v>CN</v>
          </cell>
          <cell r="D443">
            <v>15000</v>
          </cell>
          <cell r="E443">
            <v>16</v>
          </cell>
        </row>
        <row r="444">
          <cell r="B444" t="str">
            <v>ＳＴ－３２金色Ｄ－３１２ (15KG)</v>
          </cell>
          <cell r="C444" t="str">
            <v>CN</v>
          </cell>
          <cell r="D444">
            <v>15000</v>
          </cell>
          <cell r="E444">
            <v>16</v>
          </cell>
        </row>
        <row r="445">
          <cell r="B445" t="str">
            <v>ＳＴ－３２金色Ｄ－３１２Ａ (15KG)</v>
          </cell>
          <cell r="C445" t="str">
            <v>CN</v>
          </cell>
          <cell r="D445">
            <v>15000</v>
          </cell>
          <cell r="E445">
            <v>16</v>
          </cell>
        </row>
        <row r="446">
          <cell r="B446" t="str">
            <v>ＳＴ－３２金色Ｄ－３１３ (15KG)</v>
          </cell>
          <cell r="C446" t="str">
            <v>CN</v>
          </cell>
          <cell r="D446">
            <v>15000</v>
          </cell>
          <cell r="E446">
            <v>16</v>
          </cell>
        </row>
        <row r="447">
          <cell r="B447" t="str">
            <v>ＳＴ－３２金色Ｄ－３１５ (15KG)</v>
          </cell>
          <cell r="C447" t="str">
            <v>CN</v>
          </cell>
          <cell r="D447">
            <v>15000</v>
          </cell>
          <cell r="E447">
            <v>16</v>
          </cell>
        </row>
        <row r="448">
          <cell r="B448" t="str">
            <v>ＳＴ－３２金色Ｄ－３１７ (15KG)</v>
          </cell>
          <cell r="C448" t="str">
            <v>CN</v>
          </cell>
          <cell r="D448">
            <v>15000</v>
          </cell>
          <cell r="E448">
            <v>16</v>
          </cell>
        </row>
        <row r="449">
          <cell r="B449" t="str">
            <v>ＳＴ－３２金色Ｄ－４１３ (15KG)</v>
          </cell>
          <cell r="C449" t="str">
            <v>CN</v>
          </cell>
          <cell r="D449">
            <v>15000</v>
          </cell>
          <cell r="E449">
            <v>16</v>
          </cell>
        </row>
        <row r="450">
          <cell r="B450" t="str">
            <v>ＳＴ－３２金色Ｄ－５１１ (15KG)</v>
          </cell>
          <cell r="C450" t="str">
            <v>CN</v>
          </cell>
          <cell r="D450">
            <v>15000</v>
          </cell>
          <cell r="E450">
            <v>16</v>
          </cell>
        </row>
        <row r="451">
          <cell r="B451" t="str">
            <v>ＳＴ－３２金色Ｄ－８１３ (15KG)</v>
          </cell>
          <cell r="C451" t="str">
            <v>CN</v>
          </cell>
          <cell r="D451">
            <v>15000</v>
          </cell>
          <cell r="E451">
            <v>16</v>
          </cell>
        </row>
        <row r="452">
          <cell r="B452" t="str">
            <v>ＳＴ－３２金色Ｄ－８１６ (15KG)</v>
          </cell>
          <cell r="C452" t="str">
            <v>CN</v>
          </cell>
          <cell r="D452">
            <v>15000</v>
          </cell>
          <cell r="E452">
            <v>16</v>
          </cell>
        </row>
        <row r="453">
          <cell r="B453" t="str">
            <v>ＳＴ－３２金色Ｄ－９０８ (15KG)</v>
          </cell>
          <cell r="C453" t="str">
            <v>CN</v>
          </cell>
          <cell r="D453">
            <v>15000</v>
          </cell>
          <cell r="E453">
            <v>16</v>
          </cell>
        </row>
        <row r="454">
          <cell r="B454" t="str">
            <v>ＳＴ－３２金色Ｄ－９１６ (15KG)</v>
          </cell>
          <cell r="C454" t="str">
            <v>CN</v>
          </cell>
          <cell r="D454">
            <v>15000</v>
          </cell>
          <cell r="E454">
            <v>16</v>
          </cell>
        </row>
        <row r="455">
          <cell r="B455" t="str">
            <v>ＳＴ－３２金色Ｅ－１１４ (15KG)</v>
          </cell>
          <cell r="C455" t="str">
            <v>CN</v>
          </cell>
          <cell r="D455">
            <v>15000</v>
          </cell>
          <cell r="E455">
            <v>16</v>
          </cell>
        </row>
        <row r="456">
          <cell r="B456" t="str">
            <v>ＳＴ－３２金色Ｅ－２０７ (15KG)</v>
          </cell>
          <cell r="C456" t="str">
            <v>CN</v>
          </cell>
          <cell r="D456">
            <v>15000</v>
          </cell>
          <cell r="E456">
            <v>16</v>
          </cell>
        </row>
        <row r="457">
          <cell r="B457" t="str">
            <v>ＳＴ－３２金色Ｅ－２０９ (15KG)</v>
          </cell>
          <cell r="C457" t="str">
            <v>CN</v>
          </cell>
          <cell r="D457">
            <v>15000</v>
          </cell>
          <cell r="E457">
            <v>16</v>
          </cell>
        </row>
        <row r="458">
          <cell r="B458" t="str">
            <v>ＳＴ－３２金色Ｅ－４１６ (15KG)</v>
          </cell>
          <cell r="C458" t="str">
            <v>CN</v>
          </cell>
          <cell r="D458">
            <v>15000</v>
          </cell>
          <cell r="E458">
            <v>16</v>
          </cell>
        </row>
        <row r="459">
          <cell r="B459" t="str">
            <v>ＳＴ－３２金色Ｅ－５０８ (15KG)</v>
          </cell>
          <cell r="C459" t="str">
            <v>CN</v>
          </cell>
          <cell r="D459">
            <v>15000</v>
          </cell>
          <cell r="E459">
            <v>16</v>
          </cell>
        </row>
        <row r="460">
          <cell r="B460" t="str">
            <v>ＳＴ－３２金色Ｅ－６０８ (15KG)</v>
          </cell>
          <cell r="C460" t="str">
            <v>CN</v>
          </cell>
          <cell r="D460">
            <v>15000</v>
          </cell>
          <cell r="E460">
            <v>16</v>
          </cell>
        </row>
        <row r="461">
          <cell r="B461" t="str">
            <v>ＳＴ－３２金色Ｅ－８０９ (15KG)</v>
          </cell>
          <cell r="C461" t="str">
            <v>CN</v>
          </cell>
          <cell r="D461">
            <v>15000</v>
          </cell>
          <cell r="E461">
            <v>16</v>
          </cell>
        </row>
        <row r="462">
          <cell r="B462" t="str">
            <v>ＳＴ－３２金色Ｅ－８１３ (15KG)</v>
          </cell>
          <cell r="C462" t="str">
            <v>CN</v>
          </cell>
          <cell r="D462">
            <v>15000</v>
          </cell>
          <cell r="E462">
            <v>16</v>
          </cell>
        </row>
        <row r="463">
          <cell r="B463" t="str">
            <v>ＳＴ-３２金色Ｅ-９１３(15kg）</v>
          </cell>
          <cell r="C463" t="str">
            <v>CN</v>
          </cell>
          <cell r="D463">
            <v>15000</v>
          </cell>
          <cell r="E463">
            <v>16</v>
          </cell>
        </row>
        <row r="464">
          <cell r="B464" t="str">
            <v>ＳＴ－３２金色Ｆ－００６ (15KG)</v>
          </cell>
          <cell r="C464" t="str">
            <v>CN</v>
          </cell>
          <cell r="D464">
            <v>15000</v>
          </cell>
          <cell r="E464">
            <v>16</v>
          </cell>
        </row>
        <row r="465">
          <cell r="B465" t="str">
            <v>ＳＴ－３２金色Ｆ－００７ (15KG)</v>
          </cell>
          <cell r="C465" t="str">
            <v>CN</v>
          </cell>
          <cell r="D465">
            <v>15000</v>
          </cell>
          <cell r="E465">
            <v>16</v>
          </cell>
        </row>
        <row r="466">
          <cell r="B466" t="str">
            <v>ＳＴ－３２金色Ｆ－１１０ (15KG)</v>
          </cell>
          <cell r="C466" t="str">
            <v>CN</v>
          </cell>
          <cell r="D466">
            <v>15000</v>
          </cell>
          <cell r="E466">
            <v>16</v>
          </cell>
        </row>
        <row r="467">
          <cell r="B467" t="str">
            <v>ＳＴ－３２金色Ｆ－１１６ (15KG)</v>
          </cell>
          <cell r="C467" t="str">
            <v>CN</v>
          </cell>
          <cell r="D467">
            <v>15000</v>
          </cell>
          <cell r="E467">
            <v>16</v>
          </cell>
        </row>
        <row r="468">
          <cell r="B468" t="str">
            <v>ＳＴ－３２金色Ｆ－２０５ (15KG)</v>
          </cell>
          <cell r="C468" t="str">
            <v>CN</v>
          </cell>
          <cell r="D468">
            <v>0</v>
          </cell>
          <cell r="E468">
            <v>16</v>
          </cell>
        </row>
        <row r="469">
          <cell r="B469" t="str">
            <v>ＳＴ－３２金色Ｆ－２０６　(15kg)</v>
          </cell>
          <cell r="C469" t="str">
            <v>CN</v>
          </cell>
          <cell r="D469">
            <v>15000</v>
          </cell>
          <cell r="E469">
            <v>16</v>
          </cell>
        </row>
        <row r="470">
          <cell r="B470" t="str">
            <v>ＳＴ－３２金色Ｆ－２１６ (15KG)</v>
          </cell>
          <cell r="C470" t="str">
            <v>CN</v>
          </cell>
          <cell r="D470">
            <v>15000</v>
          </cell>
          <cell r="E470">
            <v>16</v>
          </cell>
        </row>
        <row r="471">
          <cell r="B471" t="str">
            <v>ＳＴ－３２金色Ｆ－６０８ (15KG)</v>
          </cell>
          <cell r="C471" t="str">
            <v>CN</v>
          </cell>
          <cell r="D471">
            <v>15000</v>
          </cell>
          <cell r="E471">
            <v>16</v>
          </cell>
        </row>
        <row r="472">
          <cell r="B472" t="str">
            <v>ＳＴ－３２金色Ｆ－８０９ (15KG)</v>
          </cell>
          <cell r="C472" t="str">
            <v>CN</v>
          </cell>
          <cell r="D472">
            <v>15000</v>
          </cell>
          <cell r="E472">
            <v>16</v>
          </cell>
        </row>
        <row r="473">
          <cell r="B473" t="str">
            <v>ＳＴ－３２金色Ｆ－９１６ (15KG)</v>
          </cell>
          <cell r="C473" t="str">
            <v>CN</v>
          </cell>
          <cell r="D473">
            <v>15000</v>
          </cell>
          <cell r="E473">
            <v>16</v>
          </cell>
        </row>
        <row r="474">
          <cell r="B474" t="str">
            <v>ＳＴ－３２金色　Ｇ (15KG)</v>
          </cell>
          <cell r="C474" t="str">
            <v>CN</v>
          </cell>
          <cell r="D474">
            <v>15000</v>
          </cell>
          <cell r="E474">
            <v>16</v>
          </cell>
        </row>
        <row r="475">
          <cell r="B475" t="str">
            <v>ＳＴ－３２金色Ｇ－１６ (15KG)</v>
          </cell>
          <cell r="C475" t="str">
            <v>CN</v>
          </cell>
          <cell r="D475">
            <v>15000</v>
          </cell>
          <cell r="E475">
            <v>16</v>
          </cell>
        </row>
        <row r="476">
          <cell r="B476" t="str">
            <v>ＳＴ－３２金色Ｇ－５ (15KG)</v>
          </cell>
          <cell r="C476" t="str">
            <v>CN</v>
          </cell>
          <cell r="D476">
            <v>15000</v>
          </cell>
          <cell r="E476">
            <v>16</v>
          </cell>
        </row>
        <row r="477">
          <cell r="B477" t="str">
            <v>ＳＴ－３２金色Ｇ－５１５ (15KG)</v>
          </cell>
          <cell r="C477" t="str">
            <v>CN</v>
          </cell>
          <cell r="D477">
            <v>15000</v>
          </cell>
          <cell r="E477">
            <v>16</v>
          </cell>
        </row>
        <row r="478">
          <cell r="B478" t="str">
            <v>ＳＴ－３２金色Ｇ－８０７ (15KG)</v>
          </cell>
          <cell r="C478" t="str">
            <v>CN</v>
          </cell>
          <cell r="D478">
            <v>15000</v>
          </cell>
          <cell r="E478">
            <v>16</v>
          </cell>
        </row>
        <row r="479">
          <cell r="B479" t="str">
            <v>ＳＴ－３２金色Ｇ－９ (15KG)</v>
          </cell>
          <cell r="C479" t="str">
            <v>CN</v>
          </cell>
          <cell r="D479">
            <v>15000</v>
          </cell>
          <cell r="E479">
            <v>16</v>
          </cell>
        </row>
        <row r="480">
          <cell r="B480" t="str">
            <v>ＳＴ－３２金色Ｈ－２３ (15KG)</v>
          </cell>
          <cell r="C480" t="str">
            <v>CN</v>
          </cell>
          <cell r="D480">
            <v>15000</v>
          </cell>
          <cell r="E480">
            <v>16</v>
          </cell>
        </row>
        <row r="481">
          <cell r="B481" t="str">
            <v>ＳＴ－３２金色Ｈ－２６ (15KG)</v>
          </cell>
          <cell r="C481" t="str">
            <v>CN</v>
          </cell>
          <cell r="D481">
            <v>15000</v>
          </cell>
          <cell r="E481">
            <v>16</v>
          </cell>
        </row>
        <row r="482">
          <cell r="B482" t="str">
            <v>ＳＴ－３２金色Ｈ－２６(8:2) (15KG)</v>
          </cell>
          <cell r="C482" t="str">
            <v>CN</v>
          </cell>
          <cell r="D482">
            <v>15000</v>
          </cell>
          <cell r="E482">
            <v>16</v>
          </cell>
        </row>
        <row r="483">
          <cell r="B483" t="str">
            <v>ＳＴ－３２金色Ｈ－２８ (15KG)</v>
          </cell>
          <cell r="C483" t="str">
            <v>CN</v>
          </cell>
          <cell r="D483">
            <v>15000</v>
          </cell>
          <cell r="E483">
            <v>16</v>
          </cell>
        </row>
        <row r="484">
          <cell r="B484" t="str">
            <v>ＳＴ－３２金色Ｊ－３０１ (15KG)</v>
          </cell>
          <cell r="C484" t="str">
            <v>CN</v>
          </cell>
          <cell r="D484">
            <v>15000</v>
          </cell>
          <cell r="E484">
            <v>16</v>
          </cell>
        </row>
        <row r="485">
          <cell r="B485" t="str">
            <v>ＳＴ－３２金色艶消Ｊ－６０６(15KG)</v>
          </cell>
          <cell r="C485" t="str">
            <v>CN</v>
          </cell>
          <cell r="D485">
            <v>15000</v>
          </cell>
          <cell r="E485">
            <v>16</v>
          </cell>
        </row>
        <row r="486">
          <cell r="B486" t="str">
            <v>ＳＴ－３２金色Ｍ－４０５ (15KG)</v>
          </cell>
          <cell r="C486" t="str">
            <v>CN</v>
          </cell>
          <cell r="D486">
            <v>15000</v>
          </cell>
          <cell r="E486">
            <v>16</v>
          </cell>
        </row>
        <row r="487">
          <cell r="B487" t="str">
            <v>ST-32グリーン100(15k</v>
          </cell>
          <cell r="C487" t="str">
            <v>CN</v>
          </cell>
          <cell r="D487">
            <v>15000</v>
          </cell>
          <cell r="E487">
            <v>16</v>
          </cell>
        </row>
        <row r="488">
          <cell r="B488" t="str">
            <v>ＳＴ－３２グリーン１０１ (15KG)</v>
          </cell>
          <cell r="C488" t="str">
            <v>CN</v>
          </cell>
          <cell r="D488">
            <v>15000</v>
          </cell>
          <cell r="E488">
            <v>16</v>
          </cell>
        </row>
        <row r="489">
          <cell r="B489" t="str">
            <v>ＳＴ－３２グリーン１０２ (15KG)</v>
          </cell>
          <cell r="C489" t="str">
            <v>CN</v>
          </cell>
          <cell r="D489">
            <v>15000</v>
          </cell>
          <cell r="E489">
            <v>16</v>
          </cell>
        </row>
        <row r="490">
          <cell r="B490" t="str">
            <v>ＳＴ－３２グリーン１０３ (15KG)</v>
          </cell>
          <cell r="C490" t="str">
            <v>CN</v>
          </cell>
          <cell r="D490">
            <v>15000</v>
          </cell>
          <cell r="E490">
            <v>16</v>
          </cell>
        </row>
        <row r="491">
          <cell r="B491" t="str">
            <v>ＳＴ－３２グリーン１０４ (15KG)</v>
          </cell>
          <cell r="C491" t="str">
            <v>CN</v>
          </cell>
          <cell r="D491">
            <v>15000</v>
          </cell>
          <cell r="E491">
            <v>16</v>
          </cell>
        </row>
        <row r="492">
          <cell r="B492" t="str">
            <v>ＳＴ－３２グリーン１２ (15KG)</v>
          </cell>
          <cell r="C492" t="str">
            <v>CN</v>
          </cell>
          <cell r="D492">
            <v>15000</v>
          </cell>
          <cell r="E492">
            <v>16</v>
          </cell>
        </row>
        <row r="493">
          <cell r="B493" t="str">
            <v>ＳＴ－３２グリーン２０ (15KG)</v>
          </cell>
          <cell r="C493" t="str">
            <v>CN</v>
          </cell>
          <cell r="D493">
            <v>15000</v>
          </cell>
          <cell r="E493">
            <v>16</v>
          </cell>
        </row>
        <row r="494">
          <cell r="B494" t="str">
            <v>ＳＴ－３２グリーン２３ (15KG)</v>
          </cell>
          <cell r="C494" t="str">
            <v>CN</v>
          </cell>
          <cell r="D494">
            <v>15000</v>
          </cell>
          <cell r="E494">
            <v>16</v>
          </cell>
        </row>
        <row r="495">
          <cell r="B495" t="str">
            <v>ＳＴ－３２グリーン３２ (15KG)</v>
          </cell>
          <cell r="C495" t="str">
            <v>CN</v>
          </cell>
          <cell r="D495">
            <v>15000</v>
          </cell>
          <cell r="E495">
            <v>16</v>
          </cell>
        </row>
        <row r="496">
          <cell r="B496" t="str">
            <v>ＳＴ－３２グリーン４１ (15KG)</v>
          </cell>
          <cell r="C496" t="str">
            <v>CN</v>
          </cell>
          <cell r="D496">
            <v>15000</v>
          </cell>
          <cell r="E496">
            <v>16</v>
          </cell>
        </row>
        <row r="497">
          <cell r="B497" t="str">
            <v>ＳＴ－３２グリーン９６　（４ＫG)</v>
          </cell>
          <cell r="C497" t="str">
            <v>CN</v>
          </cell>
          <cell r="D497">
            <v>4000</v>
          </cell>
          <cell r="E497">
            <v>4.5</v>
          </cell>
        </row>
        <row r="498">
          <cell r="B498" t="str">
            <v>ＳＴ－３２グリーン７１ (15KG)</v>
          </cell>
          <cell r="C498" t="str">
            <v>CN</v>
          </cell>
          <cell r="D498">
            <v>15000</v>
          </cell>
          <cell r="E498">
            <v>16</v>
          </cell>
        </row>
        <row r="499">
          <cell r="B499" t="str">
            <v>ＳＴ－３２グリーン７７ (15KG)</v>
          </cell>
          <cell r="C499" t="str">
            <v>CN</v>
          </cell>
          <cell r="D499">
            <v>15000</v>
          </cell>
          <cell r="E499">
            <v>16</v>
          </cell>
        </row>
        <row r="500">
          <cell r="B500" t="str">
            <v>ＳＴ－３２グリーン７８ (15KG)</v>
          </cell>
          <cell r="C500" t="str">
            <v>CN</v>
          </cell>
          <cell r="D500">
            <v>15000</v>
          </cell>
          <cell r="E500">
            <v>16</v>
          </cell>
        </row>
        <row r="501">
          <cell r="B501" t="str">
            <v>ＳＴ－３２グリーン８５ (15KG)</v>
          </cell>
          <cell r="C501" t="str">
            <v>CN</v>
          </cell>
          <cell r="D501">
            <v>15000</v>
          </cell>
          <cell r="E501">
            <v>16</v>
          </cell>
        </row>
        <row r="502">
          <cell r="B502" t="str">
            <v>ＳＴ－３２グリーン８６ (15KG)</v>
          </cell>
          <cell r="C502" t="str">
            <v>CN</v>
          </cell>
          <cell r="D502">
            <v>15000</v>
          </cell>
          <cell r="E502">
            <v>16</v>
          </cell>
        </row>
        <row r="503">
          <cell r="B503" t="str">
            <v>ＳＴ－３２グリーン８７ (15KG)</v>
          </cell>
          <cell r="C503" t="str">
            <v>CN</v>
          </cell>
          <cell r="D503">
            <v>15000</v>
          </cell>
          <cell r="E503">
            <v>16</v>
          </cell>
        </row>
        <row r="504">
          <cell r="B504" t="str">
            <v>ＳＴ－３２グリーン８８ (15KG)</v>
          </cell>
          <cell r="C504" t="str">
            <v>CN</v>
          </cell>
          <cell r="D504">
            <v>15000</v>
          </cell>
          <cell r="E504">
            <v>16</v>
          </cell>
        </row>
        <row r="505">
          <cell r="B505" t="str">
            <v>ＳＴ－３２グリーン８９ (15KG)</v>
          </cell>
          <cell r="C505" t="str">
            <v>CN</v>
          </cell>
          <cell r="D505">
            <v>15000</v>
          </cell>
          <cell r="E505">
            <v>16</v>
          </cell>
        </row>
        <row r="506">
          <cell r="B506" t="str">
            <v>ＳＴ－３２グリーン９０ (15KG)</v>
          </cell>
          <cell r="C506" t="str">
            <v>CN</v>
          </cell>
          <cell r="D506">
            <v>15000</v>
          </cell>
          <cell r="E506">
            <v>16</v>
          </cell>
        </row>
        <row r="507">
          <cell r="B507" t="str">
            <v>ＳＴ－３２グリーン９１ (15KG)</v>
          </cell>
          <cell r="C507" t="str">
            <v>CN</v>
          </cell>
          <cell r="D507">
            <v>15000</v>
          </cell>
          <cell r="E507">
            <v>16</v>
          </cell>
        </row>
        <row r="508">
          <cell r="B508" t="str">
            <v>ＳＴ－３２グリーン９２ (15KG)</v>
          </cell>
          <cell r="C508" t="str">
            <v>CN</v>
          </cell>
          <cell r="D508">
            <v>15000</v>
          </cell>
          <cell r="E508">
            <v>16</v>
          </cell>
        </row>
        <row r="509">
          <cell r="B509" t="str">
            <v>ＳＴ－３２グリーン９３ (15KG)</v>
          </cell>
          <cell r="C509" t="str">
            <v>CN</v>
          </cell>
          <cell r="D509">
            <v>15000</v>
          </cell>
          <cell r="E509">
            <v>16</v>
          </cell>
        </row>
        <row r="510">
          <cell r="B510" t="str">
            <v>ＳＴ－３２グリーン９４ (15KG)</v>
          </cell>
          <cell r="C510" t="str">
            <v>CN</v>
          </cell>
          <cell r="D510">
            <v>15000</v>
          </cell>
          <cell r="E510">
            <v>16</v>
          </cell>
        </row>
        <row r="511">
          <cell r="B511" t="str">
            <v>ＳＴ－３２グリーン９５ (15KG)</v>
          </cell>
          <cell r="C511" t="str">
            <v>CN</v>
          </cell>
          <cell r="D511">
            <v>15000</v>
          </cell>
          <cell r="E511">
            <v>16</v>
          </cell>
        </row>
        <row r="512">
          <cell r="B512" t="str">
            <v>ＳＴ－３２グリーン９６ (15KG)</v>
          </cell>
          <cell r="C512" t="str">
            <v>CN</v>
          </cell>
          <cell r="D512">
            <v>15000</v>
          </cell>
          <cell r="E512">
            <v>16</v>
          </cell>
        </row>
        <row r="513">
          <cell r="B513" t="str">
            <v>ＳＴ－３２グリーン９７ (15KG)</v>
          </cell>
          <cell r="C513" t="str">
            <v>CN</v>
          </cell>
          <cell r="D513">
            <v>15000</v>
          </cell>
          <cell r="E513">
            <v>16</v>
          </cell>
        </row>
        <row r="514">
          <cell r="B514" t="str">
            <v>ＳＴ－３２グリーン９８ (15KG)</v>
          </cell>
          <cell r="C514" t="str">
            <v>CN</v>
          </cell>
          <cell r="D514">
            <v>15000</v>
          </cell>
          <cell r="E514">
            <v>16</v>
          </cell>
        </row>
        <row r="515">
          <cell r="B515" t="str">
            <v>ＳＴ－３２グリーン９９ (15KG)</v>
          </cell>
          <cell r="C515" t="str">
            <v>CN</v>
          </cell>
          <cell r="D515">
            <v>15000</v>
          </cell>
          <cell r="E515">
            <v>16</v>
          </cell>
        </row>
        <row r="516">
          <cell r="B516" t="str">
            <v>ＳＴ－３２金色Ｔ－３ (15KG)</v>
          </cell>
          <cell r="C516" t="str">
            <v>CN</v>
          </cell>
          <cell r="D516">
            <v>15000</v>
          </cell>
          <cell r="E516">
            <v>16</v>
          </cell>
        </row>
        <row r="517">
          <cell r="B517" t="str">
            <v>ＳＴ－３２金色Ｔ－５ (15KG)</v>
          </cell>
          <cell r="C517" t="str">
            <v>CN</v>
          </cell>
          <cell r="D517">
            <v>15000</v>
          </cell>
          <cell r="E517">
            <v>16</v>
          </cell>
        </row>
        <row r="518">
          <cell r="B518" t="str">
            <v>ＳＴ－３２金色Ｖ－２１４ (15KG)</v>
          </cell>
          <cell r="C518" t="str">
            <v>CN</v>
          </cell>
          <cell r="D518">
            <v>15000</v>
          </cell>
          <cell r="E518">
            <v>16</v>
          </cell>
        </row>
        <row r="519">
          <cell r="B519" t="str">
            <v>ＳＴ－３２金色艶消Ｖ－３０８　(15KG)</v>
          </cell>
          <cell r="C519" t="str">
            <v>CN</v>
          </cell>
          <cell r="D519">
            <v>15000</v>
          </cell>
          <cell r="E519">
            <v>16</v>
          </cell>
        </row>
        <row r="520">
          <cell r="B520" t="str">
            <v>ＳＴ－３２金色Ｖ－６０７ (15KG)</v>
          </cell>
          <cell r="C520" t="str">
            <v>CN</v>
          </cell>
          <cell r="D520">
            <v>15000</v>
          </cell>
          <cell r="E520">
            <v>16</v>
          </cell>
        </row>
        <row r="521">
          <cell r="B521" t="str">
            <v>ＳＴ－３２金色Ｙ－１５ (15KG)</v>
          </cell>
          <cell r="C521" t="str">
            <v>CN</v>
          </cell>
          <cell r="D521">
            <v>15000</v>
          </cell>
          <cell r="E521">
            <v>16</v>
          </cell>
        </row>
        <row r="522">
          <cell r="B522" t="str">
            <v>ＳＴ－３２金色Ｙ－５６ (15KG)</v>
          </cell>
          <cell r="C522" t="str">
            <v>CN</v>
          </cell>
          <cell r="D522">
            <v>15000</v>
          </cell>
          <cell r="E522">
            <v>16</v>
          </cell>
        </row>
        <row r="523">
          <cell r="B523" t="str">
            <v>ＳＴ－３２金色Ｚ－１０９ (15KG)</v>
          </cell>
          <cell r="C523" t="str">
            <v>CN</v>
          </cell>
          <cell r="D523">
            <v>15000</v>
          </cell>
          <cell r="E523">
            <v>16</v>
          </cell>
        </row>
        <row r="524">
          <cell r="B524" t="str">
            <v>ＳＴ－３２金色Ｚ－２０１ (15KG)</v>
          </cell>
          <cell r="C524" t="str">
            <v>CN</v>
          </cell>
          <cell r="D524">
            <v>15000</v>
          </cell>
          <cell r="E524">
            <v>16</v>
          </cell>
        </row>
        <row r="525">
          <cell r="B525" t="str">
            <v>ＳＴ－３２金色艶消Ｚ－２０８(15KG)</v>
          </cell>
          <cell r="C525" t="str">
            <v>CN</v>
          </cell>
          <cell r="D525">
            <v>15000</v>
          </cell>
          <cell r="E525">
            <v>16</v>
          </cell>
        </row>
        <row r="526">
          <cell r="B526" t="str">
            <v>ＳＴ－３２ピンク (15KG)</v>
          </cell>
          <cell r="C526" t="str">
            <v>CN</v>
          </cell>
          <cell r="D526">
            <v>15000</v>
          </cell>
          <cell r="E526">
            <v>16</v>
          </cell>
        </row>
        <row r="527">
          <cell r="B527" t="str">
            <v>ＳＴ－３２ピンク１ (15KG)</v>
          </cell>
          <cell r="C527" t="str">
            <v>CN</v>
          </cell>
          <cell r="D527">
            <v>15000</v>
          </cell>
          <cell r="E527">
            <v>16</v>
          </cell>
        </row>
        <row r="528">
          <cell r="B528" t="str">
            <v>ＳＴ－３２ピンク１８ (15KG)</v>
          </cell>
          <cell r="C528" t="str">
            <v>CN</v>
          </cell>
          <cell r="D528">
            <v>15000</v>
          </cell>
          <cell r="E528">
            <v>16</v>
          </cell>
        </row>
        <row r="529">
          <cell r="B529" t="str">
            <v>ＳＴ－３２ピンク２２ (15KG)</v>
          </cell>
          <cell r="C529" t="str">
            <v>CN</v>
          </cell>
          <cell r="D529">
            <v>15000</v>
          </cell>
          <cell r="E529">
            <v>16</v>
          </cell>
        </row>
        <row r="530">
          <cell r="B530" t="str">
            <v>ＳＴ－３２ピンク２３ (15KG)</v>
          </cell>
          <cell r="C530" t="str">
            <v>CN</v>
          </cell>
          <cell r="D530">
            <v>15000</v>
          </cell>
          <cell r="E530">
            <v>16</v>
          </cell>
        </row>
        <row r="531">
          <cell r="B531" t="str">
            <v>ＳＴ－３２ピンク２４ (15KG)</v>
          </cell>
          <cell r="C531" t="str">
            <v>CN</v>
          </cell>
          <cell r="D531">
            <v>15000</v>
          </cell>
          <cell r="E531">
            <v>16</v>
          </cell>
        </row>
        <row r="532">
          <cell r="B532" t="str">
            <v>ＳＴ－３２ピンク２７ (15KG)</v>
          </cell>
          <cell r="C532" t="str">
            <v>CN</v>
          </cell>
          <cell r="D532">
            <v>15000</v>
          </cell>
          <cell r="E532">
            <v>16</v>
          </cell>
        </row>
        <row r="533">
          <cell r="B533" t="str">
            <v>ＳＴ－３２ピンク２９ (15KG)</v>
          </cell>
          <cell r="C533" t="str">
            <v>CN</v>
          </cell>
          <cell r="D533">
            <v>15000</v>
          </cell>
          <cell r="E533">
            <v>16</v>
          </cell>
        </row>
        <row r="534">
          <cell r="B534" t="str">
            <v>ＳＴ－３２ピンク３０ (15KG)</v>
          </cell>
          <cell r="C534" t="str">
            <v>CN</v>
          </cell>
          <cell r="D534">
            <v>15000</v>
          </cell>
          <cell r="E534">
            <v>16</v>
          </cell>
        </row>
        <row r="535">
          <cell r="B535" t="str">
            <v>ＳＴ－３２ピンク３１ (15KG)</v>
          </cell>
          <cell r="C535" t="str">
            <v>CN</v>
          </cell>
          <cell r="D535">
            <v>15000</v>
          </cell>
          <cell r="E535">
            <v>16</v>
          </cell>
        </row>
        <row r="536">
          <cell r="B536" t="str">
            <v>ＳＴ－３２ピンク　３２　（15KG)</v>
          </cell>
          <cell r="C536" t="str">
            <v>CN</v>
          </cell>
          <cell r="D536">
            <v>15000</v>
          </cell>
          <cell r="E536">
            <v>16</v>
          </cell>
        </row>
        <row r="537">
          <cell r="B537" t="str">
            <v>ＳＴ－３２ピンク　３３　（15KG)</v>
          </cell>
          <cell r="C537" t="str">
            <v>CN</v>
          </cell>
          <cell r="D537">
            <v>15000</v>
          </cell>
          <cell r="E537">
            <v>16</v>
          </cell>
        </row>
        <row r="538">
          <cell r="B538" t="str">
            <v>ＳＴ－３２ピンク　３４　（15KG)</v>
          </cell>
          <cell r="C538" t="str">
            <v>CN</v>
          </cell>
          <cell r="D538">
            <v>15000</v>
          </cell>
          <cell r="E538">
            <v>16</v>
          </cell>
        </row>
        <row r="539">
          <cell r="B539" t="str">
            <v>ＳＴ－３２ピンク３５ (15KG)</v>
          </cell>
          <cell r="C539" t="str">
            <v>CN</v>
          </cell>
          <cell r="D539">
            <v>15000</v>
          </cell>
          <cell r="E539">
            <v>16</v>
          </cell>
        </row>
        <row r="540">
          <cell r="B540" t="str">
            <v>ＳＴ－３２ピンク３６ (15KG)</v>
          </cell>
          <cell r="C540" t="str">
            <v>CN</v>
          </cell>
          <cell r="D540">
            <v>15000</v>
          </cell>
          <cell r="E540">
            <v>16</v>
          </cell>
        </row>
        <row r="541">
          <cell r="B541" t="str">
            <v>ＳＴ－３２ピンク３７ (15KG)</v>
          </cell>
          <cell r="C541" t="str">
            <v>CN</v>
          </cell>
          <cell r="D541">
            <v>15000</v>
          </cell>
          <cell r="E541">
            <v>16</v>
          </cell>
        </row>
        <row r="542">
          <cell r="B542" t="str">
            <v>ＳＴ－３２ピンク３８ (15KG)</v>
          </cell>
          <cell r="C542" t="str">
            <v>CN</v>
          </cell>
          <cell r="D542">
            <v>15000</v>
          </cell>
          <cell r="E542">
            <v>16</v>
          </cell>
        </row>
        <row r="543">
          <cell r="B543" t="str">
            <v>ＳＴ－３２ピンク３９ (15KG)</v>
          </cell>
          <cell r="C543" t="str">
            <v>CN</v>
          </cell>
          <cell r="D543">
            <v>15000</v>
          </cell>
          <cell r="E543">
            <v>16</v>
          </cell>
        </row>
        <row r="544">
          <cell r="B544" t="str">
            <v>ＳＴ－３２ピンク (４KG)</v>
          </cell>
          <cell r="C544" t="str">
            <v>CN</v>
          </cell>
          <cell r="D544">
            <v>4000</v>
          </cell>
          <cell r="E544">
            <v>4.5</v>
          </cell>
        </row>
        <row r="545">
          <cell r="B545" t="str">
            <v>ＳＴ－３２ピンク４０ (15KG)</v>
          </cell>
          <cell r="C545" t="str">
            <v>CN</v>
          </cell>
          <cell r="D545">
            <v>15000</v>
          </cell>
          <cell r="E545">
            <v>16</v>
          </cell>
        </row>
        <row r="546">
          <cell r="B546" t="str">
            <v>ＳＴ－３２ピンク４１ (15KG)</v>
          </cell>
          <cell r="C546" t="str">
            <v>CN</v>
          </cell>
          <cell r="D546">
            <v>15000</v>
          </cell>
          <cell r="E546">
            <v>16</v>
          </cell>
        </row>
        <row r="547">
          <cell r="B547" t="str">
            <v>ＳＴ－３２ピンク２４ (4KG)</v>
          </cell>
          <cell r="C547" t="str">
            <v>CN</v>
          </cell>
          <cell r="D547">
            <v>4000</v>
          </cell>
          <cell r="E547">
            <v>4.5</v>
          </cell>
        </row>
        <row r="548">
          <cell r="B548" t="str">
            <v>ＳＴ－３２ピンク４３ (15KG)</v>
          </cell>
          <cell r="C548" t="str">
            <v>CN</v>
          </cell>
          <cell r="D548">
            <v>0</v>
          </cell>
          <cell r="E548">
            <v>16</v>
          </cell>
        </row>
        <row r="549">
          <cell r="B549" t="str">
            <v>ＳＴ－３２ピンク３３Ｈ (4KG)</v>
          </cell>
          <cell r="C549" t="str">
            <v>CN</v>
          </cell>
          <cell r="D549">
            <v>4000</v>
          </cell>
          <cell r="E549">
            <v>4.5</v>
          </cell>
        </row>
        <row r="550">
          <cell r="B550" t="str">
            <v>ＳＴ－３２ピンク６ (15KG)</v>
          </cell>
          <cell r="C550" t="str">
            <v>CN</v>
          </cell>
          <cell r="D550">
            <v>15000</v>
          </cell>
          <cell r="E550">
            <v>16</v>
          </cell>
        </row>
        <row r="551">
          <cell r="B551" t="str">
            <v>ＳＴ－３２レッド１１ (15KG)</v>
          </cell>
          <cell r="C551" t="str">
            <v>CN</v>
          </cell>
          <cell r="D551">
            <v>15000</v>
          </cell>
          <cell r="E551">
            <v>16</v>
          </cell>
        </row>
        <row r="552">
          <cell r="B552" t="str">
            <v>ＳＴ－３２レッド１８ (15KG)</v>
          </cell>
          <cell r="C552" t="str">
            <v>CN</v>
          </cell>
          <cell r="D552">
            <v>15000</v>
          </cell>
          <cell r="E552">
            <v>16</v>
          </cell>
        </row>
        <row r="553">
          <cell r="B553" t="str">
            <v>ＳＴ－３２レッド２０ (15KG)</v>
          </cell>
          <cell r="C553" t="str">
            <v>CN</v>
          </cell>
          <cell r="D553">
            <v>15000</v>
          </cell>
          <cell r="E553">
            <v>16</v>
          </cell>
        </row>
        <row r="554">
          <cell r="B554" t="str">
            <v>ＳＴ－３２レッド３４ (15KG)</v>
          </cell>
          <cell r="C554" t="str">
            <v>CN</v>
          </cell>
          <cell r="D554">
            <v>15000</v>
          </cell>
          <cell r="E554">
            <v>16</v>
          </cell>
        </row>
        <row r="555">
          <cell r="B555" t="str">
            <v>ＳＴ－３２レッド３５ (15KG)</v>
          </cell>
          <cell r="C555" t="str">
            <v>CN</v>
          </cell>
          <cell r="D555">
            <v>15000</v>
          </cell>
          <cell r="E555">
            <v>16</v>
          </cell>
        </row>
        <row r="556">
          <cell r="B556" t="str">
            <v>ＳＴ－３２レッド３７　(15KG)</v>
          </cell>
          <cell r="C556" t="str">
            <v>CN</v>
          </cell>
          <cell r="D556">
            <v>15000</v>
          </cell>
          <cell r="E556">
            <v>16</v>
          </cell>
        </row>
        <row r="557">
          <cell r="B557" t="str">
            <v>ＳＴ－３２レッド３９ (15KG)</v>
          </cell>
          <cell r="C557" t="str">
            <v>CN</v>
          </cell>
          <cell r="D557">
            <v>15000</v>
          </cell>
          <cell r="E557">
            <v>16</v>
          </cell>
        </row>
        <row r="558">
          <cell r="B558" t="str">
            <v>ＳＴ－３２レッド４０ (15KG)</v>
          </cell>
          <cell r="C558" t="str">
            <v>CN</v>
          </cell>
          <cell r="D558">
            <v>15000</v>
          </cell>
          <cell r="E558">
            <v>16</v>
          </cell>
        </row>
        <row r="559">
          <cell r="B559" t="str">
            <v>ＳＴ－３２レッド４２ (15KG)</v>
          </cell>
          <cell r="C559" t="str">
            <v>CN</v>
          </cell>
          <cell r="D559">
            <v>15000</v>
          </cell>
          <cell r="E559">
            <v>16</v>
          </cell>
        </row>
        <row r="560">
          <cell r="B560" t="str">
            <v>ＳＴ－３２レッド４３ (15KG)</v>
          </cell>
          <cell r="C560" t="str">
            <v>CN</v>
          </cell>
          <cell r="D560">
            <v>15000</v>
          </cell>
          <cell r="E560">
            <v>16</v>
          </cell>
        </row>
        <row r="561">
          <cell r="B561" t="str">
            <v>ＳＴ－３２レッド４４ (15KG)</v>
          </cell>
          <cell r="C561" t="str">
            <v>CN</v>
          </cell>
          <cell r="D561">
            <v>15000</v>
          </cell>
          <cell r="E561">
            <v>16</v>
          </cell>
        </row>
        <row r="562">
          <cell r="B562" t="str">
            <v>ＳＴ－３２レッド４３ (4KG)</v>
          </cell>
          <cell r="C562" t="str">
            <v>CN</v>
          </cell>
          <cell r="D562">
            <v>4000</v>
          </cell>
          <cell r="E562">
            <v>4.5</v>
          </cell>
        </row>
        <row r="563">
          <cell r="B563" t="str">
            <v>ＳＴ－３２レッド４５ (15KG)</v>
          </cell>
          <cell r="C563" t="str">
            <v>CN</v>
          </cell>
          <cell r="D563">
            <v>15000</v>
          </cell>
          <cell r="E563">
            <v>16</v>
          </cell>
        </row>
        <row r="564">
          <cell r="B564" t="str">
            <v>ＳＴ－３２レッド５７ (4KG)</v>
          </cell>
          <cell r="C564" t="str">
            <v>CN</v>
          </cell>
          <cell r="D564">
            <v>4000</v>
          </cell>
          <cell r="E564">
            <v>4.5</v>
          </cell>
        </row>
        <row r="565">
          <cell r="B565" t="str">
            <v>ＳＴ－３２レッド４６ (15KG)</v>
          </cell>
          <cell r="C565" t="str">
            <v>CN</v>
          </cell>
          <cell r="D565">
            <v>15000</v>
          </cell>
          <cell r="E565">
            <v>16</v>
          </cell>
        </row>
        <row r="566">
          <cell r="B566" t="str">
            <v>ＳＴ－３２レッド４７ (15KG)</v>
          </cell>
          <cell r="C566" t="str">
            <v>CN</v>
          </cell>
          <cell r="D566">
            <v>15000</v>
          </cell>
          <cell r="E566">
            <v>16</v>
          </cell>
        </row>
        <row r="567">
          <cell r="B567" t="str">
            <v>ＳＴ－３２レッド７１ (4KG)</v>
          </cell>
          <cell r="C567" t="str">
            <v>CN</v>
          </cell>
          <cell r="D567">
            <v>4000</v>
          </cell>
          <cell r="E567">
            <v>4.5</v>
          </cell>
        </row>
        <row r="568">
          <cell r="B568" t="str">
            <v>ＳＴ－３２レッド４８ (15KG)</v>
          </cell>
          <cell r="C568" t="str">
            <v>CN</v>
          </cell>
          <cell r="D568">
            <v>15000</v>
          </cell>
          <cell r="E568">
            <v>16</v>
          </cell>
        </row>
        <row r="569">
          <cell r="B569" t="str">
            <v>ＳＴ－３２レッド４９ (15KG)</v>
          </cell>
          <cell r="C569" t="str">
            <v>CN</v>
          </cell>
          <cell r="D569">
            <v>15000</v>
          </cell>
          <cell r="E569">
            <v>16</v>
          </cell>
        </row>
        <row r="570">
          <cell r="B570" t="str">
            <v>ＳＴ－３２レッド５０ (15KG)</v>
          </cell>
          <cell r="C570" t="str">
            <v>CN</v>
          </cell>
          <cell r="D570">
            <v>15000</v>
          </cell>
          <cell r="E570">
            <v>16</v>
          </cell>
        </row>
        <row r="571">
          <cell r="B571" t="str">
            <v>ＳＴ－３２レッド５１ (15KG)</v>
          </cell>
          <cell r="C571" t="str">
            <v>CN</v>
          </cell>
          <cell r="D571">
            <v>15000</v>
          </cell>
          <cell r="E571">
            <v>16</v>
          </cell>
        </row>
        <row r="572">
          <cell r="B572" t="str">
            <v>ＳＴ－３２レッド５２ (15KG)</v>
          </cell>
          <cell r="C572" t="str">
            <v>CN</v>
          </cell>
          <cell r="D572">
            <v>15000</v>
          </cell>
          <cell r="E572">
            <v>16</v>
          </cell>
        </row>
        <row r="573">
          <cell r="B573" t="str">
            <v>ＳＴ－３２レッド５３ (15KG)</v>
          </cell>
          <cell r="C573" t="str">
            <v>CN</v>
          </cell>
          <cell r="D573">
            <v>15000</v>
          </cell>
          <cell r="E573">
            <v>16</v>
          </cell>
        </row>
        <row r="574">
          <cell r="B574" t="str">
            <v>ＳＴ－３２レッド５４ (15KG)</v>
          </cell>
          <cell r="C574" t="str">
            <v>CN</v>
          </cell>
          <cell r="D574">
            <v>15000</v>
          </cell>
          <cell r="E574">
            <v>16</v>
          </cell>
        </row>
        <row r="575">
          <cell r="B575" t="str">
            <v>ＳＴ－３２レッド５５ (15KG)</v>
          </cell>
          <cell r="C575" t="str">
            <v>CN</v>
          </cell>
          <cell r="D575">
            <v>15000</v>
          </cell>
          <cell r="E575">
            <v>16</v>
          </cell>
        </row>
        <row r="576">
          <cell r="B576" t="str">
            <v>ＳＴ－３２レッド５６ (15KG)</v>
          </cell>
          <cell r="C576" t="str">
            <v>CN</v>
          </cell>
          <cell r="D576">
            <v>15000</v>
          </cell>
          <cell r="E576">
            <v>16</v>
          </cell>
        </row>
        <row r="577">
          <cell r="B577" t="str">
            <v>ＳＴ－３２レッド５７ (15KG)</v>
          </cell>
          <cell r="C577" t="str">
            <v>CN</v>
          </cell>
          <cell r="D577">
            <v>15000</v>
          </cell>
          <cell r="E577">
            <v>16</v>
          </cell>
        </row>
        <row r="578">
          <cell r="B578" t="str">
            <v>ＳＴ－３２レッド５８ (15KG)</v>
          </cell>
          <cell r="C578" t="str">
            <v>CN</v>
          </cell>
          <cell r="D578">
            <v>15000</v>
          </cell>
          <cell r="E578">
            <v>16</v>
          </cell>
        </row>
        <row r="579">
          <cell r="B579" t="str">
            <v>ＳＴ－３２レッド５９ (15KG)</v>
          </cell>
          <cell r="C579" t="str">
            <v>CN</v>
          </cell>
          <cell r="D579">
            <v>15000</v>
          </cell>
          <cell r="E579">
            <v>16</v>
          </cell>
        </row>
        <row r="580">
          <cell r="B580" t="str">
            <v>ＳＴ－３２レッド６０ (15KG)</v>
          </cell>
          <cell r="C580" t="str">
            <v>CN</v>
          </cell>
          <cell r="D580">
            <v>15000</v>
          </cell>
          <cell r="E580">
            <v>16</v>
          </cell>
        </row>
        <row r="581">
          <cell r="B581" t="str">
            <v>ＳＴ－３２レッド６１ (15KG)</v>
          </cell>
          <cell r="C581" t="str">
            <v>CN</v>
          </cell>
          <cell r="D581">
            <v>15000</v>
          </cell>
          <cell r="E581">
            <v>16</v>
          </cell>
        </row>
        <row r="582">
          <cell r="B582" t="str">
            <v>ＳＴ－３２レッド６３ (15KG)</v>
          </cell>
          <cell r="C582" t="str">
            <v>CN</v>
          </cell>
          <cell r="D582">
            <v>15000</v>
          </cell>
          <cell r="E582">
            <v>16</v>
          </cell>
        </row>
        <row r="583">
          <cell r="B583" t="str">
            <v>ＳＴ－３２レッド６４ (15KG)</v>
          </cell>
          <cell r="C583" t="str">
            <v>CN</v>
          </cell>
          <cell r="D583">
            <v>15000</v>
          </cell>
          <cell r="E583">
            <v>16</v>
          </cell>
        </row>
        <row r="584">
          <cell r="B584" t="str">
            <v>ＳＴ－３２レッド６６ (15KG)</v>
          </cell>
          <cell r="C584" t="str">
            <v>CN</v>
          </cell>
          <cell r="D584">
            <v>15000</v>
          </cell>
          <cell r="E584">
            <v>16</v>
          </cell>
        </row>
        <row r="585">
          <cell r="B585" t="str">
            <v>ＳＴ－３２レッド６８ (15KG)</v>
          </cell>
          <cell r="C585" t="str">
            <v>CN</v>
          </cell>
          <cell r="D585">
            <v>15000</v>
          </cell>
          <cell r="E585">
            <v>16</v>
          </cell>
        </row>
        <row r="586">
          <cell r="B586" t="str">
            <v>ST-32レッド69</v>
          </cell>
          <cell r="C586" t="str">
            <v>CN</v>
          </cell>
          <cell r="D586">
            <v>0</v>
          </cell>
          <cell r="E586">
            <v>16</v>
          </cell>
        </row>
        <row r="587">
          <cell r="B587" t="str">
            <v>ＳＴ－３２レッド７１ (15KG)</v>
          </cell>
          <cell r="C587" t="str">
            <v>CN</v>
          </cell>
          <cell r="D587">
            <v>0</v>
          </cell>
          <cell r="E587">
            <v>16</v>
          </cell>
        </row>
        <row r="588">
          <cell r="B588" t="str">
            <v>ＳＴ－３２レッド７２ (15KG)</v>
          </cell>
          <cell r="C588" t="str">
            <v>CN</v>
          </cell>
          <cell r="D588">
            <v>15000</v>
          </cell>
          <cell r="E588">
            <v>16</v>
          </cell>
        </row>
        <row r="589">
          <cell r="B589" t="str">
            <v>ＳＴ－３２レッドＦＧ－２(15KG)</v>
          </cell>
          <cell r="C589" t="str">
            <v>CN</v>
          </cell>
          <cell r="D589">
            <v>15000</v>
          </cell>
          <cell r="E589">
            <v>16</v>
          </cell>
        </row>
        <row r="590">
          <cell r="B590" t="str">
            <v>ＳＴ－３２レッドＳＡ (15KG)</v>
          </cell>
          <cell r="C590" t="str">
            <v>CN</v>
          </cell>
          <cell r="D590">
            <v>15000</v>
          </cell>
          <cell r="E590">
            <v>16</v>
          </cell>
        </row>
        <row r="591">
          <cell r="B591" t="str">
            <v>ＳＴ－３２バイオレット１１(15KG)</v>
          </cell>
          <cell r="C591" t="str">
            <v>CN</v>
          </cell>
          <cell r="D591">
            <v>15000</v>
          </cell>
          <cell r="E591">
            <v>16</v>
          </cell>
        </row>
        <row r="592">
          <cell r="B592" t="str">
            <v>ＳＴ－３２バイオレッド２１ (15KG)</v>
          </cell>
          <cell r="C592" t="str">
            <v>CN</v>
          </cell>
          <cell r="D592">
            <v>15000</v>
          </cell>
          <cell r="E592">
            <v>16</v>
          </cell>
        </row>
        <row r="593">
          <cell r="B593" t="str">
            <v>ＳＴ－３２バイオレット２４ (15KG)</v>
          </cell>
          <cell r="C593" t="str">
            <v>CN</v>
          </cell>
          <cell r="D593">
            <v>15000</v>
          </cell>
          <cell r="E593">
            <v>16</v>
          </cell>
        </row>
        <row r="594">
          <cell r="B594" t="str">
            <v>ＳＴ－３２バイオレット２５ (15KG)</v>
          </cell>
          <cell r="C594" t="str">
            <v>CN</v>
          </cell>
          <cell r="D594">
            <v>15000</v>
          </cell>
          <cell r="E594">
            <v>16</v>
          </cell>
        </row>
        <row r="595">
          <cell r="B595" t="str">
            <v>ＳＴ－３２バイオレット３２(15KG)</v>
          </cell>
          <cell r="C595" t="str">
            <v>CN</v>
          </cell>
          <cell r="D595">
            <v>0</v>
          </cell>
          <cell r="E595">
            <v>16</v>
          </cell>
        </row>
        <row r="596">
          <cell r="B596" t="str">
            <v>ＳＴ－３２バイオレット３５(15KG)</v>
          </cell>
          <cell r="C596" t="str">
            <v>CN</v>
          </cell>
          <cell r="D596">
            <v>15000</v>
          </cell>
          <cell r="E596">
            <v>16</v>
          </cell>
        </row>
        <row r="597">
          <cell r="B597" t="str">
            <v>ＳＴ－３２バイオレット３６ (15KG)</v>
          </cell>
          <cell r="C597" t="str">
            <v>CN</v>
          </cell>
          <cell r="D597">
            <v>15000</v>
          </cell>
          <cell r="E597">
            <v>16</v>
          </cell>
        </row>
        <row r="598">
          <cell r="B598" t="str">
            <v>ＳＴ－３２バイオレット３７ (15KG)</v>
          </cell>
          <cell r="C598" t="str">
            <v>CN</v>
          </cell>
          <cell r="D598">
            <v>15000</v>
          </cell>
          <cell r="E598">
            <v>16</v>
          </cell>
        </row>
        <row r="599">
          <cell r="B599" t="str">
            <v>ＳＴ－３２バイオレット３８　(15KG)</v>
          </cell>
          <cell r="C599" t="str">
            <v>CN</v>
          </cell>
          <cell r="D599">
            <v>15000</v>
          </cell>
          <cell r="E599">
            <v>16</v>
          </cell>
        </row>
        <row r="600">
          <cell r="B600" t="str">
            <v>ＳＴ－３２バイオレット３９　(15KG)</v>
          </cell>
          <cell r="C600" t="str">
            <v>CN</v>
          </cell>
          <cell r="D600">
            <v>15000</v>
          </cell>
          <cell r="E600">
            <v>16</v>
          </cell>
        </row>
        <row r="601">
          <cell r="B601" t="str">
            <v>ＳＴ－３２バイオレット４０　(15KG)</v>
          </cell>
          <cell r="C601" t="str">
            <v>CN</v>
          </cell>
          <cell r="D601">
            <v>15000</v>
          </cell>
          <cell r="E601">
            <v>16</v>
          </cell>
        </row>
        <row r="602">
          <cell r="B602" t="str">
            <v>ＳＴ－３２バイオレット４１　(15KG)</v>
          </cell>
          <cell r="C602" t="str">
            <v>CN</v>
          </cell>
          <cell r="D602">
            <v>15000</v>
          </cell>
          <cell r="E602">
            <v>16</v>
          </cell>
        </row>
        <row r="603">
          <cell r="B603" t="str">
            <v>ＳＴ－３２バイオレット４２　(15KG)</v>
          </cell>
          <cell r="C603" t="str">
            <v>CN</v>
          </cell>
          <cell r="D603">
            <v>15000</v>
          </cell>
          <cell r="E603">
            <v>16</v>
          </cell>
        </row>
        <row r="604">
          <cell r="B604" t="str">
            <v>ＳＴ－３２バイオレット４３　(15KG)</v>
          </cell>
          <cell r="C604" t="str">
            <v>CN</v>
          </cell>
          <cell r="D604">
            <v>15000</v>
          </cell>
          <cell r="E604">
            <v>16</v>
          </cell>
        </row>
        <row r="605">
          <cell r="B605" t="str">
            <v>ＳＴ－３２バイオレット３４ (4KG)</v>
          </cell>
          <cell r="C605" t="str">
            <v>CN</v>
          </cell>
          <cell r="D605">
            <v>4000</v>
          </cell>
          <cell r="E605">
            <v>4.5</v>
          </cell>
        </row>
        <row r="606">
          <cell r="B606" t="str">
            <v>ＳＴ－３２バイオレット４２ (4KG)</v>
          </cell>
          <cell r="C606" t="str">
            <v>CN</v>
          </cell>
          <cell r="D606">
            <v>4000</v>
          </cell>
          <cell r="E606">
            <v>4.5</v>
          </cell>
        </row>
        <row r="607">
          <cell r="B607" t="str">
            <v>ＳＴ－３２バイオレット４５ (15KG)</v>
          </cell>
          <cell r="C607" t="str">
            <v>CN</v>
          </cell>
          <cell r="D607">
            <v>15000</v>
          </cell>
          <cell r="E607">
            <v>16</v>
          </cell>
        </row>
        <row r="608">
          <cell r="B608" t="str">
            <v>ＳＴ－３２バイオレット４６ (15KG)</v>
          </cell>
          <cell r="C608" t="str">
            <v>CN</v>
          </cell>
          <cell r="D608">
            <v>15000</v>
          </cell>
          <cell r="E608">
            <v>16</v>
          </cell>
        </row>
        <row r="609">
          <cell r="B609" t="str">
            <v>ＳＴ－３２バイオレット４８　（１５㎏）</v>
          </cell>
          <cell r="C609" t="str">
            <v>CN</v>
          </cell>
          <cell r="D609">
            <v>15000</v>
          </cell>
          <cell r="E609">
            <v>16</v>
          </cell>
        </row>
        <row r="610">
          <cell r="B610" t="str">
            <v>ＳＴ－３２バイオレット４９ (15KG)</v>
          </cell>
          <cell r="C610" t="str">
            <v>CN</v>
          </cell>
          <cell r="D610">
            <v>15000</v>
          </cell>
          <cell r="E610">
            <v>16</v>
          </cell>
        </row>
        <row r="611">
          <cell r="B611" t="str">
            <v>ＳＴ－３２バイオレットＲＨ (4KG)</v>
          </cell>
          <cell r="C611" t="str">
            <v>CN</v>
          </cell>
          <cell r="D611">
            <v>4000</v>
          </cell>
          <cell r="E611">
            <v>4.5</v>
          </cell>
        </row>
        <row r="612">
          <cell r="B612" t="str">
            <v>ＳＴ－３２バイオレット５ (15KG)</v>
          </cell>
          <cell r="C612" t="str">
            <v>CN</v>
          </cell>
          <cell r="D612">
            <v>15000</v>
          </cell>
          <cell r="E612">
            <v>16</v>
          </cell>
        </row>
        <row r="613">
          <cell r="B613" t="str">
            <v>ＳＴ－３２バイオレットＲＨ(15KG)</v>
          </cell>
          <cell r="C613" t="str">
            <v>CN</v>
          </cell>
          <cell r="D613">
            <v>15000</v>
          </cell>
          <cell r="E613">
            <v>16</v>
          </cell>
        </row>
        <row r="614">
          <cell r="B614" t="str">
            <v>ＳＴ－３２イエロー３ (15KG)</v>
          </cell>
          <cell r="C614" t="str">
            <v>CN</v>
          </cell>
          <cell r="D614">
            <v>15000</v>
          </cell>
          <cell r="E614">
            <v>16</v>
          </cell>
        </row>
        <row r="615">
          <cell r="B615" t="str">
            <v>ＳＴ－３２ブルー８８ (4KG)</v>
          </cell>
          <cell r="C615" t="str">
            <v>CN</v>
          </cell>
          <cell r="D615">
            <v>4000</v>
          </cell>
          <cell r="E615">
            <v>4.5</v>
          </cell>
        </row>
        <row r="616">
          <cell r="B616" t="str">
            <v>UT-210N艶消金色N-62(15KG)</v>
          </cell>
          <cell r="C616" t="str">
            <v>CN</v>
          </cell>
          <cell r="D616">
            <v>15000</v>
          </cell>
          <cell r="E616">
            <v>16</v>
          </cell>
        </row>
        <row r="617">
          <cell r="B617" t="str">
            <v>ＵＴ－２１０Ａ艶消ブラウン１２３ (15KG)</v>
          </cell>
          <cell r="C617" t="str">
            <v>CN</v>
          </cell>
          <cell r="D617">
            <v>15000</v>
          </cell>
          <cell r="E617">
            <v>16</v>
          </cell>
        </row>
        <row r="618">
          <cell r="B618" t="str">
            <v>ＵＴ－２１０Ａブラウン８４ (15KG)</v>
          </cell>
          <cell r="C618" t="str">
            <v>CN</v>
          </cell>
          <cell r="D618">
            <v>15000</v>
          </cell>
          <cell r="E618">
            <v>16</v>
          </cell>
        </row>
        <row r="619">
          <cell r="B619" t="str">
            <v>ＵＴ－２１０Ａクローム (15KG)</v>
          </cell>
          <cell r="C619" t="str">
            <v>CN</v>
          </cell>
          <cell r="D619">
            <v>15000</v>
          </cell>
          <cell r="E619">
            <v>16</v>
          </cell>
        </row>
        <row r="620">
          <cell r="B620" t="str">
            <v>ＵＴ－２１０Ａクローム４７ (15KG)</v>
          </cell>
          <cell r="C620" t="str">
            <v>CN</v>
          </cell>
          <cell r="D620">
            <v>15000</v>
          </cell>
          <cell r="E620">
            <v>16</v>
          </cell>
        </row>
        <row r="621">
          <cell r="B621" t="str">
            <v>ＵＴ－２１０Ａ金色１４ (15KG)</v>
          </cell>
          <cell r="C621" t="str">
            <v>CN</v>
          </cell>
          <cell r="D621">
            <v>15000</v>
          </cell>
          <cell r="E621">
            <v>16</v>
          </cell>
        </row>
        <row r="622">
          <cell r="B622" t="str">
            <v>ＵＴ－２１０Ａ金色２６ (15KG)</v>
          </cell>
          <cell r="C622" t="str">
            <v>CN</v>
          </cell>
          <cell r="D622">
            <v>15000</v>
          </cell>
          <cell r="E622">
            <v>16</v>
          </cell>
        </row>
        <row r="623">
          <cell r="B623" t="str">
            <v>ＵＴ－２１０Ａ金色７５ (15KG)</v>
          </cell>
          <cell r="C623" t="str">
            <v>CN</v>
          </cell>
          <cell r="D623">
            <v>15000</v>
          </cell>
          <cell r="E623">
            <v>16</v>
          </cell>
        </row>
        <row r="624">
          <cell r="B624" t="str">
            <v>ＵＴ－２１０Ａ金色８９ (15KG)</v>
          </cell>
          <cell r="C624" t="str">
            <v>CN</v>
          </cell>
          <cell r="D624">
            <v>15000</v>
          </cell>
          <cell r="E624">
            <v>16</v>
          </cell>
        </row>
        <row r="625">
          <cell r="B625" t="str">
            <v>ＵＴ－２１０Ａ金色９６ (15KG)</v>
          </cell>
          <cell r="C625" t="str">
            <v>CN</v>
          </cell>
          <cell r="D625">
            <v>15000</v>
          </cell>
          <cell r="E625">
            <v>16</v>
          </cell>
        </row>
        <row r="626">
          <cell r="B626" t="str">
            <v>ＵＴ－２１０Ａ金色９７ (15KG)</v>
          </cell>
          <cell r="C626" t="str">
            <v>CN</v>
          </cell>
          <cell r="D626">
            <v>15000</v>
          </cell>
          <cell r="E626">
            <v>16</v>
          </cell>
        </row>
        <row r="627">
          <cell r="B627" t="str">
            <v>ＵＴ－２１０Ａ金色Ａ－１０ (15KG)</v>
          </cell>
          <cell r="C627" t="str">
            <v>CN</v>
          </cell>
          <cell r="D627">
            <v>15000</v>
          </cell>
          <cell r="E627">
            <v>16</v>
          </cell>
        </row>
        <row r="628">
          <cell r="B628" t="str">
            <v>ＵＴ－２１０Ａ金色Ｇ (15KG)</v>
          </cell>
          <cell r="C628" t="str">
            <v>CN</v>
          </cell>
          <cell r="D628">
            <v>15000</v>
          </cell>
          <cell r="E628">
            <v>16</v>
          </cell>
        </row>
        <row r="629">
          <cell r="B629" t="str">
            <v>ＵＴ－２１０Ａ金色Ｎ－１２ (15KG)</v>
          </cell>
          <cell r="C629" t="str">
            <v>CN</v>
          </cell>
          <cell r="D629">
            <v>15000</v>
          </cell>
          <cell r="E629">
            <v>16</v>
          </cell>
        </row>
        <row r="630">
          <cell r="B630" t="str">
            <v>ＵＴ－２１０Ｎブラック９１ (15KG)</v>
          </cell>
          <cell r="C630" t="str">
            <v>CN</v>
          </cell>
          <cell r="D630">
            <v>15000</v>
          </cell>
          <cell r="E630">
            <v>16</v>
          </cell>
        </row>
        <row r="631">
          <cell r="B631" t="str">
            <v>ＵＴ－２１０Ｎブラウン１２７ (15KG)</v>
          </cell>
          <cell r="C631" t="str">
            <v>CN</v>
          </cell>
          <cell r="D631">
            <v>15000</v>
          </cell>
          <cell r="E631">
            <v>16</v>
          </cell>
        </row>
        <row r="632">
          <cell r="B632" t="str">
            <v>ＵＴ－２１０Ｎブラウン１３１ (15KG)</v>
          </cell>
          <cell r="C632" t="str">
            <v>CN</v>
          </cell>
          <cell r="D632">
            <v>15000</v>
          </cell>
          <cell r="E632">
            <v>16</v>
          </cell>
        </row>
        <row r="633">
          <cell r="B633" t="str">
            <v>ＵＴ－２１０Ｎ艶消ブラウン１３８ (4KG)</v>
          </cell>
          <cell r="C633" t="str">
            <v>CN</v>
          </cell>
          <cell r="D633">
            <v>4000</v>
          </cell>
          <cell r="E633">
            <v>4.5</v>
          </cell>
        </row>
        <row r="634">
          <cell r="B634" t="str">
            <v>ＵＴ－２１０Ｎブラウン２ (15KG)</v>
          </cell>
          <cell r="C634" t="str">
            <v>CN</v>
          </cell>
          <cell r="D634">
            <v>15000</v>
          </cell>
          <cell r="E634">
            <v>16</v>
          </cell>
        </row>
        <row r="635">
          <cell r="B635" t="str">
            <v>ＵＴ－２１０Ｎブラウン８４ (15KG)</v>
          </cell>
          <cell r="C635" t="str">
            <v>CN</v>
          </cell>
          <cell r="D635">
            <v>15000</v>
          </cell>
          <cell r="E635">
            <v>16</v>
          </cell>
        </row>
        <row r="636">
          <cell r="B636" t="str">
            <v>ＵＴ－２１０Ｎブラウン９６ (15KG)</v>
          </cell>
          <cell r="C636" t="str">
            <v>CN</v>
          </cell>
          <cell r="D636">
            <v>15000</v>
          </cell>
          <cell r="E636">
            <v>16</v>
          </cell>
        </row>
        <row r="637">
          <cell r="B637" t="str">
            <v>ＵＴ－２１０Ｎクローム (15KG)</v>
          </cell>
          <cell r="C637" t="str">
            <v>CN</v>
          </cell>
          <cell r="D637">
            <v>15000</v>
          </cell>
          <cell r="E637">
            <v>16</v>
          </cell>
        </row>
        <row r="638">
          <cell r="B638" t="str">
            <v>ＵＴ－２１０Ｎクローム３７ (15KG)</v>
          </cell>
          <cell r="C638" t="str">
            <v>CN</v>
          </cell>
          <cell r="D638">
            <v>15000</v>
          </cell>
          <cell r="E638">
            <v>16</v>
          </cell>
        </row>
        <row r="639">
          <cell r="B639" t="str">
            <v>ＵＴ－２１０Ｎクローム４２ (15KG)</v>
          </cell>
          <cell r="C639" t="str">
            <v>CN</v>
          </cell>
          <cell r="D639">
            <v>15000</v>
          </cell>
          <cell r="E639">
            <v>16</v>
          </cell>
        </row>
        <row r="640">
          <cell r="B640" t="str">
            <v>ＵＴ－２１０Ｎクローム５５ (15KG)</v>
          </cell>
          <cell r="C640" t="str">
            <v>CN</v>
          </cell>
          <cell r="D640">
            <v>15000</v>
          </cell>
          <cell r="E640">
            <v>16</v>
          </cell>
        </row>
        <row r="641">
          <cell r="B641" t="str">
            <v>ＵＴ－２１０Ｎ艶消クローム６０ (15KG)</v>
          </cell>
          <cell r="C641" t="str">
            <v>CN</v>
          </cell>
          <cell r="D641">
            <v>15000</v>
          </cell>
          <cell r="E641">
            <v>16</v>
          </cell>
        </row>
        <row r="642">
          <cell r="B642" t="str">
            <v>ＵＴ－２１０Ｎクローム６３ (15KG)</v>
          </cell>
          <cell r="C642" t="str">
            <v>CN</v>
          </cell>
          <cell r="D642">
            <v>15000</v>
          </cell>
          <cell r="E642">
            <v>16</v>
          </cell>
        </row>
        <row r="643">
          <cell r="B643" t="str">
            <v>ＵＴ－２１０Ｎ金色Ｎ－４５ (１５KG)</v>
          </cell>
          <cell r="C643" t="str">
            <v>CN</v>
          </cell>
          <cell r="D643">
            <v>15000</v>
          </cell>
          <cell r="E643">
            <v>16</v>
          </cell>
        </row>
        <row r="644">
          <cell r="B644" t="str">
            <v>ＵＴ－２１０Ｎ金色２９ (15KG)</v>
          </cell>
          <cell r="C644" t="str">
            <v>CN</v>
          </cell>
          <cell r="D644">
            <v>15000</v>
          </cell>
          <cell r="E644">
            <v>16</v>
          </cell>
        </row>
        <row r="645">
          <cell r="B645" t="str">
            <v>ＵＴ－２１０Ｎ金色　６６ (４KG)</v>
          </cell>
          <cell r="C645" t="str">
            <v>CN</v>
          </cell>
          <cell r="D645">
            <v>4000</v>
          </cell>
          <cell r="E645">
            <v>4.5</v>
          </cell>
        </row>
        <row r="646">
          <cell r="B646" t="str">
            <v>ＵＴ－２１０Ｎ金色２９ (15KG)</v>
          </cell>
          <cell r="C646" t="str">
            <v>CN</v>
          </cell>
          <cell r="D646">
            <v>15000</v>
          </cell>
          <cell r="E646">
            <v>16</v>
          </cell>
        </row>
        <row r="647">
          <cell r="B647" t="str">
            <v>ＵＴ－２１０Ｎ金色６６ (15KG)</v>
          </cell>
          <cell r="C647" t="str">
            <v>CN</v>
          </cell>
          <cell r="D647">
            <v>15000</v>
          </cell>
          <cell r="E647">
            <v>16</v>
          </cell>
        </row>
        <row r="648">
          <cell r="B648" t="str">
            <v>ＵＴ－２１０Ｎ金色９ (15KG)</v>
          </cell>
          <cell r="C648" t="str">
            <v>CN</v>
          </cell>
          <cell r="D648">
            <v>15000</v>
          </cell>
          <cell r="E648">
            <v>16</v>
          </cell>
        </row>
        <row r="649">
          <cell r="B649" t="str">
            <v>ＵＴ－２１０Ｎ金色９６ (15KG)</v>
          </cell>
          <cell r="C649" t="str">
            <v>CN</v>
          </cell>
          <cell r="D649">
            <v>15000</v>
          </cell>
          <cell r="E649">
            <v>16</v>
          </cell>
        </row>
        <row r="650">
          <cell r="B650" t="str">
            <v>ＵＴ－２１０Ｎ金色Ｆ－５３ (15KG)</v>
          </cell>
          <cell r="C650" t="str">
            <v>CN</v>
          </cell>
          <cell r="D650">
            <v>15000</v>
          </cell>
          <cell r="E650">
            <v>16</v>
          </cell>
        </row>
        <row r="651">
          <cell r="B651" t="str">
            <v>ＵＴ－２１０Ｎ金色Ｇ (15KG)</v>
          </cell>
          <cell r="C651" t="str">
            <v>CN</v>
          </cell>
          <cell r="D651">
            <v>15000</v>
          </cell>
          <cell r="E651">
            <v>16</v>
          </cell>
        </row>
        <row r="652">
          <cell r="B652" t="str">
            <v>ＵＴ－２１０Ｎ金色Ｇ－２ (15KG)</v>
          </cell>
          <cell r="C652" t="str">
            <v>CN</v>
          </cell>
          <cell r="D652">
            <v>15000</v>
          </cell>
          <cell r="E652">
            <v>16</v>
          </cell>
        </row>
        <row r="653">
          <cell r="B653" t="str">
            <v>ＵＴ－２１０Ｎ金色Ｎ－１１ (15KG)</v>
          </cell>
          <cell r="C653" t="str">
            <v>CN</v>
          </cell>
          <cell r="D653">
            <v>15000</v>
          </cell>
          <cell r="E653">
            <v>16</v>
          </cell>
        </row>
        <row r="654">
          <cell r="B654" t="str">
            <v>ＵＴ－２１０Ｎ金色Ｎ－１２ (15KG)</v>
          </cell>
          <cell r="C654" t="str">
            <v>CN</v>
          </cell>
          <cell r="D654">
            <v>15000</v>
          </cell>
          <cell r="E654">
            <v>16</v>
          </cell>
        </row>
        <row r="655">
          <cell r="B655" t="str">
            <v>ＵＴ－２１０Ｎ金色Ｎ－１８ (15KG)</v>
          </cell>
          <cell r="C655" t="str">
            <v>CN</v>
          </cell>
          <cell r="D655">
            <v>15000</v>
          </cell>
          <cell r="E655">
            <v>16</v>
          </cell>
        </row>
        <row r="656">
          <cell r="B656" t="str">
            <v>ＵＴ－２１０Ｎ金色Ｎ－２２ (15KG)</v>
          </cell>
          <cell r="C656" t="str">
            <v>CN</v>
          </cell>
          <cell r="D656">
            <v>15000</v>
          </cell>
          <cell r="E656">
            <v>16</v>
          </cell>
        </row>
        <row r="657">
          <cell r="B657" t="str">
            <v>ＵＴ－２１０Ｎ金色Ｎ－２３ (15KG)</v>
          </cell>
          <cell r="C657" t="str">
            <v>CN</v>
          </cell>
          <cell r="D657">
            <v>15000</v>
          </cell>
          <cell r="E657">
            <v>16</v>
          </cell>
        </row>
        <row r="658">
          <cell r="B658" t="str">
            <v>ＵＴ－２１０Ｎ金色Ｎ－２４ (15KG)</v>
          </cell>
          <cell r="C658" t="str">
            <v>CN</v>
          </cell>
          <cell r="D658">
            <v>15000</v>
          </cell>
          <cell r="E658">
            <v>16</v>
          </cell>
        </row>
        <row r="659">
          <cell r="B659" t="str">
            <v>ＵＴ－２１０Ｎ金色Ｎ－２５ (15KG)</v>
          </cell>
          <cell r="C659" t="str">
            <v>CN</v>
          </cell>
          <cell r="D659">
            <v>15000</v>
          </cell>
          <cell r="E659">
            <v>16</v>
          </cell>
        </row>
        <row r="660">
          <cell r="B660" t="str">
            <v>ＵＴ－２１０Ｎ金色Ｎ－２６ (15KG)</v>
          </cell>
          <cell r="C660" t="str">
            <v>CN</v>
          </cell>
          <cell r="D660">
            <v>15000</v>
          </cell>
          <cell r="E660">
            <v>16</v>
          </cell>
        </row>
        <row r="661">
          <cell r="B661" t="str">
            <v>ＵＴ－２１０Ｎ金色Ｎ－２７ (15KG)</v>
          </cell>
          <cell r="C661" t="str">
            <v>CN</v>
          </cell>
          <cell r="D661">
            <v>15000</v>
          </cell>
          <cell r="E661">
            <v>16</v>
          </cell>
        </row>
        <row r="662">
          <cell r="B662" t="str">
            <v>ＵＴ－２１０Ｎ金色Ｎ－２９ (15KG)</v>
          </cell>
          <cell r="C662" t="str">
            <v>CN</v>
          </cell>
          <cell r="D662">
            <v>15000</v>
          </cell>
          <cell r="E662">
            <v>16</v>
          </cell>
        </row>
        <row r="663">
          <cell r="B663" t="str">
            <v>ＵＴ－２１０Ｎ金色Ｎ－３０ (15KG)</v>
          </cell>
          <cell r="C663" t="str">
            <v>CN</v>
          </cell>
          <cell r="D663">
            <v>15000</v>
          </cell>
          <cell r="E663">
            <v>16</v>
          </cell>
        </row>
        <row r="664">
          <cell r="B664" t="str">
            <v>ＵＴ－２１０Ｎ金色艶消Ｎ－３２ (15KG)</v>
          </cell>
          <cell r="C664" t="str">
            <v>CN</v>
          </cell>
          <cell r="D664">
            <v>15000</v>
          </cell>
          <cell r="E664">
            <v>16</v>
          </cell>
        </row>
        <row r="665">
          <cell r="B665" t="str">
            <v>ＵＴ－２１０Ｎ金色Ｎ－３３ (15KG)</v>
          </cell>
          <cell r="C665" t="str">
            <v>CN</v>
          </cell>
          <cell r="D665">
            <v>15000</v>
          </cell>
          <cell r="E665">
            <v>16</v>
          </cell>
        </row>
        <row r="666">
          <cell r="B666" t="str">
            <v>ＵＴ－２１０Ｎ金色艶消Ｎ－３４(15KG)</v>
          </cell>
          <cell r="C666" t="str">
            <v>CN</v>
          </cell>
          <cell r="D666">
            <v>15000</v>
          </cell>
          <cell r="E666">
            <v>16</v>
          </cell>
        </row>
        <row r="667">
          <cell r="B667" t="str">
            <v>ＵＴ－２１０Ｎ金色Ｎ－３５ (15KG)</v>
          </cell>
          <cell r="C667" t="str">
            <v>CN</v>
          </cell>
          <cell r="D667">
            <v>15000</v>
          </cell>
          <cell r="E667">
            <v>16</v>
          </cell>
        </row>
        <row r="668">
          <cell r="B668" t="str">
            <v>ＵＴ－２１０Ｎ金色Ｎ－３６ (15KG)</v>
          </cell>
          <cell r="C668" t="str">
            <v>CN</v>
          </cell>
          <cell r="D668">
            <v>15000</v>
          </cell>
          <cell r="E668">
            <v>16</v>
          </cell>
        </row>
        <row r="669">
          <cell r="B669" t="str">
            <v>ＵＴ－２１０Ｎ金色Ｎ－３７ (15KG)</v>
          </cell>
          <cell r="C669" t="str">
            <v>CN</v>
          </cell>
          <cell r="D669">
            <v>15000</v>
          </cell>
          <cell r="E669">
            <v>16</v>
          </cell>
        </row>
        <row r="670">
          <cell r="B670" t="str">
            <v>ＵＴ－２１０Ｎ金色艶消Ｎ－３８ (15KG)</v>
          </cell>
          <cell r="C670" t="str">
            <v>CN</v>
          </cell>
          <cell r="D670">
            <v>15000</v>
          </cell>
          <cell r="E670">
            <v>16</v>
          </cell>
        </row>
        <row r="671">
          <cell r="B671" t="str">
            <v>ＵＴ－２１０Ｎ艶消金色Ｎ－３９ (15KG)</v>
          </cell>
          <cell r="C671" t="str">
            <v>CN</v>
          </cell>
          <cell r="D671">
            <v>15000</v>
          </cell>
          <cell r="E671">
            <v>16</v>
          </cell>
        </row>
        <row r="672">
          <cell r="B672" t="str">
            <v>ＵＴ－２１０Ｎ金色艶消Ｎ－４０ (15KG)</v>
          </cell>
          <cell r="C672" t="str">
            <v>CN</v>
          </cell>
          <cell r="D672">
            <v>15000</v>
          </cell>
          <cell r="E672">
            <v>16</v>
          </cell>
        </row>
        <row r="673">
          <cell r="B673" t="str">
            <v>ＵＴ－２１０Ｎ金色Ｎ－４１ (15KG)</v>
          </cell>
          <cell r="C673" t="str">
            <v>CN</v>
          </cell>
          <cell r="D673">
            <v>15000</v>
          </cell>
          <cell r="E673">
            <v>16</v>
          </cell>
        </row>
        <row r="674">
          <cell r="B674" t="str">
            <v>ＵＴ－２１０Ｎ金色艶消Ｎ－４２ (15KG)</v>
          </cell>
          <cell r="C674" t="str">
            <v>CN</v>
          </cell>
          <cell r="D674">
            <v>15000</v>
          </cell>
          <cell r="E674">
            <v>16</v>
          </cell>
        </row>
        <row r="675">
          <cell r="B675" t="str">
            <v>ＵＴ－２１０Ｎ金色Ｎ－４３ (15KG)</v>
          </cell>
          <cell r="C675" t="str">
            <v>CN</v>
          </cell>
          <cell r="D675">
            <v>15000</v>
          </cell>
          <cell r="E675">
            <v>16</v>
          </cell>
        </row>
        <row r="676">
          <cell r="B676" t="str">
            <v>ＵＴ－２１０Ｎ金色Ｎ－４４ (15KG)</v>
          </cell>
          <cell r="C676" t="str">
            <v>CN</v>
          </cell>
          <cell r="D676">
            <v>15000</v>
          </cell>
          <cell r="E676">
            <v>16</v>
          </cell>
        </row>
        <row r="677">
          <cell r="B677" t="str">
            <v>ＵＴ－２１０Ｎ金色Ｎ－４５ (４KG)</v>
          </cell>
          <cell r="C677" t="str">
            <v>CN</v>
          </cell>
          <cell r="D677">
            <v>4000</v>
          </cell>
          <cell r="E677">
            <v>4.5</v>
          </cell>
        </row>
        <row r="678">
          <cell r="B678" t="str">
            <v>ＵＴ－２１０Ｎ金色艶消Ｎ－４５ (15KG)</v>
          </cell>
          <cell r="C678" t="str">
            <v>CN</v>
          </cell>
          <cell r="D678">
            <v>15000</v>
          </cell>
          <cell r="E678">
            <v>16</v>
          </cell>
        </row>
        <row r="679">
          <cell r="B679" t="str">
            <v>ＵＴ－２１０Ｎ金色Ｎ－４６ (15KG)</v>
          </cell>
          <cell r="C679" t="str">
            <v>CN</v>
          </cell>
          <cell r="D679">
            <v>15000</v>
          </cell>
          <cell r="E679">
            <v>16</v>
          </cell>
        </row>
        <row r="680">
          <cell r="B680" t="str">
            <v>ＵＴ－２１０Ｎ金色Ｎ－４７ (15KG)</v>
          </cell>
          <cell r="C680" t="str">
            <v>CN</v>
          </cell>
          <cell r="D680">
            <v>15000</v>
          </cell>
          <cell r="E680">
            <v>16</v>
          </cell>
        </row>
        <row r="681">
          <cell r="B681" t="str">
            <v>ＵＴ－２１０Ｎ金色Ｎ－４８ (15KG)</v>
          </cell>
          <cell r="C681" t="str">
            <v>CN</v>
          </cell>
          <cell r="D681">
            <v>15000</v>
          </cell>
          <cell r="E681">
            <v>16</v>
          </cell>
        </row>
        <row r="682">
          <cell r="B682" t="str">
            <v>ＵＴ－２１０Ｎ金色Ｎ－４９ (15KG)</v>
          </cell>
          <cell r="C682" t="str">
            <v>CN</v>
          </cell>
          <cell r="D682">
            <v>15000</v>
          </cell>
          <cell r="E682">
            <v>16</v>
          </cell>
        </row>
        <row r="683">
          <cell r="B683" t="str">
            <v>ＵＴ－２１０Ｎ金色Ｎ－５０(15KG)</v>
          </cell>
          <cell r="C683" t="str">
            <v>CN</v>
          </cell>
          <cell r="D683">
            <v>15000</v>
          </cell>
          <cell r="E683">
            <v>16</v>
          </cell>
        </row>
        <row r="684">
          <cell r="B684" t="str">
            <v>ＵＴ－２１０Ｎ金色Ｎ－５１ (15KG)</v>
          </cell>
          <cell r="C684" t="str">
            <v>CN</v>
          </cell>
          <cell r="D684">
            <v>15000</v>
          </cell>
          <cell r="E684">
            <v>16</v>
          </cell>
        </row>
        <row r="685">
          <cell r="B685" t="str">
            <v>ＵＴ－２１０Ｎ金色Ｎ－５２ (15KG)</v>
          </cell>
          <cell r="C685" t="str">
            <v>CN</v>
          </cell>
          <cell r="D685">
            <v>15000</v>
          </cell>
          <cell r="E685">
            <v>16</v>
          </cell>
        </row>
        <row r="686">
          <cell r="B686" t="str">
            <v>ＵＴ－２１０Ｎ金色Ｎ－５３ (15KG)</v>
          </cell>
          <cell r="C686" t="str">
            <v>CN</v>
          </cell>
          <cell r="D686">
            <v>15000</v>
          </cell>
          <cell r="E686">
            <v>16</v>
          </cell>
        </row>
        <row r="687">
          <cell r="B687" t="str">
            <v>ＵＴ－２１０Ｎ金色艶消Ｎ－５４ (15KG)</v>
          </cell>
          <cell r="C687" t="str">
            <v>CN</v>
          </cell>
          <cell r="D687">
            <v>15000</v>
          </cell>
          <cell r="E687">
            <v>16</v>
          </cell>
        </row>
        <row r="688">
          <cell r="B688" t="str">
            <v>ＵＴ－２１０Ｎ金色艶消Ｎ－５５　(15KG)</v>
          </cell>
          <cell r="C688" t="str">
            <v>CN</v>
          </cell>
          <cell r="D688">
            <v>15000</v>
          </cell>
          <cell r="E688">
            <v>16</v>
          </cell>
        </row>
        <row r="689">
          <cell r="B689" t="str">
            <v>ＵＴ－２１０Ｎ金色Ｎ－５６ (15KG)</v>
          </cell>
          <cell r="C689" t="str">
            <v>CN</v>
          </cell>
          <cell r="D689">
            <v>15000</v>
          </cell>
          <cell r="E689">
            <v>16</v>
          </cell>
        </row>
        <row r="690">
          <cell r="B690" t="str">
            <v>ＵＴ－２１０Ｎ金色Ｎ－５７ (15KG)</v>
          </cell>
          <cell r="C690" t="str">
            <v>CN</v>
          </cell>
          <cell r="D690">
            <v>15000</v>
          </cell>
          <cell r="E690">
            <v>16</v>
          </cell>
        </row>
        <row r="691">
          <cell r="B691" t="str">
            <v>ＵＴ－２１０Ｎ金色Ｎ－５７(15KG)</v>
          </cell>
          <cell r="C691" t="str">
            <v>CN</v>
          </cell>
          <cell r="D691">
            <v>15000</v>
          </cell>
          <cell r="E691">
            <v>16</v>
          </cell>
        </row>
        <row r="692">
          <cell r="B692" t="str">
            <v>ＵＴ－２１０Ｎ金色艶消Ｎ－５８　(15KG)</v>
          </cell>
          <cell r="C692" t="str">
            <v>CN</v>
          </cell>
          <cell r="D692">
            <v>15000</v>
          </cell>
          <cell r="E692">
            <v>16</v>
          </cell>
        </row>
        <row r="693">
          <cell r="B693" t="str">
            <v>ＵＴ－２１０Ｎ金色Ｎ－５９ (15KG)</v>
          </cell>
          <cell r="C693" t="str">
            <v>CN</v>
          </cell>
          <cell r="D693">
            <v>15000</v>
          </cell>
          <cell r="E693">
            <v>16</v>
          </cell>
        </row>
        <row r="694">
          <cell r="B694" t="str">
            <v>ＵＴ－２１０Ｎ金色Ｎ－６０ (１５KG)</v>
          </cell>
          <cell r="C694" t="str">
            <v>CN</v>
          </cell>
          <cell r="D694">
            <v>15000</v>
          </cell>
          <cell r="E694">
            <v>16</v>
          </cell>
        </row>
        <row r="695">
          <cell r="B695" t="str">
            <v>ＵＴ－２１０Ｎ金色Ｎ－６１ (15KG)</v>
          </cell>
          <cell r="C695" t="str">
            <v>CN</v>
          </cell>
          <cell r="D695">
            <v>15000</v>
          </cell>
          <cell r="E695">
            <v>16</v>
          </cell>
        </row>
        <row r="696">
          <cell r="B696" t="str">
            <v>UT-210N艶消金色N-62　(15KG)</v>
          </cell>
          <cell r="C696" t="str">
            <v>CN</v>
          </cell>
          <cell r="D696">
            <v>15000</v>
          </cell>
          <cell r="E696">
            <v>16</v>
          </cell>
        </row>
        <row r="697">
          <cell r="B697" t="str">
            <v>ＵＴ－２１０Ｎ艶消金色Ｎ－６３　(15KG)</v>
          </cell>
          <cell r="C697" t="str">
            <v>CN</v>
          </cell>
          <cell r="D697">
            <v>15000</v>
          </cell>
          <cell r="E697">
            <v>16</v>
          </cell>
        </row>
        <row r="698">
          <cell r="B698" t="str">
            <v>ＵＴ－２１０Ｎ金色Ｎ－６４ (15KG)</v>
          </cell>
          <cell r="C698" t="str">
            <v>CN</v>
          </cell>
          <cell r="D698">
            <v>15000</v>
          </cell>
          <cell r="E698">
            <v>16</v>
          </cell>
        </row>
        <row r="699">
          <cell r="B699" t="str">
            <v>ＵＴ－２１０Ｎ艶消金色Ｎ-６５ (15KG)</v>
          </cell>
          <cell r="C699" t="str">
            <v>CN</v>
          </cell>
          <cell r="D699">
            <v>15000</v>
          </cell>
          <cell r="E699">
            <v>16</v>
          </cell>
        </row>
        <row r="700">
          <cell r="B700" t="str">
            <v>ＵＴ－２１０Ｎ金色艶消Ｎ－６６ (15KG)</v>
          </cell>
          <cell r="C700" t="str">
            <v>CN</v>
          </cell>
          <cell r="D700">
            <v>15000</v>
          </cell>
          <cell r="E700">
            <v>16</v>
          </cell>
        </row>
        <row r="701">
          <cell r="B701" t="str">
            <v>ＵＴ－２１０Ｎ金色Ｎ－６７ (15KG)</v>
          </cell>
          <cell r="C701" t="str">
            <v>CN</v>
          </cell>
          <cell r="D701">
            <v>15000</v>
          </cell>
          <cell r="E701">
            <v>16</v>
          </cell>
        </row>
        <row r="702">
          <cell r="B702" t="str">
            <v>ＵＴ－２１０Ｎ艶消金色Ｎ－６８ (15KG)</v>
          </cell>
          <cell r="C702" t="str">
            <v>CN</v>
          </cell>
          <cell r="D702">
            <v>15000</v>
          </cell>
          <cell r="E702">
            <v>16</v>
          </cell>
        </row>
        <row r="703">
          <cell r="B703" t="str">
            <v>ＵＴ－２１０Ｎレッド６５ (15KG)</v>
          </cell>
          <cell r="C703" t="str">
            <v>CN</v>
          </cell>
          <cell r="D703">
            <v>15000</v>
          </cell>
          <cell r="E703">
            <v>16</v>
          </cell>
        </row>
        <row r="704">
          <cell r="B704" t="str">
            <v>ＵＴ－２１０Ｎバイオレット４４ (15KG)</v>
          </cell>
          <cell r="C704" t="str">
            <v>CN</v>
          </cell>
          <cell r="D704">
            <v>15000</v>
          </cell>
          <cell r="E704">
            <v>16</v>
          </cell>
        </row>
        <row r="705">
          <cell r="B705" t="str">
            <v>ＵＶ－３８２ブラウン１２５ (15KG)</v>
          </cell>
          <cell r="C705" t="str">
            <v>CN</v>
          </cell>
          <cell r="D705">
            <v>15000</v>
          </cell>
          <cell r="E705">
            <v>16</v>
          </cell>
        </row>
        <row r="706">
          <cell r="B706" t="str">
            <v>ＵＶ－３８２クローム５９(15KG)</v>
          </cell>
          <cell r="C706" t="str">
            <v>CN</v>
          </cell>
          <cell r="D706">
            <v>15000</v>
          </cell>
          <cell r="E706">
            <v>16</v>
          </cell>
        </row>
        <row r="707">
          <cell r="B707" t="str">
            <v>ＵＶ－３８２クローム６１(15KG)</v>
          </cell>
          <cell r="C707" t="str">
            <v>CN</v>
          </cell>
          <cell r="D707">
            <v>15000</v>
          </cell>
          <cell r="E707">
            <v>16</v>
          </cell>
        </row>
        <row r="708">
          <cell r="B708" t="str">
            <v>ＵＶ－３８２艶消クローム６４ (15KG)</v>
          </cell>
          <cell r="C708" t="str">
            <v>CN</v>
          </cell>
          <cell r="D708">
            <v>15000</v>
          </cell>
          <cell r="E708">
            <v>16</v>
          </cell>
        </row>
        <row r="709">
          <cell r="B709" t="str">
            <v>ＵＶ－３８２金色Ｆ－２２ (15KG)</v>
          </cell>
          <cell r="C709" t="str">
            <v>CN</v>
          </cell>
          <cell r="D709">
            <v>15000</v>
          </cell>
          <cell r="E709">
            <v>16</v>
          </cell>
        </row>
        <row r="710">
          <cell r="B710" t="str">
            <v>ＵＶ－３８２金色Ｕ－１ (15KG)</v>
          </cell>
          <cell r="C710" t="str">
            <v>CN</v>
          </cell>
          <cell r="D710">
            <v>15000</v>
          </cell>
          <cell r="E710">
            <v>16</v>
          </cell>
        </row>
        <row r="711">
          <cell r="B711" t="str">
            <v>ＵＶ－３８２レッド６７ (15KG)</v>
          </cell>
          <cell r="C711" t="str">
            <v>CN</v>
          </cell>
          <cell r="D711">
            <v>15000</v>
          </cell>
          <cell r="E711">
            <v>16</v>
          </cell>
        </row>
        <row r="712">
          <cell r="B712" t="str">
            <v>ＵＶ－３８２レッド７０（15Kｇ）</v>
          </cell>
          <cell r="C712" t="str">
            <v>CN</v>
          </cell>
          <cell r="D712">
            <v>15000</v>
          </cell>
          <cell r="E712">
            <v>16</v>
          </cell>
        </row>
        <row r="713">
          <cell r="B713" t="str">
            <v>ＡＳ－５ＮＰクリヤー (15KG)</v>
          </cell>
          <cell r="C713" t="str">
            <v>CN</v>
          </cell>
          <cell r="D713">
            <v>15000</v>
          </cell>
          <cell r="E713">
            <v>16</v>
          </cell>
        </row>
        <row r="714">
          <cell r="B714" t="str">
            <v>ＡＳ－５ＮＰクリヤー (UN/16KG)</v>
          </cell>
          <cell r="C714" t="str">
            <v>CN</v>
          </cell>
          <cell r="D714">
            <v>16000</v>
          </cell>
          <cell r="E714">
            <v>18</v>
          </cell>
        </row>
        <row r="715">
          <cell r="B715" t="str">
            <v>ＡＳ－５ＮＰ ＨＮＶ (15KG)</v>
          </cell>
          <cell r="C715" t="str">
            <v>CN</v>
          </cell>
          <cell r="D715">
            <v>0</v>
          </cell>
          <cell r="E715">
            <v>16</v>
          </cell>
        </row>
        <row r="716">
          <cell r="B716" t="str">
            <v>ＡＳ－５ＮＰ艶消アンダー (15KG)</v>
          </cell>
          <cell r="C716" t="str">
            <v>CN</v>
          </cell>
          <cell r="D716">
            <v>15000</v>
          </cell>
          <cell r="E716">
            <v>16</v>
          </cell>
        </row>
        <row r="717">
          <cell r="B717" t="str">
            <v>ＡＳ－５ＮＰ艶消アンダー (UN/16KG)</v>
          </cell>
          <cell r="C717" t="str">
            <v>CN</v>
          </cell>
          <cell r="D717">
            <v>16000</v>
          </cell>
          <cell r="E717">
            <v>18</v>
          </cell>
        </row>
        <row r="718">
          <cell r="B718" t="str">
            <v>ＡＳ－６８ＮＰアンダー (18㍑）</v>
          </cell>
          <cell r="C718" t="str">
            <v>CN</v>
          </cell>
          <cell r="D718">
            <v>14500</v>
          </cell>
          <cell r="E718">
            <v>15.5</v>
          </cell>
        </row>
        <row r="719">
          <cell r="B719" t="str">
            <v>ＡＳ－６８ＮＰ冬型アンダー (18㍑)</v>
          </cell>
          <cell r="C719" t="str">
            <v>CN</v>
          </cell>
          <cell r="D719">
            <v>14500</v>
          </cell>
          <cell r="E719">
            <v>15.5</v>
          </cell>
        </row>
        <row r="720">
          <cell r="B720" t="str">
            <v>ＡＳ－７ＮＰ艶消アンダー10:3(15KG)</v>
          </cell>
          <cell r="C720" t="str">
            <v>CN</v>
          </cell>
          <cell r="D720">
            <v>15000</v>
          </cell>
          <cell r="E720">
            <v>16</v>
          </cell>
        </row>
        <row r="721">
          <cell r="B721" t="str">
            <v>ＡＳ－７ＮＰ艶消アンダー (15KG)</v>
          </cell>
          <cell r="C721" t="str">
            <v>CN</v>
          </cell>
          <cell r="D721">
            <v>15000</v>
          </cell>
          <cell r="E721">
            <v>16</v>
          </cell>
        </row>
        <row r="722">
          <cell r="B722" t="str">
            <v>ＡＳ－７ＮＰ艶消アンダー(UN/16KG)</v>
          </cell>
          <cell r="C722" t="str">
            <v>CN</v>
          </cell>
          <cell r="D722">
            <v>16000</v>
          </cell>
          <cell r="E722">
            <v>18</v>
          </cell>
        </row>
        <row r="723">
          <cell r="B723" t="str">
            <v>ＡＳ－８３ＮＰ№２アンダー (15KG)</v>
          </cell>
          <cell r="C723" t="str">
            <v>CN</v>
          </cell>
          <cell r="D723">
            <v>15000</v>
          </cell>
          <cell r="E723">
            <v>16</v>
          </cell>
        </row>
        <row r="724">
          <cell r="B724" t="str">
            <v>ＡＳ－８３ＮＰ№２アンダー(UN/16KG)</v>
          </cell>
          <cell r="C724" t="str">
            <v>CN</v>
          </cell>
          <cell r="D724">
            <v>16000</v>
          </cell>
          <cell r="E724">
            <v>18</v>
          </cell>
        </row>
        <row r="725">
          <cell r="B725" t="str">
            <v>ＡＳ－８７Ｅ－２アンダー (18㍑）</v>
          </cell>
          <cell r="C725" t="str">
            <v>CN</v>
          </cell>
          <cell r="D725">
            <v>14500</v>
          </cell>
          <cell r="E725">
            <v>15.5</v>
          </cell>
        </row>
        <row r="726">
          <cell r="B726" t="str">
            <v>ＡＳ－８７ＮＰアンダー　(18㍑）</v>
          </cell>
          <cell r="C726" t="str">
            <v>CN</v>
          </cell>
          <cell r="D726">
            <v>14500</v>
          </cell>
          <cell r="E726">
            <v>15.5</v>
          </cell>
        </row>
        <row r="727">
          <cell r="B727" t="str">
            <v>ＡＳ－８７アンダー (18㍑）</v>
          </cell>
          <cell r="C727" t="str">
            <v>CN</v>
          </cell>
          <cell r="D727">
            <v>14500</v>
          </cell>
          <cell r="E727">
            <v>15.5</v>
          </cell>
        </row>
        <row r="728">
          <cell r="B728" t="str">
            <v>ＥＭＩ　プライマー　（１５ＫＧ）</v>
          </cell>
          <cell r="C728" t="str">
            <v>CN</v>
          </cell>
          <cell r="D728">
            <v>15000</v>
          </cell>
          <cell r="E728">
            <v>16</v>
          </cell>
        </row>
        <row r="729">
          <cell r="B729" t="str">
            <v>Ｅ　アンダー (18㍑）</v>
          </cell>
          <cell r="C729" t="str">
            <v>CN</v>
          </cell>
          <cell r="D729">
            <v>14500</v>
          </cell>
          <cell r="E729">
            <v>15.5</v>
          </cell>
        </row>
        <row r="730">
          <cell r="B730" t="str">
            <v>Ｋ－１００アンダー (4KG)</v>
          </cell>
          <cell r="C730" t="str">
            <v>CN</v>
          </cell>
          <cell r="D730">
            <v>4000</v>
          </cell>
          <cell r="E730">
            <v>4.5</v>
          </cell>
        </row>
        <row r="731">
          <cell r="B731" t="str">
            <v>K-100NPｱﾝﾀﾞｰ（15KG）</v>
          </cell>
          <cell r="C731" t="str">
            <v>CN</v>
          </cell>
          <cell r="D731">
            <v>15000</v>
          </cell>
          <cell r="E731">
            <v>16</v>
          </cell>
        </row>
        <row r="732">
          <cell r="B732" t="str">
            <v>Ｋ－１００アンダー (16KG)</v>
          </cell>
          <cell r="C732" t="str">
            <v>CN</v>
          </cell>
          <cell r="D732">
            <v>16000</v>
          </cell>
          <cell r="E732">
            <v>17</v>
          </cell>
        </row>
        <row r="733">
          <cell r="B733" t="str">
            <v>Ｋ－１５０ＮＰアンダー (18㍑）</v>
          </cell>
          <cell r="C733" t="str">
            <v>CN</v>
          </cell>
          <cell r="D733">
            <v>14500</v>
          </cell>
          <cell r="E733">
            <v>15.5</v>
          </cell>
        </row>
        <row r="734">
          <cell r="B734" t="str">
            <v>Ｋ－１７３ＮＰアンダー (15KG)</v>
          </cell>
          <cell r="C734" t="str">
            <v>CN</v>
          </cell>
          <cell r="D734">
            <v>15000</v>
          </cell>
          <cell r="E734">
            <v>16</v>
          </cell>
        </row>
        <row r="735">
          <cell r="B735" t="str">
            <v>Ｋ－１７３ＮＰアンダー (UN/17KG)</v>
          </cell>
          <cell r="C735" t="str">
            <v>CN</v>
          </cell>
          <cell r="D735">
            <v>17000</v>
          </cell>
          <cell r="E735">
            <v>19</v>
          </cell>
        </row>
        <row r="736">
          <cell r="B736" t="str">
            <v>Ｋ－１７３アンダー (15KG)</v>
          </cell>
          <cell r="C736" t="str">
            <v>CN</v>
          </cell>
          <cell r="D736">
            <v>15000</v>
          </cell>
          <cell r="E736">
            <v>16</v>
          </cell>
        </row>
        <row r="737">
          <cell r="B737" t="str">
            <v>Ｋ－１７３アンダー (UN/17KG)</v>
          </cell>
          <cell r="C737" t="str">
            <v>CN</v>
          </cell>
          <cell r="D737">
            <v>17000</v>
          </cell>
          <cell r="E737">
            <v>19</v>
          </cell>
        </row>
        <row r="738">
          <cell r="B738" t="str">
            <v>ＰＣ－２０００Ｎ－３０アンダー (15KG)</v>
          </cell>
          <cell r="C738" t="str">
            <v>CN</v>
          </cell>
          <cell r="D738">
            <v>15000</v>
          </cell>
          <cell r="E738">
            <v>16</v>
          </cell>
        </row>
        <row r="739">
          <cell r="B739" t="str">
            <v>ＰＣ－２０００アンダー (15KG)</v>
          </cell>
          <cell r="C739" t="str">
            <v>CN</v>
          </cell>
          <cell r="D739">
            <v>15000</v>
          </cell>
          <cell r="E739">
            <v>16</v>
          </cell>
        </row>
        <row r="740">
          <cell r="B740" t="str">
            <v>ＰＣ－２０００アンダー　（UN/17KＧ）</v>
          </cell>
          <cell r="C740" t="str">
            <v>CN</v>
          </cell>
          <cell r="D740">
            <v>17000</v>
          </cell>
          <cell r="E740">
            <v>19</v>
          </cell>
        </row>
        <row r="741">
          <cell r="B741" t="str">
            <v>ＰＰ－３３ＮＰアンダー　(15KG)</v>
          </cell>
          <cell r="C741" t="str">
            <v>CN</v>
          </cell>
          <cell r="D741">
            <v>15000</v>
          </cell>
          <cell r="E741">
            <v>16</v>
          </cell>
        </row>
        <row r="742">
          <cell r="B742" t="str">
            <v>ＰＰ－４４ＮＰアンダー (15KG)</v>
          </cell>
          <cell r="C742" t="str">
            <v>CN</v>
          </cell>
          <cell r="D742">
            <v>15000</v>
          </cell>
          <cell r="E742">
            <v>16</v>
          </cell>
        </row>
        <row r="743">
          <cell r="B743" t="str">
            <v>ＡＢＣ トップ (15KG)</v>
          </cell>
          <cell r="C743" t="str">
            <v>CN</v>
          </cell>
          <cell r="D743">
            <v>15000</v>
          </cell>
          <cell r="E743">
            <v>16</v>
          </cell>
        </row>
        <row r="744">
          <cell r="B744" t="str">
            <v>Ｘ－７９－Ｌアンダー　(15KG)</v>
          </cell>
          <cell r="C744" t="str">
            <v>CN</v>
          </cell>
          <cell r="D744">
            <v>15000</v>
          </cell>
          <cell r="E744">
            <v>16</v>
          </cell>
        </row>
        <row r="745">
          <cell r="B745" t="str">
            <v>Ｘ－７９ＮＰアンダー　(15KG)</v>
          </cell>
          <cell r="C745" t="str">
            <v>CN</v>
          </cell>
          <cell r="D745">
            <v>15000</v>
          </cell>
          <cell r="E745">
            <v>16</v>
          </cell>
        </row>
        <row r="746">
          <cell r="B746" t="str">
            <v>染料液　ブラック (14KG)</v>
          </cell>
          <cell r="C746" t="str">
            <v>CN</v>
          </cell>
          <cell r="D746">
            <v>14000</v>
          </cell>
          <cell r="E746">
            <v>15</v>
          </cell>
        </row>
        <row r="747">
          <cell r="B747" t="str">
            <v>染料液　ブルー (14KG)</v>
          </cell>
          <cell r="C747" t="str">
            <v>CN</v>
          </cell>
          <cell r="D747">
            <v>14000</v>
          </cell>
          <cell r="E747">
            <v>15</v>
          </cell>
        </row>
        <row r="748">
          <cell r="B748" t="str">
            <v>染料液　オレンジ (14KG)</v>
          </cell>
          <cell r="C748" t="str">
            <v>CN</v>
          </cell>
          <cell r="D748">
            <v>14000</v>
          </cell>
          <cell r="E748">
            <v>15</v>
          </cell>
        </row>
        <row r="749">
          <cell r="B749" t="str">
            <v>染料液　ピンク (14KG)</v>
          </cell>
          <cell r="C749" t="str">
            <v>CN</v>
          </cell>
          <cell r="D749">
            <v>14000</v>
          </cell>
          <cell r="E749">
            <v>15</v>
          </cell>
        </row>
        <row r="750">
          <cell r="B750" t="str">
            <v>染料液　レッド (14KG)</v>
          </cell>
          <cell r="C750" t="str">
            <v>CN</v>
          </cell>
          <cell r="D750">
            <v>14000</v>
          </cell>
          <cell r="E750">
            <v>15</v>
          </cell>
        </row>
        <row r="751">
          <cell r="B751" t="str">
            <v>染料液　イエロー (14KG)</v>
          </cell>
          <cell r="C751" t="str">
            <v>CN</v>
          </cell>
          <cell r="D751">
            <v>14000</v>
          </cell>
          <cell r="E751">
            <v>15</v>
          </cell>
        </row>
        <row r="752">
          <cell r="B752" t="str">
            <v>染料液ブラック (1KG)</v>
          </cell>
          <cell r="C752" t="str">
            <v>CN</v>
          </cell>
          <cell r="D752">
            <v>1000</v>
          </cell>
          <cell r="E752">
            <v>1.2</v>
          </cell>
        </row>
        <row r="753">
          <cell r="B753" t="str">
            <v>染料液　ピンク (1KG)</v>
          </cell>
          <cell r="C753" t="str">
            <v>CN</v>
          </cell>
          <cell r="D753">
            <v>1000</v>
          </cell>
          <cell r="E753">
            <v>1.2</v>
          </cell>
        </row>
        <row r="754">
          <cell r="B754" t="str">
            <v>染料液　ブラック (4KG)</v>
          </cell>
          <cell r="C754" t="str">
            <v>CN</v>
          </cell>
          <cell r="D754">
            <v>4000</v>
          </cell>
          <cell r="E754">
            <v>4.5</v>
          </cell>
        </row>
        <row r="755">
          <cell r="B755" t="str">
            <v>染料液　ブルー (4KG)</v>
          </cell>
          <cell r="C755" t="str">
            <v>CN</v>
          </cell>
          <cell r="D755">
            <v>4000</v>
          </cell>
          <cell r="E755">
            <v>4.5</v>
          </cell>
        </row>
        <row r="756">
          <cell r="B756" t="str">
            <v>染料液　ブルーＬＱ (4KG)</v>
          </cell>
          <cell r="C756" t="str">
            <v>CN</v>
          </cell>
          <cell r="D756">
            <v>4000</v>
          </cell>
          <cell r="E756">
            <v>4.5</v>
          </cell>
        </row>
        <row r="757">
          <cell r="B757" t="str">
            <v>染料液　ブラウン (4KG)</v>
          </cell>
          <cell r="C757" t="str">
            <v>CN</v>
          </cell>
          <cell r="D757">
            <v>4000</v>
          </cell>
          <cell r="E757">
            <v>4.5</v>
          </cell>
        </row>
        <row r="758">
          <cell r="B758" t="str">
            <v>染料液　オレンジ (4KG)</v>
          </cell>
          <cell r="C758" t="str">
            <v>CN</v>
          </cell>
          <cell r="D758">
            <v>4000</v>
          </cell>
          <cell r="E758">
            <v>4.5</v>
          </cell>
        </row>
        <row r="759">
          <cell r="B759" t="str">
            <v>染料液　ピンク (4KG)</v>
          </cell>
          <cell r="C759" t="str">
            <v>CN</v>
          </cell>
          <cell r="D759">
            <v>4000</v>
          </cell>
          <cell r="E759">
            <v>4.5</v>
          </cell>
        </row>
        <row r="760">
          <cell r="B760" t="str">
            <v>染料液　レッド (4KG)</v>
          </cell>
          <cell r="C760" t="str">
            <v>CN</v>
          </cell>
          <cell r="D760">
            <v>4000</v>
          </cell>
          <cell r="E760">
            <v>4.5</v>
          </cell>
        </row>
        <row r="761">
          <cell r="B761" t="str">
            <v>染料液　レッドＢＥ－４ (4KG)</v>
          </cell>
          <cell r="C761" t="str">
            <v>CN</v>
          </cell>
          <cell r="D761">
            <v>4000</v>
          </cell>
          <cell r="E761">
            <v>4.5</v>
          </cell>
        </row>
        <row r="762">
          <cell r="B762" t="str">
            <v>染料液　レッドＬＱ (4KG)</v>
          </cell>
          <cell r="C762" t="str">
            <v>CN</v>
          </cell>
          <cell r="D762">
            <v>4000</v>
          </cell>
          <cell r="E762">
            <v>4.5</v>
          </cell>
        </row>
        <row r="763">
          <cell r="B763" t="str">
            <v>染料液　ＲＨＳ (4KG)</v>
          </cell>
          <cell r="C763" t="str">
            <v>CN</v>
          </cell>
          <cell r="D763">
            <v>4000</v>
          </cell>
          <cell r="E763">
            <v>4.5</v>
          </cell>
        </row>
        <row r="764">
          <cell r="B764" t="str">
            <v>染料液ST-32金色D-916用　（４KG)</v>
          </cell>
          <cell r="C764" t="str">
            <v>CN</v>
          </cell>
          <cell r="D764">
            <v>4000</v>
          </cell>
          <cell r="E764">
            <v>4.5</v>
          </cell>
        </row>
        <row r="765">
          <cell r="B765" t="str">
            <v>染料液 ＵＴ－２用金色 (4KG)</v>
          </cell>
          <cell r="C765" t="str">
            <v>CN</v>
          </cell>
          <cell r="D765">
            <v>4000</v>
          </cell>
          <cell r="E765">
            <v>4.5</v>
          </cell>
        </row>
        <row r="766">
          <cell r="B766" t="str">
            <v>染料液UV-382ｸﾛｰﾑ61用　（４ＫG)</v>
          </cell>
          <cell r="C766" t="str">
            <v>CN</v>
          </cell>
          <cell r="D766">
            <v>4000</v>
          </cell>
          <cell r="E766">
            <v>4.5</v>
          </cell>
        </row>
        <row r="767">
          <cell r="B767" t="str">
            <v>染料液　バイオレット (4KG)</v>
          </cell>
          <cell r="C767" t="str">
            <v>CN</v>
          </cell>
          <cell r="D767">
            <v>4000</v>
          </cell>
          <cell r="E767">
            <v>4.5</v>
          </cell>
        </row>
        <row r="768">
          <cell r="B768" t="str">
            <v>染料液　バイオレット43 (１KG)</v>
          </cell>
          <cell r="C768" t="str">
            <v>CN</v>
          </cell>
          <cell r="D768">
            <v>1000</v>
          </cell>
          <cell r="E768">
            <v>1.2</v>
          </cell>
        </row>
        <row r="769">
          <cell r="B769" t="str">
            <v>染料液　イエロー (4KG)</v>
          </cell>
          <cell r="C769" t="str">
            <v>CN</v>
          </cell>
          <cell r="D769">
            <v>4000</v>
          </cell>
          <cell r="E769">
            <v>4.5</v>
          </cell>
        </row>
        <row r="770">
          <cell r="B770" t="str">
            <v>ST-10M トップ(4kg)</v>
          </cell>
          <cell r="C770" t="str">
            <v>CN</v>
          </cell>
          <cell r="D770">
            <v>4000</v>
          </cell>
          <cell r="E770">
            <v>4.5</v>
          </cell>
        </row>
        <row r="771">
          <cell r="B771" t="str">
            <v>ＳＴ－１０Ｍトップ (16㍑)</v>
          </cell>
          <cell r="C771" t="str">
            <v>CN</v>
          </cell>
          <cell r="D771">
            <v>13500</v>
          </cell>
          <cell r="E771">
            <v>14.5</v>
          </cell>
        </row>
        <row r="772">
          <cell r="B772" t="str">
            <v>ＳＴ－１８Ｌトップ (16㍑)</v>
          </cell>
          <cell r="C772" t="str">
            <v>CN</v>
          </cell>
          <cell r="D772">
            <v>13500</v>
          </cell>
          <cell r="E772">
            <v>14.5</v>
          </cell>
        </row>
        <row r="773">
          <cell r="B773" t="str">
            <v>ＳＴ－２０Ｍトップ (15KG)</v>
          </cell>
          <cell r="C773" t="str">
            <v>CN</v>
          </cell>
          <cell r="D773">
            <v>15000</v>
          </cell>
          <cell r="E773">
            <v>16</v>
          </cell>
        </row>
        <row r="774">
          <cell r="B774" t="str">
            <v>ＳＴ－３２トップ (4KG)</v>
          </cell>
          <cell r="C774" t="str">
            <v>CN</v>
          </cell>
          <cell r="D774">
            <v>4000</v>
          </cell>
          <cell r="E774">
            <v>4.5</v>
          </cell>
        </row>
        <row r="775">
          <cell r="B775" t="str">
            <v>ＳＴ－３２ＨＣトップ（１５ＫＧ）</v>
          </cell>
          <cell r="C775" t="str">
            <v>CN</v>
          </cell>
          <cell r="D775">
            <v>15000</v>
          </cell>
          <cell r="E775">
            <v>16</v>
          </cell>
        </row>
        <row r="776">
          <cell r="B776" t="str">
            <v>ＳＴ－３２ＨＮＶ(10:9)トップ (15KG)</v>
          </cell>
          <cell r="C776" t="str">
            <v>CN</v>
          </cell>
          <cell r="D776">
            <v>15000</v>
          </cell>
          <cell r="E776">
            <v>16</v>
          </cell>
        </row>
        <row r="777">
          <cell r="B777" t="str">
            <v>ＳＴ－３２トップ (15KG)</v>
          </cell>
          <cell r="C777" t="str">
            <v>CN</v>
          </cell>
          <cell r="D777">
            <v>15000</v>
          </cell>
          <cell r="E777">
            <v>16</v>
          </cell>
        </row>
        <row r="778">
          <cell r="B778" t="str">
            <v>ＳＴ－３２トップ (UN/16KG)</v>
          </cell>
          <cell r="C778" t="str">
            <v>CN</v>
          </cell>
          <cell r="D778">
            <v>16000</v>
          </cell>
          <cell r="E778">
            <v>18</v>
          </cell>
        </row>
        <row r="779">
          <cell r="B779" t="str">
            <v>ＵＴ－２１０Ａトップ (15KG)</v>
          </cell>
          <cell r="C779" t="str">
            <v>CN</v>
          </cell>
          <cell r="D779">
            <v>15000</v>
          </cell>
          <cell r="E779">
            <v>16</v>
          </cell>
        </row>
        <row r="780">
          <cell r="B780" t="str">
            <v>ＵＴ－２１０Ｎトップ (15KG)</v>
          </cell>
          <cell r="C780" t="str">
            <v>CN</v>
          </cell>
          <cell r="D780">
            <v>15000</v>
          </cell>
          <cell r="E780">
            <v>16</v>
          </cell>
        </row>
        <row r="781">
          <cell r="B781" t="str">
            <v>ＵＴ－２　Ａ液 (15KG)</v>
          </cell>
          <cell r="C781" t="str">
            <v>CN</v>
          </cell>
          <cell r="D781">
            <v>15000</v>
          </cell>
          <cell r="E781">
            <v>16</v>
          </cell>
        </row>
        <row r="782">
          <cell r="B782" t="str">
            <v>ＵＴ－２　Ｂ液 (3.75KG)</v>
          </cell>
          <cell r="C782" t="str">
            <v>CN</v>
          </cell>
          <cell r="D782">
            <v>75000</v>
          </cell>
          <cell r="E782">
            <v>4.25</v>
          </cell>
        </row>
        <row r="783">
          <cell r="B783" t="str">
            <v>ＢＰ－５０　アンダー　（４KG）</v>
          </cell>
          <cell r="C783" t="str">
            <v>CN</v>
          </cell>
          <cell r="D783">
            <v>4000</v>
          </cell>
          <cell r="E783">
            <v>4.5</v>
          </cell>
        </row>
        <row r="784">
          <cell r="B784" t="str">
            <v>ＢＰ－５０アンダー (15KG)</v>
          </cell>
          <cell r="C784" t="str">
            <v>CN</v>
          </cell>
          <cell r="D784">
            <v>15000</v>
          </cell>
          <cell r="E784">
            <v>16</v>
          </cell>
        </row>
        <row r="785">
          <cell r="B785" t="str">
            <v>ＢＰ－５０ アンダー (UN/17KG)</v>
          </cell>
          <cell r="C785" t="str">
            <v>CN</v>
          </cell>
          <cell r="D785">
            <v>17000</v>
          </cell>
          <cell r="E785">
            <v>19</v>
          </cell>
        </row>
        <row r="786">
          <cell r="B786" t="str">
            <v>ＢＰ－８０ Ａ液 (UN/17KG)</v>
          </cell>
          <cell r="C786" t="str">
            <v>CN</v>
          </cell>
          <cell r="D786">
            <v>17000</v>
          </cell>
          <cell r="E786">
            <v>19</v>
          </cell>
        </row>
        <row r="787">
          <cell r="B787" t="str">
            <v>ＢＰ－８０ Ｂ液 (UN/16KG)</v>
          </cell>
          <cell r="C787" t="str">
            <v>CN</v>
          </cell>
          <cell r="D787">
            <v>16000</v>
          </cell>
          <cell r="E787">
            <v>18</v>
          </cell>
        </row>
        <row r="788">
          <cell r="B788" t="str">
            <v>ＦＧ－３０００アンダー (15KG)</v>
          </cell>
          <cell r="C788" t="str">
            <v>CN</v>
          </cell>
          <cell r="D788">
            <v>15000</v>
          </cell>
          <cell r="E788">
            <v>16</v>
          </cell>
        </row>
        <row r="789">
          <cell r="B789" t="str">
            <v>ＦＧ－３０００アンダー (UN/17KG)</v>
          </cell>
          <cell r="C789" t="str">
            <v>CN</v>
          </cell>
          <cell r="D789">
            <v>17000</v>
          </cell>
          <cell r="E789">
            <v>19</v>
          </cell>
        </row>
        <row r="790">
          <cell r="B790" t="str">
            <v>ＦＧ－４０００アンダー (15KG)</v>
          </cell>
          <cell r="C790" t="str">
            <v>CN</v>
          </cell>
          <cell r="D790">
            <v>15000</v>
          </cell>
          <cell r="E790">
            <v>16</v>
          </cell>
        </row>
        <row r="791">
          <cell r="B791" t="str">
            <v>ＦＫ－１３Ｓ一液アンダー (13KG)</v>
          </cell>
          <cell r="C791" t="str">
            <v>CN</v>
          </cell>
          <cell r="D791">
            <v>13000</v>
          </cell>
          <cell r="E791">
            <v>14</v>
          </cell>
        </row>
        <row r="792">
          <cell r="B792" t="str">
            <v>ＦＫ－１３Ｓ一液アンダー (UN/15KG)</v>
          </cell>
          <cell r="C792" t="str">
            <v>CN</v>
          </cell>
          <cell r="D792">
            <v>15000</v>
          </cell>
          <cell r="E792">
            <v>17</v>
          </cell>
        </row>
        <row r="793">
          <cell r="B793" t="str">
            <v>ＦＫ－１３Ｓ一液アンダー (UN/15KG)</v>
          </cell>
          <cell r="C793" t="str">
            <v>CN</v>
          </cell>
          <cell r="D793">
            <v>15000</v>
          </cell>
          <cell r="E793">
            <v>17</v>
          </cell>
        </row>
        <row r="794">
          <cell r="B794" t="str">
            <v>ＦＫ－１３Ｓ一液アンダー (UN/15KG)</v>
          </cell>
          <cell r="C794" t="str">
            <v>CN</v>
          </cell>
          <cell r="D794">
            <v>15000</v>
          </cell>
          <cell r="E794">
            <v>17</v>
          </cell>
        </row>
        <row r="795">
          <cell r="B795" t="str">
            <v>ＦＫ－１３Ｓ一液アンダー (UN/15KG)</v>
          </cell>
          <cell r="C795" t="str">
            <v>CN</v>
          </cell>
          <cell r="D795">
            <v>15000</v>
          </cell>
          <cell r="E795">
            <v>17</v>
          </cell>
        </row>
        <row r="796">
          <cell r="B796" t="str">
            <v>ＦＫ－１３Ｓ　Ａ液 (UN/16KG)</v>
          </cell>
          <cell r="C796" t="str">
            <v>CN</v>
          </cell>
          <cell r="D796">
            <v>16000</v>
          </cell>
          <cell r="E796">
            <v>18</v>
          </cell>
        </row>
        <row r="797">
          <cell r="B797" t="str">
            <v>ＦＫ－１３Ｓ Ｂ液 (UN/13KG)</v>
          </cell>
          <cell r="C797" t="str">
            <v>CN</v>
          </cell>
          <cell r="D797">
            <v>13000</v>
          </cell>
          <cell r="E797">
            <v>15</v>
          </cell>
        </row>
        <row r="798">
          <cell r="B798" t="str">
            <v>ＦＫ－１３Ｓ(改) Ａ液 (15KG)</v>
          </cell>
          <cell r="C798" t="str">
            <v>CN</v>
          </cell>
          <cell r="D798">
            <v>15000</v>
          </cell>
          <cell r="E798">
            <v>16</v>
          </cell>
        </row>
        <row r="799">
          <cell r="B799" t="str">
            <v>ＦＫ－１３Ｓ(改) Ａ液 (UN/15KG)</v>
          </cell>
          <cell r="C799" t="str">
            <v>CN</v>
          </cell>
          <cell r="D799">
            <v>15000</v>
          </cell>
          <cell r="E799">
            <v>17</v>
          </cell>
        </row>
        <row r="800">
          <cell r="B800" t="str">
            <v>ＦＫ－１３Ｓ(改) Ａ液 (UN/15KG)</v>
          </cell>
          <cell r="C800" t="str">
            <v>CN</v>
          </cell>
          <cell r="D800">
            <v>15000</v>
          </cell>
          <cell r="E800">
            <v>17</v>
          </cell>
        </row>
        <row r="801">
          <cell r="B801" t="str">
            <v>ＦＫ－１３Ｓ(改) Ａ液 (UN/15KG)</v>
          </cell>
          <cell r="C801" t="str">
            <v>CN</v>
          </cell>
          <cell r="D801">
            <v>15000</v>
          </cell>
          <cell r="E801">
            <v>17</v>
          </cell>
        </row>
        <row r="802">
          <cell r="B802" t="str">
            <v>ＦＫ－１３Ｓ(改) Ｂ液 (12KG)</v>
          </cell>
          <cell r="C802" t="str">
            <v>CN</v>
          </cell>
          <cell r="D802">
            <v>12000</v>
          </cell>
          <cell r="E802">
            <v>13</v>
          </cell>
        </row>
        <row r="803">
          <cell r="B803" t="str">
            <v>ＦＫ－１３Ｓ(改) Ｂ液 (UN/13KG)</v>
          </cell>
          <cell r="C803" t="str">
            <v>CN</v>
          </cell>
          <cell r="D803">
            <v>13000</v>
          </cell>
          <cell r="E803">
            <v>15</v>
          </cell>
        </row>
        <row r="804">
          <cell r="B804" t="str">
            <v>ＦＫ－１３Ｓ(改) Ｂ液 (UN/13KG)</v>
          </cell>
          <cell r="C804" t="str">
            <v>CN</v>
          </cell>
          <cell r="D804">
            <v>13000</v>
          </cell>
          <cell r="E804">
            <v>15</v>
          </cell>
        </row>
        <row r="805">
          <cell r="B805" t="str">
            <v>ＦＫ－１３Ｓ(改) Ｂ液 (UN/13KG)</v>
          </cell>
          <cell r="C805" t="str">
            <v>CN</v>
          </cell>
          <cell r="D805">
            <v>13000</v>
          </cell>
          <cell r="E805">
            <v>15</v>
          </cell>
        </row>
        <row r="806">
          <cell r="B806" t="str">
            <v>ＨＤＴ－０１ (UN/15KG)</v>
          </cell>
          <cell r="C806" t="str">
            <v>CN</v>
          </cell>
          <cell r="D806">
            <v>15000</v>
          </cell>
          <cell r="E806">
            <v>17</v>
          </cell>
        </row>
        <row r="807">
          <cell r="B807" t="str">
            <v>ＩＴ－８１ アンダー (15KG)</v>
          </cell>
          <cell r="C807" t="str">
            <v>CN</v>
          </cell>
          <cell r="D807">
            <v>15000</v>
          </cell>
          <cell r="E807">
            <v>16</v>
          </cell>
        </row>
        <row r="808">
          <cell r="B808" t="str">
            <v>ＫＴ－３　Ａ液 (15KG)</v>
          </cell>
          <cell r="C808" t="str">
            <v>CN</v>
          </cell>
          <cell r="D808">
            <v>15000</v>
          </cell>
          <cell r="E808">
            <v>16</v>
          </cell>
        </row>
        <row r="809">
          <cell r="B809" t="str">
            <v>ＫＴ－３　Ａ液 (UN/17KG)</v>
          </cell>
          <cell r="C809" t="str">
            <v>CN</v>
          </cell>
          <cell r="D809">
            <v>17000</v>
          </cell>
          <cell r="E809">
            <v>19</v>
          </cell>
        </row>
        <row r="810">
          <cell r="B810" t="str">
            <v>ＫＴ－３　Ｂ液 (15KG)</v>
          </cell>
          <cell r="C810" t="str">
            <v>CN</v>
          </cell>
          <cell r="D810">
            <v>15000</v>
          </cell>
          <cell r="E810">
            <v>16</v>
          </cell>
        </row>
        <row r="811">
          <cell r="B811" t="str">
            <v>ＫＴ－３　Ｂ液 (UN/16KG)</v>
          </cell>
          <cell r="C811" t="str">
            <v>CN</v>
          </cell>
          <cell r="D811">
            <v>16000</v>
          </cell>
          <cell r="E811">
            <v>18</v>
          </cell>
        </row>
        <row r="812">
          <cell r="B812" t="str">
            <v>ＫＴ－３　Ｂ液 (UN/16KG)</v>
          </cell>
          <cell r="C812" t="str">
            <v>CN</v>
          </cell>
          <cell r="D812">
            <v>16000</v>
          </cell>
          <cell r="E812">
            <v>18</v>
          </cell>
        </row>
        <row r="813">
          <cell r="B813" t="str">
            <v>ＫＴ－３　Ｃ液 (UN/16KG)</v>
          </cell>
          <cell r="C813" t="str">
            <v>CN</v>
          </cell>
          <cell r="D813">
            <v>16000</v>
          </cell>
          <cell r="E813">
            <v>18</v>
          </cell>
        </row>
        <row r="814">
          <cell r="B814" t="str">
            <v>ＫＴ－３　Ｃ液 (UN/16KG)</v>
          </cell>
          <cell r="C814" t="str">
            <v>CN</v>
          </cell>
          <cell r="D814">
            <v>16000</v>
          </cell>
          <cell r="E814">
            <v>18</v>
          </cell>
        </row>
        <row r="815">
          <cell r="B815" t="str">
            <v>ＫＴ－３　シンナー (3KG)</v>
          </cell>
          <cell r="C815" t="str">
            <v>CN</v>
          </cell>
          <cell r="D815">
            <v>3000</v>
          </cell>
          <cell r="E815">
            <v>3.5</v>
          </cell>
        </row>
        <row r="816">
          <cell r="B816" t="str">
            <v>Ｎ－３００　Ａ液　(UN/17KG)</v>
          </cell>
          <cell r="C816" t="str">
            <v>CN</v>
          </cell>
          <cell r="D816">
            <v>17000</v>
          </cell>
          <cell r="E816">
            <v>19</v>
          </cell>
        </row>
        <row r="817">
          <cell r="B817" t="str">
            <v>Ｎ－３００　Ｂ液　(UN/17KG)</v>
          </cell>
          <cell r="C817" t="str">
            <v>CN</v>
          </cell>
          <cell r="D817">
            <v>17000</v>
          </cell>
          <cell r="E817">
            <v>19</v>
          </cell>
        </row>
        <row r="818">
          <cell r="B818" t="str">
            <v>Ｎ－３００　アンダー　(15KG)</v>
          </cell>
          <cell r="C818" t="str">
            <v>CN</v>
          </cell>
          <cell r="D818">
            <v>15000</v>
          </cell>
          <cell r="E818">
            <v>16</v>
          </cell>
        </row>
        <row r="819">
          <cell r="B819" t="str">
            <v>Ｎ－４０４Ｋ２　Ａ液 (UN/17KG)</v>
          </cell>
          <cell r="C819" t="str">
            <v>CN</v>
          </cell>
          <cell r="D819">
            <v>17000</v>
          </cell>
          <cell r="E819">
            <v>19</v>
          </cell>
        </row>
        <row r="820">
          <cell r="B820" t="str">
            <v>Ｎ－４０４Ｋ２　Ａ液 (UN/17KG)</v>
          </cell>
          <cell r="C820" t="str">
            <v>CN</v>
          </cell>
          <cell r="D820">
            <v>17000</v>
          </cell>
          <cell r="E820">
            <v>19</v>
          </cell>
        </row>
        <row r="821">
          <cell r="B821" t="str">
            <v>Ｎ－４０４Ｋ２　Ａ液 (UN/17KG)</v>
          </cell>
          <cell r="C821" t="str">
            <v>CN</v>
          </cell>
          <cell r="D821">
            <v>17000</v>
          </cell>
          <cell r="E821">
            <v>19</v>
          </cell>
        </row>
        <row r="822">
          <cell r="B822" t="str">
            <v>Ｎー４０４Ｋ２　Ｂ液 (UN/17KG)</v>
          </cell>
          <cell r="C822" t="str">
            <v>CN</v>
          </cell>
          <cell r="D822">
            <v>17000</v>
          </cell>
          <cell r="E822">
            <v>19</v>
          </cell>
        </row>
        <row r="823">
          <cell r="B823" t="str">
            <v>Ｎー４０４Ｋ２　Ｂ液 (UN/17KG)</v>
          </cell>
          <cell r="C823" t="str">
            <v>CN</v>
          </cell>
          <cell r="D823">
            <v>17000</v>
          </cell>
          <cell r="E823">
            <v>19</v>
          </cell>
        </row>
        <row r="824">
          <cell r="B824" t="str">
            <v>Ｎー４０４Ｋ２　Ｂ液 (UN/17KG)</v>
          </cell>
          <cell r="C824" t="str">
            <v>CN</v>
          </cell>
          <cell r="D824">
            <v>17000</v>
          </cell>
          <cell r="E824">
            <v>19</v>
          </cell>
        </row>
        <row r="825">
          <cell r="B825" t="str">
            <v>Ｎ－４０４（改２）アンダー (15KG)</v>
          </cell>
          <cell r="C825" t="str">
            <v>CN</v>
          </cell>
          <cell r="D825">
            <v>15000</v>
          </cell>
          <cell r="E825">
            <v>16</v>
          </cell>
        </row>
        <row r="826">
          <cell r="B826" t="str">
            <v>Ｎ－４０４（改２）アンダー (UN/15KG)</v>
          </cell>
          <cell r="C826" t="str">
            <v>CN</v>
          </cell>
          <cell r="D826">
            <v>15000</v>
          </cell>
          <cell r="E826">
            <v>17</v>
          </cell>
        </row>
        <row r="827">
          <cell r="B827" t="str">
            <v>Ｎ－４０４Ｋ２アンダー (UN/17KG)</v>
          </cell>
          <cell r="C827" t="str">
            <v>CN</v>
          </cell>
          <cell r="D827">
            <v>17000</v>
          </cell>
          <cell r="E827">
            <v>19</v>
          </cell>
        </row>
        <row r="828">
          <cell r="B828" t="str">
            <v>Ｎ－４０４ アンダー (15KG)</v>
          </cell>
          <cell r="C828" t="str">
            <v>CN</v>
          </cell>
          <cell r="D828">
            <v>15000</v>
          </cell>
          <cell r="E828">
            <v>16</v>
          </cell>
        </row>
        <row r="829">
          <cell r="B829" t="str">
            <v>下塗り用アンダー (15KG)</v>
          </cell>
          <cell r="C829" t="str">
            <v>CN</v>
          </cell>
          <cell r="D829">
            <v>15000</v>
          </cell>
          <cell r="E829">
            <v>16</v>
          </cell>
        </row>
        <row r="830">
          <cell r="B830" t="str">
            <v>ＳＴＨ－３５０Ａ (UN/14KG)</v>
          </cell>
          <cell r="C830" t="str">
            <v>CN</v>
          </cell>
          <cell r="D830">
            <v>14000</v>
          </cell>
          <cell r="E830">
            <v>16</v>
          </cell>
        </row>
        <row r="831">
          <cell r="B831" t="str">
            <v>ＳＴＨ－３５０ Ａ液 (UN/17KG)</v>
          </cell>
          <cell r="C831" t="str">
            <v>CN</v>
          </cell>
          <cell r="D831">
            <v>17000</v>
          </cell>
          <cell r="E831">
            <v>19</v>
          </cell>
        </row>
        <row r="832">
          <cell r="B832" t="str">
            <v>ＳＴＨ－３５０ Ｂ液 (UN/16KG)</v>
          </cell>
          <cell r="C832" t="str">
            <v>CN</v>
          </cell>
          <cell r="D832">
            <v>16000</v>
          </cell>
          <cell r="E832">
            <v>18</v>
          </cell>
        </row>
        <row r="833">
          <cell r="B833" t="str">
            <v>ＳＴＨ－３５０Ｍアンダー (1KG)</v>
          </cell>
          <cell r="C833" t="str">
            <v>KG</v>
          </cell>
          <cell r="D833">
            <v>1000</v>
          </cell>
          <cell r="E833">
            <v>1.0667</v>
          </cell>
        </row>
        <row r="834">
          <cell r="B834" t="str">
            <v>ＳＴＨ－３５０Ｍアンダー (15KG)</v>
          </cell>
          <cell r="C834" t="str">
            <v>CN</v>
          </cell>
          <cell r="D834">
            <v>15000</v>
          </cell>
          <cell r="E834">
            <v>16</v>
          </cell>
        </row>
        <row r="835">
          <cell r="B835" t="str">
            <v>ＳＴＨ－３８０ Ａ液 (UN/17KG)</v>
          </cell>
          <cell r="C835" t="str">
            <v>CN</v>
          </cell>
          <cell r="D835">
            <v>17000</v>
          </cell>
          <cell r="E835">
            <v>19</v>
          </cell>
        </row>
        <row r="836">
          <cell r="B836" t="str">
            <v>ＳＴＨ－３８０ Ｂ液 (UN/16KG)</v>
          </cell>
          <cell r="C836" t="str">
            <v>CN</v>
          </cell>
          <cell r="D836">
            <v>16000</v>
          </cell>
          <cell r="E836">
            <v>18</v>
          </cell>
        </row>
        <row r="837">
          <cell r="B837" t="str">
            <v>ＳＴＨ－３８０Ｍアンダー (1KG)</v>
          </cell>
          <cell r="C837" t="str">
            <v>KG</v>
          </cell>
          <cell r="D837">
            <v>1000</v>
          </cell>
          <cell r="E837">
            <v>1.0667</v>
          </cell>
        </row>
        <row r="838">
          <cell r="B838" t="str">
            <v>ＳＴＨ－３８０Ｍアンダー (15KG)</v>
          </cell>
          <cell r="C838" t="str">
            <v>CN</v>
          </cell>
          <cell r="D838">
            <v>15000</v>
          </cell>
          <cell r="E838">
            <v>16</v>
          </cell>
        </row>
        <row r="839">
          <cell r="B839" t="str">
            <v>ＳＴＨ－３８０Ｕ Ａ液 (UN/16KG)</v>
          </cell>
          <cell r="C839" t="str">
            <v>CN</v>
          </cell>
          <cell r="D839">
            <v>16000</v>
          </cell>
          <cell r="E839">
            <v>18</v>
          </cell>
        </row>
        <row r="840">
          <cell r="B840" t="str">
            <v>ＳＴＨ－３８０Ｕ Ｂ液 (UN/15KG)</v>
          </cell>
          <cell r="C840" t="str">
            <v>CN</v>
          </cell>
          <cell r="D840">
            <v>15000</v>
          </cell>
          <cell r="E840">
            <v>17</v>
          </cell>
        </row>
        <row r="841">
          <cell r="B841" t="str">
            <v>ＳＴＨ－５０１Ｍアンダー (1KG)</v>
          </cell>
          <cell r="C841" t="str">
            <v>KG</v>
          </cell>
          <cell r="D841">
            <v>1000</v>
          </cell>
          <cell r="E841">
            <v>1.0667</v>
          </cell>
        </row>
        <row r="842">
          <cell r="B842" t="str">
            <v>ＳＴＨ－５０１Ｍ添加剤 (4KG)</v>
          </cell>
          <cell r="C842" t="str">
            <v>CN</v>
          </cell>
          <cell r="D842">
            <v>4000</v>
          </cell>
          <cell r="E842">
            <v>4.5</v>
          </cell>
        </row>
        <row r="843">
          <cell r="B843" t="str">
            <v>ＳＴＨ－５０１Ｍ アンダー (15KG)</v>
          </cell>
          <cell r="C843" t="str">
            <v>CN</v>
          </cell>
          <cell r="D843">
            <v>15000</v>
          </cell>
          <cell r="E843">
            <v>16</v>
          </cell>
        </row>
        <row r="844">
          <cell r="B844" t="str">
            <v>ＳＴＨ－５０１Ｍアンダー (UN/17KG)</v>
          </cell>
          <cell r="C844" t="str">
            <v>CN</v>
          </cell>
          <cell r="D844">
            <v>17000</v>
          </cell>
          <cell r="E844">
            <v>19</v>
          </cell>
        </row>
        <row r="845">
          <cell r="B845" t="str">
            <v>ＳＴＲ－１２０アンダー (1KG)</v>
          </cell>
          <cell r="C845" t="str">
            <v>KG</v>
          </cell>
          <cell r="D845">
            <v>1000</v>
          </cell>
          <cell r="E845">
            <v>1.0667</v>
          </cell>
        </row>
        <row r="846">
          <cell r="B846" t="str">
            <v>ＳＴＲ－１２０アンダー (15KG)</v>
          </cell>
          <cell r="C846" t="str">
            <v>CN</v>
          </cell>
          <cell r="D846">
            <v>15000</v>
          </cell>
          <cell r="E846">
            <v>16</v>
          </cell>
        </row>
        <row r="847">
          <cell r="B847" t="str">
            <v>ＳＴＲ－１２０　（UN/17KG）</v>
          </cell>
          <cell r="C847" t="str">
            <v>CN</v>
          </cell>
          <cell r="D847">
            <v>17000</v>
          </cell>
          <cell r="E847">
            <v>19</v>
          </cell>
        </row>
        <row r="848">
          <cell r="B848" t="str">
            <v>ＡＡＳ№１ Ａ液 (15KG)</v>
          </cell>
          <cell r="C848" t="str">
            <v>CN</v>
          </cell>
          <cell r="D848">
            <v>15000</v>
          </cell>
          <cell r="E848">
            <v>16</v>
          </cell>
        </row>
        <row r="849">
          <cell r="B849" t="str">
            <v>ＡＡＳ№１ Ａ液 (UN/17KG)</v>
          </cell>
          <cell r="C849" t="str">
            <v>CN</v>
          </cell>
          <cell r="D849">
            <v>17000</v>
          </cell>
          <cell r="E849">
            <v>19</v>
          </cell>
        </row>
        <row r="850">
          <cell r="B850" t="str">
            <v>ＡＡＳ№１ Ａ液 (UN/17KG)</v>
          </cell>
          <cell r="C850" t="str">
            <v>CN</v>
          </cell>
          <cell r="D850">
            <v>17000</v>
          </cell>
          <cell r="E850">
            <v>19</v>
          </cell>
        </row>
        <row r="851">
          <cell r="B851" t="str">
            <v>ＡＡＳ№１ Ａ液 (UN/17KG)</v>
          </cell>
          <cell r="C851" t="str">
            <v>CN</v>
          </cell>
          <cell r="D851">
            <v>17000</v>
          </cell>
          <cell r="E851">
            <v>19</v>
          </cell>
        </row>
        <row r="852">
          <cell r="B852" t="str">
            <v>ＡＡＳ№１ Ｂ液 (15KG)</v>
          </cell>
          <cell r="C852" t="str">
            <v>CN</v>
          </cell>
          <cell r="D852">
            <v>15000</v>
          </cell>
          <cell r="E852">
            <v>16</v>
          </cell>
        </row>
        <row r="853">
          <cell r="B853" t="str">
            <v>ＡＡＳ№１ Ｂ液 (UN/19KG)</v>
          </cell>
          <cell r="C853" t="str">
            <v>CN</v>
          </cell>
          <cell r="D853">
            <v>19000</v>
          </cell>
          <cell r="E853">
            <v>21</v>
          </cell>
        </row>
        <row r="854">
          <cell r="B854" t="str">
            <v>ＡＡＳ№１ Ｂ液 (UN/19KG)</v>
          </cell>
          <cell r="C854" t="str">
            <v>CN</v>
          </cell>
          <cell r="D854">
            <v>19000</v>
          </cell>
          <cell r="E854">
            <v>21</v>
          </cell>
        </row>
        <row r="855">
          <cell r="B855" t="str">
            <v>ＡＡＳ№１ Ｂ液 (UN/19KG)</v>
          </cell>
          <cell r="C855" t="str">
            <v>CN</v>
          </cell>
          <cell r="D855">
            <v>19000</v>
          </cell>
          <cell r="E855">
            <v>21</v>
          </cell>
        </row>
        <row r="856">
          <cell r="B856" t="str">
            <v>ＤＰＵ－４２ Ａ液 (15KG)</v>
          </cell>
          <cell r="C856" t="str">
            <v>CN</v>
          </cell>
          <cell r="D856">
            <v>15000</v>
          </cell>
          <cell r="E856">
            <v>16</v>
          </cell>
        </row>
        <row r="857">
          <cell r="B857" t="str">
            <v>ＤＰＵ－４２ Ｂ液 (15KG)</v>
          </cell>
          <cell r="C857" t="str">
            <v>CN</v>
          </cell>
          <cell r="D857">
            <v>15000</v>
          </cell>
          <cell r="E857">
            <v>16</v>
          </cell>
        </row>
        <row r="858">
          <cell r="B858" t="str">
            <v>ＨＰＵ－２ Ａ１液 (UN/17KG)</v>
          </cell>
          <cell r="C858" t="str">
            <v>CN</v>
          </cell>
          <cell r="D858">
            <v>17000</v>
          </cell>
          <cell r="E858">
            <v>19</v>
          </cell>
        </row>
        <row r="859">
          <cell r="B859" t="str">
            <v>ＨＰＵ－２ Ａ２液 (UN/17KG)</v>
          </cell>
          <cell r="C859" t="str">
            <v>CN</v>
          </cell>
          <cell r="D859">
            <v>17000</v>
          </cell>
          <cell r="E859">
            <v>19</v>
          </cell>
        </row>
        <row r="860">
          <cell r="B860" t="str">
            <v>ＨＰＵ－２ Ａ液 (UN/17KG)</v>
          </cell>
          <cell r="C860" t="str">
            <v>CN</v>
          </cell>
          <cell r="D860">
            <v>17000</v>
          </cell>
          <cell r="E860">
            <v>19</v>
          </cell>
        </row>
        <row r="861">
          <cell r="B861" t="str">
            <v>ＨＰＵ－２ Ｂ液 (UN/17KG)</v>
          </cell>
          <cell r="C861" t="str">
            <v>CN</v>
          </cell>
          <cell r="D861">
            <v>17000</v>
          </cell>
          <cell r="E861">
            <v>19</v>
          </cell>
        </row>
        <row r="862">
          <cell r="B862" t="str">
            <v>ＩＫＳ－００１　Ａ　（UN/17KG）</v>
          </cell>
          <cell r="C862" t="str">
            <v>CN</v>
          </cell>
          <cell r="D862">
            <v>17000</v>
          </cell>
          <cell r="E862">
            <v>19</v>
          </cell>
        </row>
        <row r="863">
          <cell r="B863" t="str">
            <v>ＩＫＳ－００１　Ｂ　（UN/17KG）</v>
          </cell>
          <cell r="C863" t="str">
            <v>CN</v>
          </cell>
          <cell r="D863">
            <v>17000</v>
          </cell>
          <cell r="E863">
            <v>19</v>
          </cell>
        </row>
        <row r="864">
          <cell r="B864" t="str">
            <v>Ｋ－５６０ Ａ液 (4KG）</v>
          </cell>
          <cell r="C864" t="str">
            <v>CN</v>
          </cell>
          <cell r="D864">
            <v>4000</v>
          </cell>
          <cell r="E864">
            <v>4.5</v>
          </cell>
        </row>
        <row r="865">
          <cell r="B865" t="str">
            <v>Ｋ－５６０ Ａ液 (15KG)</v>
          </cell>
          <cell r="C865" t="str">
            <v>CN</v>
          </cell>
          <cell r="D865">
            <v>15000</v>
          </cell>
          <cell r="E865">
            <v>16</v>
          </cell>
        </row>
        <row r="866">
          <cell r="B866" t="str">
            <v>Ｋ－５６０ Ａ液 (UN/17KG)</v>
          </cell>
          <cell r="C866" t="str">
            <v>CN</v>
          </cell>
          <cell r="D866">
            <v>17000</v>
          </cell>
          <cell r="E866">
            <v>19</v>
          </cell>
        </row>
        <row r="867">
          <cell r="B867" t="str">
            <v>Ｋ－５６０Ａ液 (UN/17KG)</v>
          </cell>
          <cell r="C867" t="str">
            <v>CN</v>
          </cell>
          <cell r="D867">
            <v>17000</v>
          </cell>
          <cell r="E867">
            <v>19</v>
          </cell>
        </row>
        <row r="868">
          <cell r="B868" t="str">
            <v>Ｋ－５６０ Ｂ液 (4KG)</v>
          </cell>
          <cell r="C868" t="str">
            <v>CN</v>
          </cell>
          <cell r="D868">
            <v>4000</v>
          </cell>
          <cell r="E868">
            <v>4.5</v>
          </cell>
        </row>
        <row r="869">
          <cell r="B869" t="str">
            <v>Ｋ－５６０ Ｂ液 (4KG）</v>
          </cell>
          <cell r="C869" t="str">
            <v>CN</v>
          </cell>
          <cell r="D869">
            <v>4000</v>
          </cell>
          <cell r="E869">
            <v>4.5</v>
          </cell>
        </row>
        <row r="870">
          <cell r="B870" t="str">
            <v>Ｋ－５６０ Ｂ液 (15KG)</v>
          </cell>
          <cell r="C870" t="str">
            <v>CN</v>
          </cell>
          <cell r="D870">
            <v>15000</v>
          </cell>
          <cell r="E870">
            <v>16</v>
          </cell>
        </row>
        <row r="871">
          <cell r="B871" t="str">
            <v>Ｋ－５６０ Ｂ液 (UN/17KG)</v>
          </cell>
          <cell r="C871" t="str">
            <v>CN</v>
          </cell>
          <cell r="D871">
            <v>17000</v>
          </cell>
          <cell r="E871">
            <v>19</v>
          </cell>
        </row>
        <row r="872">
          <cell r="B872" t="str">
            <v>Ｋ－５６０Ｂ液 (UN/17KG)</v>
          </cell>
          <cell r="C872" t="str">
            <v>CN</v>
          </cell>
          <cell r="D872">
            <v>17000</v>
          </cell>
          <cell r="E872">
            <v>19</v>
          </cell>
        </row>
        <row r="873">
          <cell r="B873" t="str">
            <v>Ｋ－７０６ＣＬ　Ａ (UN/3KG)</v>
          </cell>
          <cell r="C873" t="str">
            <v>CN</v>
          </cell>
          <cell r="D873">
            <v>3000</v>
          </cell>
          <cell r="E873">
            <v>3.5</v>
          </cell>
        </row>
        <row r="874">
          <cell r="B874" t="str">
            <v>Ｋ－７０６ＣＬ Ａ液 (14KG)</v>
          </cell>
          <cell r="C874" t="str">
            <v>CN</v>
          </cell>
          <cell r="D874">
            <v>14000</v>
          </cell>
          <cell r="E874">
            <v>15</v>
          </cell>
        </row>
        <row r="875">
          <cell r="B875" t="str">
            <v>Ｋ－７０６ＣＬ Ａ液 (UN/17KG)</v>
          </cell>
          <cell r="C875" t="str">
            <v>CN</v>
          </cell>
          <cell r="D875">
            <v>17000</v>
          </cell>
          <cell r="E875">
            <v>19</v>
          </cell>
        </row>
        <row r="876">
          <cell r="B876" t="str">
            <v>Ｋ－７０６ＣＬ Ａ液 (UN/17KG)</v>
          </cell>
          <cell r="C876" t="str">
            <v>CN</v>
          </cell>
          <cell r="D876">
            <v>17000</v>
          </cell>
          <cell r="E876">
            <v>19</v>
          </cell>
        </row>
        <row r="877">
          <cell r="B877" t="str">
            <v>Ｋ－７０６ＣＬ Ｂ液 (14KG)</v>
          </cell>
          <cell r="C877" t="str">
            <v>CN</v>
          </cell>
          <cell r="D877">
            <v>14000</v>
          </cell>
          <cell r="E877">
            <v>15</v>
          </cell>
        </row>
        <row r="878">
          <cell r="B878" t="str">
            <v>Ｋ－７０６ＣＬ Ｂ液 (UN/17KG)</v>
          </cell>
          <cell r="C878" t="str">
            <v>CN</v>
          </cell>
          <cell r="D878">
            <v>17000</v>
          </cell>
          <cell r="E878">
            <v>20</v>
          </cell>
        </row>
        <row r="879">
          <cell r="B879" t="str">
            <v>Ｋ－７０６ＣＬ Ｂ液 (UN/17KG)</v>
          </cell>
          <cell r="C879" t="str">
            <v>CN</v>
          </cell>
          <cell r="D879">
            <v>17000</v>
          </cell>
          <cell r="E879">
            <v>19</v>
          </cell>
        </row>
        <row r="880">
          <cell r="B880" t="str">
            <v>Ｋ－７０６ＣＬ　Ｃ (UN/3KG)</v>
          </cell>
          <cell r="C880" t="str">
            <v>CN</v>
          </cell>
          <cell r="D880">
            <v>3000</v>
          </cell>
          <cell r="E880">
            <v>3.5</v>
          </cell>
        </row>
        <row r="881">
          <cell r="B881" t="str">
            <v>Ｋ－７０６ＣＬ Ｃ液 (4KG)</v>
          </cell>
          <cell r="C881" t="str">
            <v>CN</v>
          </cell>
          <cell r="D881">
            <v>4000</v>
          </cell>
          <cell r="E881">
            <v>4.5</v>
          </cell>
        </row>
        <row r="882">
          <cell r="B882" t="str">
            <v>Ｋ－７０６ＣＬ Ｃ液 (14KG)</v>
          </cell>
          <cell r="C882" t="str">
            <v>CN</v>
          </cell>
          <cell r="D882">
            <v>14000</v>
          </cell>
          <cell r="E882">
            <v>15</v>
          </cell>
        </row>
        <row r="883">
          <cell r="B883" t="str">
            <v>Ｋ－７０６ＣＬ Ｃ液 (UN/16KG)</v>
          </cell>
          <cell r="C883" t="str">
            <v>CN</v>
          </cell>
          <cell r="D883">
            <v>16000</v>
          </cell>
          <cell r="E883">
            <v>18</v>
          </cell>
        </row>
        <row r="884">
          <cell r="B884" t="str">
            <v>Ｋ－７０６ＣＬ Ｃ液 (UN/16KG)</v>
          </cell>
          <cell r="C884" t="str">
            <v>CN</v>
          </cell>
          <cell r="D884">
            <v>16000</v>
          </cell>
          <cell r="E884">
            <v>18</v>
          </cell>
        </row>
        <row r="885">
          <cell r="B885" t="str">
            <v>Ｋ－７０６ＣＬ(改２)Ａ液 (14KG)</v>
          </cell>
          <cell r="C885" t="str">
            <v>CN</v>
          </cell>
          <cell r="D885">
            <v>14000</v>
          </cell>
          <cell r="E885">
            <v>15</v>
          </cell>
        </row>
        <row r="886">
          <cell r="B886" t="str">
            <v>Ｋ－７０６ＣＬ（改）Ａ液　（３ＫG）</v>
          </cell>
          <cell r="C886" t="str">
            <v>CN</v>
          </cell>
          <cell r="D886">
            <v>3000</v>
          </cell>
          <cell r="E886">
            <v>3.5</v>
          </cell>
        </row>
        <row r="887">
          <cell r="B887" t="str">
            <v>Ｋ－７０６ＣＬ(改) Ａ液 (14KG)</v>
          </cell>
          <cell r="C887" t="str">
            <v>CN</v>
          </cell>
          <cell r="D887">
            <v>14000</v>
          </cell>
          <cell r="E887">
            <v>15</v>
          </cell>
        </row>
        <row r="888">
          <cell r="B888" t="str">
            <v>Ｋ－７０６ＣＬ(改）Ａ液 (UN/17KG)</v>
          </cell>
          <cell r="C888" t="str">
            <v>CN</v>
          </cell>
          <cell r="D888">
            <v>17000</v>
          </cell>
          <cell r="E888">
            <v>19</v>
          </cell>
        </row>
        <row r="889">
          <cell r="B889" t="str">
            <v>Ｋ－７０６ＣＬ（改）Ｂ液 (14KG)</v>
          </cell>
          <cell r="C889" t="str">
            <v>CN</v>
          </cell>
          <cell r="D889">
            <v>14000</v>
          </cell>
          <cell r="E889">
            <v>15</v>
          </cell>
        </row>
        <row r="890">
          <cell r="B890" t="str">
            <v>Ｋ－７０６ＣＬ(改) Ｂ液 (UN/17KG)</v>
          </cell>
          <cell r="C890" t="str">
            <v>CN</v>
          </cell>
          <cell r="D890">
            <v>17000</v>
          </cell>
          <cell r="E890">
            <v>20</v>
          </cell>
        </row>
        <row r="891">
          <cell r="B891" t="str">
            <v>Ｋ－７０６ＣＬ（改）Ｃ液　（３ＫG）</v>
          </cell>
          <cell r="C891" t="str">
            <v>CN</v>
          </cell>
          <cell r="D891">
            <v>3000</v>
          </cell>
          <cell r="E891">
            <v>3.5</v>
          </cell>
        </row>
        <row r="892">
          <cell r="B892" t="str">
            <v>Ｋ－７０６ＣＬ(改) Ｃ液 (4KG)</v>
          </cell>
          <cell r="C892" t="str">
            <v>CN</v>
          </cell>
          <cell r="D892">
            <v>4000</v>
          </cell>
          <cell r="E892">
            <v>4.5</v>
          </cell>
        </row>
        <row r="893">
          <cell r="B893" t="str">
            <v>Ｋ－７０６ＣＬ（改）Ｃ液 (14KG)</v>
          </cell>
          <cell r="C893" t="str">
            <v>CN</v>
          </cell>
          <cell r="D893">
            <v>14000</v>
          </cell>
          <cell r="E893">
            <v>15</v>
          </cell>
        </row>
        <row r="894">
          <cell r="B894" t="str">
            <v>Ｋ－７０６ＣＬ（改) Ｃ液 (UN/16KG)</v>
          </cell>
          <cell r="C894" t="str">
            <v>CN</v>
          </cell>
          <cell r="D894">
            <v>16000</v>
          </cell>
          <cell r="E894">
            <v>18</v>
          </cell>
        </row>
        <row r="895">
          <cell r="B895" t="str">
            <v>Ｋ－７０６ＧＲ Ａ液 (14KG)</v>
          </cell>
          <cell r="C895" t="str">
            <v>CN</v>
          </cell>
          <cell r="D895">
            <v>14000</v>
          </cell>
          <cell r="E895">
            <v>15</v>
          </cell>
        </row>
        <row r="896">
          <cell r="B896" t="str">
            <v>Ｋ－７０６ＧＲ Ａ液 (UN/17KG)</v>
          </cell>
          <cell r="C896" t="str">
            <v>CN</v>
          </cell>
          <cell r="D896">
            <v>17000</v>
          </cell>
          <cell r="E896">
            <v>19</v>
          </cell>
        </row>
        <row r="897">
          <cell r="B897" t="str">
            <v>Ｋ－７０６ＧＲ Ａ液 (UN/17KG)</v>
          </cell>
          <cell r="C897" t="str">
            <v>CN</v>
          </cell>
          <cell r="D897">
            <v>17000</v>
          </cell>
          <cell r="E897">
            <v>19</v>
          </cell>
        </row>
        <row r="898">
          <cell r="B898" t="str">
            <v>Ｋ－７０６ＧＲ Ｂ液 (14KG)</v>
          </cell>
          <cell r="C898" t="str">
            <v>CN</v>
          </cell>
          <cell r="D898">
            <v>14000</v>
          </cell>
          <cell r="E898">
            <v>15</v>
          </cell>
        </row>
        <row r="899">
          <cell r="B899" t="str">
            <v>Ｋ－７０６ＧＲ Ｂ液 (UN/17KG)</v>
          </cell>
          <cell r="C899" t="str">
            <v>CN</v>
          </cell>
          <cell r="D899">
            <v>17000</v>
          </cell>
          <cell r="E899">
            <v>20</v>
          </cell>
        </row>
        <row r="900">
          <cell r="B900" t="str">
            <v>Ｋ－７０６ＧＲ Ｂ液 (UN/17KG)</v>
          </cell>
          <cell r="C900" t="str">
            <v>CN</v>
          </cell>
          <cell r="D900">
            <v>17000</v>
          </cell>
          <cell r="E900">
            <v>19</v>
          </cell>
        </row>
        <row r="901">
          <cell r="B901" t="str">
            <v>Ｋ－７０６ＧＲ Ｃ液 (14KG)</v>
          </cell>
          <cell r="C901" t="str">
            <v>CN</v>
          </cell>
          <cell r="D901">
            <v>14000</v>
          </cell>
          <cell r="E901">
            <v>15</v>
          </cell>
        </row>
        <row r="902">
          <cell r="B902" t="str">
            <v>Ｋ－７０６ＧＲ Ｃ液 (UN/16KG)</v>
          </cell>
          <cell r="C902" t="str">
            <v>CN</v>
          </cell>
          <cell r="D902">
            <v>16000</v>
          </cell>
          <cell r="E902">
            <v>18</v>
          </cell>
        </row>
        <row r="903">
          <cell r="B903" t="str">
            <v>Ｋ－７０６ＧＲ Ｃ液 (UN/16KG)</v>
          </cell>
          <cell r="C903" t="str">
            <v>CN</v>
          </cell>
          <cell r="D903">
            <v>16000</v>
          </cell>
          <cell r="E903">
            <v>18</v>
          </cell>
        </row>
        <row r="904">
          <cell r="B904" t="str">
            <v>Ｋ－７０６ＧＲＮ　Ａ液 (14KG)</v>
          </cell>
          <cell r="C904" t="str">
            <v>CN</v>
          </cell>
          <cell r="D904">
            <v>14000</v>
          </cell>
          <cell r="E904">
            <v>15</v>
          </cell>
        </row>
        <row r="905">
          <cell r="B905" t="str">
            <v>Ｋ－７０６ＷＨ Ａ液 (14KG)</v>
          </cell>
          <cell r="C905" t="str">
            <v>CN</v>
          </cell>
          <cell r="D905">
            <v>14000</v>
          </cell>
          <cell r="E905">
            <v>15</v>
          </cell>
        </row>
        <row r="906">
          <cell r="B906" t="str">
            <v>Ｋ－９００ Ａ液 (15KG)</v>
          </cell>
          <cell r="C906" t="str">
            <v>CN</v>
          </cell>
          <cell r="D906">
            <v>15000</v>
          </cell>
          <cell r="E906">
            <v>16</v>
          </cell>
        </row>
        <row r="907">
          <cell r="B907" t="str">
            <v>Ｋ－９００ Ａ液 (UN/17KG)</v>
          </cell>
          <cell r="C907" t="str">
            <v>CN</v>
          </cell>
          <cell r="D907">
            <v>17000</v>
          </cell>
          <cell r="E907">
            <v>19</v>
          </cell>
        </row>
        <row r="908">
          <cell r="B908" t="str">
            <v>Ｋ－９００ Ｂ液 (15KG)</v>
          </cell>
          <cell r="C908" t="str">
            <v>CN</v>
          </cell>
          <cell r="D908">
            <v>15000</v>
          </cell>
          <cell r="E908">
            <v>16</v>
          </cell>
        </row>
        <row r="909">
          <cell r="B909" t="str">
            <v>Ｋ－９００ Ｂ液 (UN/17KG)</v>
          </cell>
          <cell r="C909" t="str">
            <v>CN</v>
          </cell>
          <cell r="D909">
            <v>17000</v>
          </cell>
          <cell r="E909">
            <v>19</v>
          </cell>
        </row>
        <row r="910">
          <cell r="B910" t="str">
            <v>ＫＳ－０２１　Ａ液　（１５ＫＧ）</v>
          </cell>
          <cell r="C910" t="str">
            <v>CN</v>
          </cell>
          <cell r="D910">
            <v>15000</v>
          </cell>
          <cell r="E910">
            <v>16</v>
          </cell>
        </row>
        <row r="911">
          <cell r="B911" t="str">
            <v>ＫＳ－０２１　Ｂ液　（１５ＫＧ）</v>
          </cell>
          <cell r="C911" t="str">
            <v>CN</v>
          </cell>
          <cell r="D911">
            <v>15000</v>
          </cell>
          <cell r="E911">
            <v>16</v>
          </cell>
        </row>
        <row r="912">
          <cell r="B912" t="str">
            <v>ＫＳ－０４２　Ａ液　（１５ＫＧ）</v>
          </cell>
          <cell r="C912" t="str">
            <v>CN</v>
          </cell>
          <cell r="D912">
            <v>15000</v>
          </cell>
          <cell r="E912">
            <v>16</v>
          </cell>
        </row>
        <row r="913">
          <cell r="B913" t="str">
            <v>ＫＳ－０４２ Ａ液 (UN/17KG)</v>
          </cell>
          <cell r="C913" t="str">
            <v>CN</v>
          </cell>
          <cell r="D913">
            <v>17000</v>
          </cell>
          <cell r="E913">
            <v>19</v>
          </cell>
        </row>
        <row r="914">
          <cell r="B914" t="str">
            <v>ＫＳ－０４２　Ｂ液　（１５ＫＧ）</v>
          </cell>
          <cell r="C914" t="str">
            <v>CN</v>
          </cell>
          <cell r="D914">
            <v>15000</v>
          </cell>
          <cell r="E914">
            <v>16</v>
          </cell>
        </row>
        <row r="915">
          <cell r="B915" t="str">
            <v>ＫＳ－０４２ Ｂ液 (UN/17KG)</v>
          </cell>
          <cell r="C915" t="str">
            <v>CN</v>
          </cell>
          <cell r="D915">
            <v>17000</v>
          </cell>
          <cell r="E915">
            <v>19</v>
          </cell>
        </row>
        <row r="916">
          <cell r="B916" t="str">
            <v>Ｍ－１６０ Ａ液 (15KG)</v>
          </cell>
          <cell r="C916" t="str">
            <v>CN</v>
          </cell>
          <cell r="D916">
            <v>15000</v>
          </cell>
          <cell r="E916">
            <v>16</v>
          </cell>
        </row>
        <row r="917">
          <cell r="B917" t="str">
            <v>Ｍ－１６０ Ｂ液 (15KG)</v>
          </cell>
          <cell r="C917" t="str">
            <v>CN</v>
          </cell>
          <cell r="D917">
            <v>15000</v>
          </cell>
          <cell r="E917">
            <v>16</v>
          </cell>
        </row>
        <row r="918">
          <cell r="B918" t="str">
            <v>ＭＵＨ№２ Ａ液 (4KG)</v>
          </cell>
          <cell r="C918" t="str">
            <v>CN</v>
          </cell>
          <cell r="D918">
            <v>4000</v>
          </cell>
          <cell r="E918">
            <v>4.5</v>
          </cell>
        </row>
        <row r="919">
          <cell r="B919" t="str">
            <v>ＭＵＨ№２ Ａ液 (15KG)</v>
          </cell>
          <cell r="C919" t="str">
            <v>CN</v>
          </cell>
          <cell r="D919">
            <v>15000</v>
          </cell>
          <cell r="E919">
            <v>16</v>
          </cell>
        </row>
        <row r="920">
          <cell r="B920" t="str">
            <v>ＭＵＨ№２ Ｂ液 (4KG)</v>
          </cell>
          <cell r="C920" t="str">
            <v>CN</v>
          </cell>
          <cell r="D920">
            <v>4000</v>
          </cell>
          <cell r="E920">
            <v>4.5</v>
          </cell>
        </row>
        <row r="921">
          <cell r="B921" t="str">
            <v>ＭＵＨ№２ Ｂ液 (15KG)</v>
          </cell>
          <cell r="C921" t="str">
            <v>CN</v>
          </cell>
          <cell r="D921">
            <v>15000</v>
          </cell>
          <cell r="E921">
            <v>16</v>
          </cell>
        </row>
        <row r="922">
          <cell r="B922" t="str">
            <v>ＰＬ－０３７　Ａ液　（１５ＫＧ）</v>
          </cell>
          <cell r="C922" t="str">
            <v>CN</v>
          </cell>
          <cell r="D922">
            <v>15000</v>
          </cell>
          <cell r="E922">
            <v>16</v>
          </cell>
        </row>
        <row r="923">
          <cell r="B923" t="str">
            <v>ＰＬ－０３７　Ｂ液　（１５ＫＧ）</v>
          </cell>
          <cell r="C923" t="str">
            <v>CN</v>
          </cell>
          <cell r="D923">
            <v>15000</v>
          </cell>
          <cell r="E923">
            <v>16</v>
          </cell>
        </row>
        <row r="924">
          <cell r="B924" t="str">
            <v>ＰＰ－５５３ Ａ液 (1４KG)</v>
          </cell>
          <cell r="C924" t="str">
            <v>CN</v>
          </cell>
          <cell r="D924">
            <v>14000</v>
          </cell>
          <cell r="E924">
            <v>15</v>
          </cell>
        </row>
        <row r="925">
          <cell r="B925" t="str">
            <v>ＰＰ－５５３ Ｂ液 (14KG)</v>
          </cell>
          <cell r="C925" t="str">
            <v>CN</v>
          </cell>
          <cell r="D925">
            <v>14000</v>
          </cell>
          <cell r="E925">
            <v>15</v>
          </cell>
        </row>
        <row r="926">
          <cell r="B926" t="str">
            <v>ＰＰＲ－８２ Ａ液 (15KG)</v>
          </cell>
          <cell r="C926" t="str">
            <v>CN</v>
          </cell>
          <cell r="D926">
            <v>15000</v>
          </cell>
          <cell r="E926">
            <v>16</v>
          </cell>
        </row>
        <row r="927">
          <cell r="B927" t="str">
            <v>ＰＰＲ－８２ Ａ液 (UN/18KG)</v>
          </cell>
          <cell r="C927" t="str">
            <v>CN</v>
          </cell>
          <cell r="D927">
            <v>18000</v>
          </cell>
          <cell r="E927">
            <v>20</v>
          </cell>
        </row>
        <row r="928">
          <cell r="B928" t="str">
            <v>ＰＰＲ－８２ Ａ液 (UN/18KG)</v>
          </cell>
          <cell r="C928" t="str">
            <v>CN</v>
          </cell>
          <cell r="D928">
            <v>18000</v>
          </cell>
          <cell r="E928">
            <v>20</v>
          </cell>
        </row>
        <row r="929">
          <cell r="B929" t="str">
            <v>ＰＰＲ－８２ Ｂ液 (15KG)</v>
          </cell>
          <cell r="C929" t="str">
            <v>CN</v>
          </cell>
          <cell r="D929">
            <v>15000</v>
          </cell>
          <cell r="E929">
            <v>16</v>
          </cell>
        </row>
        <row r="930">
          <cell r="B930" t="str">
            <v>ＰＰＲ－８２ Ｂ液 (UN/18KG)</v>
          </cell>
          <cell r="C930" t="str">
            <v>CN</v>
          </cell>
          <cell r="D930">
            <v>18000</v>
          </cell>
          <cell r="E930">
            <v>20</v>
          </cell>
        </row>
        <row r="931">
          <cell r="B931" t="str">
            <v>ＰＰＲ－８２ Ｂ液 (UN/18KG)</v>
          </cell>
          <cell r="C931" t="str">
            <v>CN</v>
          </cell>
          <cell r="D931">
            <v>18000</v>
          </cell>
          <cell r="E931">
            <v>20</v>
          </cell>
        </row>
        <row r="932">
          <cell r="B932" t="str">
            <v>ＰＰＲ－８２ Ｃ液 (14KG)</v>
          </cell>
          <cell r="C932" t="str">
            <v>CN</v>
          </cell>
          <cell r="D932">
            <v>14000</v>
          </cell>
          <cell r="E932">
            <v>15</v>
          </cell>
        </row>
        <row r="933">
          <cell r="B933" t="str">
            <v>Ｓ－００１　Ａ　（UN/17KG）</v>
          </cell>
          <cell r="C933" t="str">
            <v>CN</v>
          </cell>
          <cell r="D933">
            <v>17000</v>
          </cell>
          <cell r="E933">
            <v>19</v>
          </cell>
        </row>
        <row r="934">
          <cell r="B934" t="str">
            <v>Ｓ－００１　Ｂ　（UN/17KG）</v>
          </cell>
          <cell r="C934" t="str">
            <v>CN</v>
          </cell>
          <cell r="D934">
            <v>17000</v>
          </cell>
          <cell r="E934">
            <v>19</v>
          </cell>
        </row>
        <row r="935">
          <cell r="B935" t="str">
            <v>ＳＲ－００１　Ａ　（UN/17KG）</v>
          </cell>
          <cell r="C935" t="str">
            <v>CN</v>
          </cell>
          <cell r="D935">
            <v>17000</v>
          </cell>
          <cell r="E935">
            <v>19</v>
          </cell>
        </row>
        <row r="936">
          <cell r="B936" t="str">
            <v>ＳＲ－００１　Ｂ　（UN/17KG）</v>
          </cell>
          <cell r="C936" t="str">
            <v>CN</v>
          </cell>
          <cell r="D936">
            <v>17000</v>
          </cell>
          <cell r="E936">
            <v>19</v>
          </cell>
        </row>
        <row r="937">
          <cell r="B937" t="str">
            <v>ＳＴＲ－８０　Ａ液　（1KG）</v>
          </cell>
          <cell r="C937" t="str">
            <v>KG</v>
          </cell>
          <cell r="D937">
            <v>1000</v>
          </cell>
          <cell r="E937">
            <v>1.0667</v>
          </cell>
        </row>
        <row r="938">
          <cell r="B938" t="str">
            <v>ＳＴＲ－８０　Ａ液　（14KG）</v>
          </cell>
          <cell r="C938" t="str">
            <v>CN</v>
          </cell>
          <cell r="D938">
            <v>14000</v>
          </cell>
          <cell r="E938">
            <v>15</v>
          </cell>
        </row>
        <row r="939">
          <cell r="B939" t="str">
            <v>ＳＴＲ－８０　Ａ　（UN/16KG）</v>
          </cell>
          <cell r="C939" t="str">
            <v>CN</v>
          </cell>
          <cell r="D939">
            <v>16000</v>
          </cell>
          <cell r="E939">
            <v>18</v>
          </cell>
        </row>
        <row r="940">
          <cell r="B940" t="str">
            <v>ＳＴＲ－８０　Ｂ液　（1KG）</v>
          </cell>
          <cell r="C940" t="str">
            <v>KG</v>
          </cell>
          <cell r="D940">
            <v>1000</v>
          </cell>
          <cell r="E940">
            <v>1.0667</v>
          </cell>
        </row>
        <row r="941">
          <cell r="B941" t="str">
            <v>ＳＴＲ－８０　Ｂ液　（14KG）</v>
          </cell>
          <cell r="C941" t="str">
            <v>CN</v>
          </cell>
          <cell r="D941">
            <v>14000</v>
          </cell>
          <cell r="E941">
            <v>15</v>
          </cell>
        </row>
        <row r="942">
          <cell r="B942" t="str">
            <v>ＳＴＲ－８０　Ｂ　（UN/16KG）</v>
          </cell>
          <cell r="C942" t="str">
            <v>CN</v>
          </cell>
          <cell r="D942">
            <v>16000</v>
          </cell>
          <cell r="E942">
            <v>18</v>
          </cell>
        </row>
        <row r="943">
          <cell r="B943" t="str">
            <v>ＳＴ－ＵＰＨ Ａ液　（1KG）</v>
          </cell>
          <cell r="C943" t="str">
            <v>KG</v>
          </cell>
          <cell r="D943">
            <v>1000</v>
          </cell>
          <cell r="E943">
            <v>1.0667</v>
          </cell>
        </row>
        <row r="944">
          <cell r="B944" t="str">
            <v>ＳＴ－ＵＰＨ Ａ液 (15KG)</v>
          </cell>
          <cell r="C944" t="str">
            <v>CN</v>
          </cell>
          <cell r="D944">
            <v>15000</v>
          </cell>
          <cell r="E944">
            <v>16</v>
          </cell>
        </row>
        <row r="945">
          <cell r="B945" t="str">
            <v>ＳＴ－ＵＰＨ Ａ液 (UN/17KG)</v>
          </cell>
          <cell r="C945" t="str">
            <v>CN</v>
          </cell>
          <cell r="D945">
            <v>17000</v>
          </cell>
          <cell r="E945">
            <v>19</v>
          </cell>
        </row>
        <row r="946">
          <cell r="B946" t="str">
            <v>ＳＴ－ＵＰＨ Ｂ液　（1KG）</v>
          </cell>
          <cell r="C946" t="str">
            <v>KG</v>
          </cell>
          <cell r="D946">
            <v>1000</v>
          </cell>
          <cell r="E946">
            <v>1.0667</v>
          </cell>
        </row>
        <row r="947">
          <cell r="B947" t="str">
            <v>ＳＴ－ＵＰＨ Ｂ液 (15KG)</v>
          </cell>
          <cell r="C947" t="str">
            <v>CN</v>
          </cell>
          <cell r="D947">
            <v>15000</v>
          </cell>
          <cell r="E947">
            <v>16</v>
          </cell>
        </row>
        <row r="948">
          <cell r="B948" t="str">
            <v>ＳＴ－ＵＰＨ Ｂ液 (UN/17KG)</v>
          </cell>
          <cell r="C948" t="str">
            <v>CN</v>
          </cell>
          <cell r="D948">
            <v>17000</v>
          </cell>
          <cell r="E948">
            <v>19</v>
          </cell>
        </row>
        <row r="949">
          <cell r="B949" t="str">
            <v>ＳＵ－１００ Ａ液 (UN/17KG)</v>
          </cell>
          <cell r="C949" t="str">
            <v>CN</v>
          </cell>
          <cell r="D949">
            <v>17000</v>
          </cell>
          <cell r="E949">
            <v>19</v>
          </cell>
        </row>
        <row r="950">
          <cell r="B950" t="str">
            <v>ＳＵ－１００ Ｂ液 (UN/18KG)</v>
          </cell>
          <cell r="C950" t="str">
            <v>CN</v>
          </cell>
          <cell r="D950">
            <v>18000</v>
          </cell>
          <cell r="E950">
            <v>20</v>
          </cell>
        </row>
        <row r="951">
          <cell r="B951" t="str">
            <v>ＳＵ－１００ＨＮＶ Ａ液 (1KG)</v>
          </cell>
          <cell r="C951" t="str">
            <v>KG</v>
          </cell>
          <cell r="D951">
            <v>1000</v>
          </cell>
          <cell r="E951">
            <v>1.0667</v>
          </cell>
        </row>
        <row r="952">
          <cell r="B952" t="str">
            <v>ＳＵ－１００ＨＮＶ Ａ２液（UN/17KG）</v>
          </cell>
          <cell r="C952" t="str">
            <v>CN</v>
          </cell>
          <cell r="D952">
            <v>17000</v>
          </cell>
          <cell r="E952">
            <v>19</v>
          </cell>
        </row>
        <row r="953">
          <cell r="B953" t="str">
            <v>ＳＵ－１００ＨＮＶ Ａ液 (15KG)</v>
          </cell>
          <cell r="C953" t="str">
            <v>CN</v>
          </cell>
          <cell r="D953">
            <v>15000</v>
          </cell>
          <cell r="E953">
            <v>16</v>
          </cell>
        </row>
        <row r="954">
          <cell r="B954" t="str">
            <v>ＳＵ－１００ＨＮＶ Ａ液 (UN/17KG）</v>
          </cell>
          <cell r="C954" t="str">
            <v>CN</v>
          </cell>
          <cell r="D954">
            <v>17000</v>
          </cell>
          <cell r="E954">
            <v>19</v>
          </cell>
        </row>
        <row r="955">
          <cell r="B955" t="str">
            <v>ＳＵ－１００ＨＮＶ Ｂ液 (1KG)</v>
          </cell>
          <cell r="C955" t="str">
            <v>KG</v>
          </cell>
          <cell r="D955">
            <v>1000</v>
          </cell>
          <cell r="E955">
            <v>1.0667</v>
          </cell>
        </row>
        <row r="956">
          <cell r="B956" t="str">
            <v>ＳＵ－１００ＨＮＶ Ｂ液 (15KG)</v>
          </cell>
          <cell r="C956" t="str">
            <v>CN</v>
          </cell>
          <cell r="D956">
            <v>15000</v>
          </cell>
          <cell r="E956">
            <v>16</v>
          </cell>
        </row>
        <row r="957">
          <cell r="B957" t="str">
            <v>ＳＵ－１００ＨＮＶ Ｂ液 (UN/17KG）</v>
          </cell>
          <cell r="C957" t="str">
            <v>CN</v>
          </cell>
          <cell r="D957">
            <v>17000</v>
          </cell>
          <cell r="E957">
            <v>19</v>
          </cell>
        </row>
        <row r="958">
          <cell r="B958" t="str">
            <v>ＳＵ－９３０ Ａ液 (1KG)</v>
          </cell>
          <cell r="C958" t="str">
            <v>KG</v>
          </cell>
          <cell r="D958">
            <v>1000</v>
          </cell>
          <cell r="E958">
            <v>1.0667</v>
          </cell>
        </row>
        <row r="959">
          <cell r="B959" t="str">
            <v>ＳＵ－９３０ Ａ液 (15KG)</v>
          </cell>
          <cell r="C959" t="str">
            <v>CN</v>
          </cell>
          <cell r="D959">
            <v>15000</v>
          </cell>
          <cell r="E959">
            <v>16</v>
          </cell>
        </row>
        <row r="960">
          <cell r="B960" t="str">
            <v>ＳＵ－９３０ Ａ液 （UN／18KG）</v>
          </cell>
          <cell r="C960" t="str">
            <v>CN</v>
          </cell>
          <cell r="D960">
            <v>18000</v>
          </cell>
          <cell r="E960">
            <v>20</v>
          </cell>
        </row>
        <row r="961">
          <cell r="B961" t="str">
            <v>ＳＵ－９３０ Ｂ液 (1KG)</v>
          </cell>
          <cell r="C961" t="str">
            <v>KG</v>
          </cell>
          <cell r="D961">
            <v>1000</v>
          </cell>
          <cell r="E961">
            <v>1.0667</v>
          </cell>
        </row>
        <row r="962">
          <cell r="B962" t="str">
            <v>ＳＵ－９３０ Ｂ液 (15KG)</v>
          </cell>
          <cell r="C962" t="str">
            <v>CN</v>
          </cell>
          <cell r="D962">
            <v>15000</v>
          </cell>
          <cell r="E962">
            <v>16</v>
          </cell>
        </row>
        <row r="963">
          <cell r="B963" t="str">
            <v>ＳＵ－９３０ Ｂ液 (UN/18KG）</v>
          </cell>
          <cell r="C963" t="str">
            <v>CN</v>
          </cell>
          <cell r="D963">
            <v>18000</v>
          </cell>
          <cell r="E963">
            <v>20</v>
          </cell>
        </row>
        <row r="964">
          <cell r="B964" t="str">
            <v>ウレット８００ Ａ液 (16KG)</v>
          </cell>
          <cell r="C964" t="str">
            <v>CN</v>
          </cell>
          <cell r="D964">
            <v>16000</v>
          </cell>
          <cell r="E964">
            <v>17</v>
          </cell>
        </row>
        <row r="965">
          <cell r="B965" t="str">
            <v>ウレット８００ Ｂ液 (4KG)</v>
          </cell>
          <cell r="C965" t="str">
            <v>CN</v>
          </cell>
          <cell r="D965">
            <v>4000</v>
          </cell>
          <cell r="E965">
            <v>4.5</v>
          </cell>
        </row>
        <row r="966">
          <cell r="B966" t="str">
            <v>ウレット８００ Ｂ液 (16KG)</v>
          </cell>
          <cell r="C966" t="str">
            <v>CN</v>
          </cell>
          <cell r="D966">
            <v>16000</v>
          </cell>
          <cell r="E966">
            <v>17</v>
          </cell>
        </row>
        <row r="967">
          <cell r="B967" t="str">
            <v>ウレットＰ Ａ液 (UN/17KG)</v>
          </cell>
          <cell r="C967" t="str">
            <v>CN</v>
          </cell>
          <cell r="D967">
            <v>17000</v>
          </cell>
          <cell r="E967">
            <v>19</v>
          </cell>
        </row>
        <row r="968">
          <cell r="B968" t="str">
            <v>ウレットＰ Ｂ液 (UN/17KG)</v>
          </cell>
          <cell r="C968" t="str">
            <v>CN</v>
          </cell>
          <cell r="D968">
            <v>17000</v>
          </cell>
          <cell r="E968">
            <v>19</v>
          </cell>
        </row>
        <row r="969">
          <cell r="B969" t="str">
            <v>５９３プロパー (16KG)</v>
          </cell>
          <cell r="C969" t="str">
            <v>CN</v>
          </cell>
          <cell r="D969">
            <v>16000</v>
          </cell>
          <cell r="E969">
            <v>17</v>
          </cell>
        </row>
        <row r="970">
          <cell r="B970" t="str">
            <v>５９３プロパー (UN/17KG)</v>
          </cell>
          <cell r="C970" t="str">
            <v>CN</v>
          </cell>
          <cell r="D970">
            <v>17000</v>
          </cell>
          <cell r="E970">
            <v>19</v>
          </cell>
        </row>
        <row r="971">
          <cell r="B971" t="str">
            <v>５９３プロパー (UN/17KG)</v>
          </cell>
          <cell r="C971" t="str">
            <v>CN</v>
          </cell>
          <cell r="D971">
            <v>17000</v>
          </cell>
          <cell r="E971">
            <v>19</v>
          </cell>
        </row>
        <row r="972">
          <cell r="B972" t="str">
            <v>ＦＡ－３ トップ (14KG)</v>
          </cell>
          <cell r="C972" t="str">
            <v>CN</v>
          </cell>
          <cell r="D972">
            <v>14000</v>
          </cell>
          <cell r="E972">
            <v>15</v>
          </cell>
        </row>
        <row r="973">
          <cell r="B973" t="str">
            <v>ＦＫ－２(改)NO1 トップ (15KG)</v>
          </cell>
          <cell r="C973" t="str">
            <v>CN</v>
          </cell>
          <cell r="D973">
            <v>15000</v>
          </cell>
          <cell r="E973">
            <v>16</v>
          </cell>
        </row>
        <row r="974">
          <cell r="B974" t="str">
            <v>ＦＫ－２(改)№１ トップ (UN/17KG)</v>
          </cell>
          <cell r="C974" t="str">
            <v>CN</v>
          </cell>
          <cell r="D974">
            <v>17000</v>
          </cell>
          <cell r="E974">
            <v>19</v>
          </cell>
        </row>
        <row r="975">
          <cell r="B975" t="str">
            <v>ＦＫ－２(改)№１ トップ (UN/17KG)</v>
          </cell>
          <cell r="C975" t="str">
            <v>CN</v>
          </cell>
          <cell r="D975">
            <v>17000</v>
          </cell>
          <cell r="E975">
            <v>19</v>
          </cell>
        </row>
        <row r="976">
          <cell r="B976" t="str">
            <v>ＦＫ－２（改）ﾌﾞﾙｰﾄｯﾌﾟ(0.2) (4KG)</v>
          </cell>
          <cell r="C976" t="str">
            <v>CN</v>
          </cell>
          <cell r="D976">
            <v>4000</v>
          </cell>
          <cell r="E976">
            <v>4.5</v>
          </cell>
        </row>
        <row r="977">
          <cell r="B977" t="str">
            <v>ＦＫ－２(改)ﾌﾞﾙｰﾄｯﾌﾟ(0.5) (4KG)</v>
          </cell>
          <cell r="C977" t="str">
            <v>CN</v>
          </cell>
          <cell r="D977">
            <v>4000</v>
          </cell>
          <cell r="E977">
            <v>4.5</v>
          </cell>
        </row>
        <row r="978">
          <cell r="B978" t="str">
            <v>ＦＫ－２(改)ﾌﾞﾙｰﾄｯﾌﾟ(1.0) (15KG)</v>
          </cell>
          <cell r="C978" t="str">
            <v>CN</v>
          </cell>
          <cell r="D978">
            <v>15000</v>
          </cell>
          <cell r="E978">
            <v>16</v>
          </cell>
        </row>
        <row r="979">
          <cell r="B979" t="str">
            <v>ＦＫ－２(改)ﾌﾞﾙｰﾄｯﾌﾟ(3.0) (4KG)</v>
          </cell>
          <cell r="C979" t="str">
            <v>CN</v>
          </cell>
          <cell r="D979">
            <v>4000</v>
          </cell>
          <cell r="E979">
            <v>4.5</v>
          </cell>
        </row>
        <row r="980">
          <cell r="B980" t="str">
            <v>ＦＫ－２(改)ﾌﾞﾙｰﾄｯﾌﾟ(3.0) (UN/17KG）)</v>
          </cell>
          <cell r="C980" t="str">
            <v>CN</v>
          </cell>
          <cell r="D980">
            <v>17000</v>
          </cell>
          <cell r="E980">
            <v>19</v>
          </cell>
        </row>
        <row r="981">
          <cell r="B981" t="str">
            <v>ＦＫ－２(改)ﾌﾞﾙｰﾄｯﾌﾟ(1.0) (4KG)</v>
          </cell>
          <cell r="C981" t="str">
            <v>CN</v>
          </cell>
          <cell r="D981">
            <v>4000</v>
          </cell>
          <cell r="E981">
            <v>4.5</v>
          </cell>
        </row>
        <row r="982">
          <cell r="B982" t="str">
            <v>ＦＫ－２(改)ﾌﾞﾙｰﾄｯﾌﾟ(1.0) (4KG)</v>
          </cell>
          <cell r="C982" t="str">
            <v>CN</v>
          </cell>
          <cell r="D982">
            <v>4000</v>
          </cell>
          <cell r="E982">
            <v>4.5</v>
          </cell>
        </row>
        <row r="983">
          <cell r="B983" t="str">
            <v>ＦＫ－２(改)相良用トップ (15KG)</v>
          </cell>
          <cell r="C983" t="str">
            <v>CN</v>
          </cell>
          <cell r="D983">
            <v>15000</v>
          </cell>
          <cell r="E983">
            <v>16</v>
          </cell>
        </row>
        <row r="984">
          <cell r="B984" t="str">
            <v>ＦＫ－２(改) トップ (UN/17KG)</v>
          </cell>
          <cell r="C984" t="str">
            <v>CN</v>
          </cell>
          <cell r="D984">
            <v>17000</v>
          </cell>
          <cell r="E984">
            <v>19</v>
          </cell>
        </row>
        <row r="985">
          <cell r="B985" t="str">
            <v>ＦＫ－２(改) トップ (UN/17KG)</v>
          </cell>
          <cell r="C985" t="str">
            <v>CN</v>
          </cell>
          <cell r="D985">
            <v>17000</v>
          </cell>
          <cell r="E985">
            <v>19</v>
          </cell>
        </row>
        <row r="986">
          <cell r="B986" t="str">
            <v>ＲＴ－１３０ トップ (14KG)</v>
          </cell>
          <cell r="C986" t="str">
            <v>CN</v>
          </cell>
          <cell r="D986">
            <v>14000</v>
          </cell>
          <cell r="E986">
            <v>15</v>
          </cell>
        </row>
        <row r="987">
          <cell r="B987" t="str">
            <v>ＲＴ－１４０ トップ (14KG)</v>
          </cell>
          <cell r="C987" t="str">
            <v>CN</v>
          </cell>
          <cell r="D987">
            <v>14000</v>
          </cell>
          <cell r="E987">
            <v>15</v>
          </cell>
        </row>
        <row r="988">
          <cell r="B988" t="str">
            <v>ＲＴ－１４０ トップ (UN/17KG)</v>
          </cell>
          <cell r="C988" t="str">
            <v>CN</v>
          </cell>
          <cell r="D988">
            <v>17000</v>
          </cell>
          <cell r="E988">
            <v>19</v>
          </cell>
        </row>
        <row r="989">
          <cell r="B989" t="str">
            <v>ＲＴ－１６０ トップ (14Kg)</v>
          </cell>
          <cell r="C989" t="str">
            <v>CN</v>
          </cell>
          <cell r="D989">
            <v>14000</v>
          </cell>
          <cell r="E989">
            <v>15</v>
          </cell>
        </row>
        <row r="990">
          <cell r="B990" t="str">
            <v>ＲＴ－１６０ (UN/15KG)</v>
          </cell>
          <cell r="C990" t="str">
            <v>CN</v>
          </cell>
          <cell r="D990">
            <v>15000</v>
          </cell>
          <cell r="E990">
            <v>17</v>
          </cell>
        </row>
        <row r="991">
          <cell r="B991" t="str">
            <v>ＲＴ－１７５(改)S(100:0.5) (14KG)</v>
          </cell>
          <cell r="C991" t="str">
            <v>CN</v>
          </cell>
          <cell r="D991">
            <v>14000</v>
          </cell>
          <cell r="E991">
            <v>15</v>
          </cell>
        </row>
        <row r="992">
          <cell r="B992" t="str">
            <v>ＲＴ－１７５(改) トップ (14KG)</v>
          </cell>
          <cell r="C992" t="str">
            <v>CN</v>
          </cell>
          <cell r="D992">
            <v>14000</v>
          </cell>
          <cell r="E992">
            <v>15</v>
          </cell>
        </row>
        <row r="993">
          <cell r="B993" t="str">
            <v>ＲＴ－１７５(改) トップ (UN/15KG)</v>
          </cell>
          <cell r="C993" t="str">
            <v>CN</v>
          </cell>
          <cell r="D993">
            <v>15000</v>
          </cell>
          <cell r="E993">
            <v>17</v>
          </cell>
        </row>
        <row r="994">
          <cell r="B994" t="str">
            <v>ＲＴ－１８６ﾌﾞﾙｰﾄｯﾌﾟ(1.5)改－１ (14KG)</v>
          </cell>
          <cell r="C994" t="str">
            <v>CN</v>
          </cell>
          <cell r="D994">
            <v>14000</v>
          </cell>
          <cell r="E994">
            <v>15</v>
          </cell>
        </row>
        <row r="995">
          <cell r="B995" t="str">
            <v>ＲＴ－１８６ﾌﾞﾙｰﾄｯﾌﾟ(0.5)改ｰ1(4KG)</v>
          </cell>
          <cell r="C995" t="str">
            <v>CN</v>
          </cell>
          <cell r="D995">
            <v>4000</v>
          </cell>
          <cell r="E995">
            <v>4.5</v>
          </cell>
        </row>
        <row r="996">
          <cell r="B996" t="str">
            <v>ＲＴ－１８６ﾌﾞﾙｰﾄｯﾌﾟ(0.5)改ｰ1(UN／17KG）</v>
          </cell>
          <cell r="C996" t="str">
            <v>CN</v>
          </cell>
          <cell r="D996">
            <v>17000</v>
          </cell>
          <cell r="E996">
            <v>20</v>
          </cell>
        </row>
        <row r="997">
          <cell r="B997" t="str">
            <v>ＲＴ－１８６ トップ (14KG)</v>
          </cell>
          <cell r="C997" t="str">
            <v>CN</v>
          </cell>
          <cell r="D997">
            <v>14000</v>
          </cell>
          <cell r="E997">
            <v>15</v>
          </cell>
        </row>
        <row r="998">
          <cell r="B998" t="str">
            <v>ＲＴ－１８６ トップ (UN/17KG)</v>
          </cell>
          <cell r="C998" t="str">
            <v>CN</v>
          </cell>
          <cell r="D998">
            <v>17000</v>
          </cell>
          <cell r="E998">
            <v>19</v>
          </cell>
        </row>
        <row r="999">
          <cell r="B999" t="str">
            <v>ＲＴ－１８６ トップ (UN/17KG)</v>
          </cell>
          <cell r="C999" t="str">
            <v>CN</v>
          </cell>
          <cell r="D999">
            <v>17000</v>
          </cell>
          <cell r="E999">
            <v>19</v>
          </cell>
        </row>
        <row r="1000">
          <cell r="B1000" t="str">
            <v>ＲＴ－１８６ トップ (UN/17KG)</v>
          </cell>
          <cell r="C1000" t="str">
            <v>CN</v>
          </cell>
          <cell r="D1000">
            <v>17000</v>
          </cell>
          <cell r="E1000">
            <v>19</v>
          </cell>
        </row>
        <row r="1001">
          <cell r="B1001" t="str">
            <v>ＲＴ－２４０Ｒ トップ (1KG)</v>
          </cell>
          <cell r="C1001" t="str">
            <v>KG</v>
          </cell>
          <cell r="D1001">
            <v>1000</v>
          </cell>
          <cell r="E1001">
            <v>1.0667</v>
          </cell>
        </row>
        <row r="1002">
          <cell r="B1002" t="str">
            <v>ＲＴ－２４０Ｒトップ (4KG)</v>
          </cell>
          <cell r="C1002" t="str">
            <v>CN</v>
          </cell>
          <cell r="D1002">
            <v>4000</v>
          </cell>
          <cell r="E1002">
            <v>4.5</v>
          </cell>
        </row>
        <row r="1003">
          <cell r="B1003" t="str">
            <v>ＲＴ－２４０Ｒ トップ （4KG）</v>
          </cell>
          <cell r="C1003" t="str">
            <v>CN</v>
          </cell>
          <cell r="D1003">
            <v>4000</v>
          </cell>
          <cell r="E1003">
            <v>4.5</v>
          </cell>
        </row>
        <row r="1004">
          <cell r="B1004" t="str">
            <v>ＲＴ－２４０Ｒ トップ (14KG)</v>
          </cell>
          <cell r="C1004" t="str">
            <v>CN</v>
          </cell>
          <cell r="D1004">
            <v>14000</v>
          </cell>
          <cell r="E1004">
            <v>15</v>
          </cell>
        </row>
        <row r="1005">
          <cell r="B1005" t="str">
            <v>ＲＴ－２４０Ｒ トップ (UN/16KG)</v>
          </cell>
          <cell r="C1005" t="str">
            <v>CN</v>
          </cell>
          <cell r="D1005">
            <v>16000</v>
          </cell>
          <cell r="E1005">
            <v>18</v>
          </cell>
        </row>
        <row r="1006">
          <cell r="B1006" t="str">
            <v>ＲＴ－２５ トップ (1KG)</v>
          </cell>
          <cell r="C1006" t="str">
            <v>KG</v>
          </cell>
          <cell r="D1006">
            <v>1000</v>
          </cell>
          <cell r="E1006">
            <v>1.0667</v>
          </cell>
        </row>
        <row r="1007">
          <cell r="B1007" t="str">
            <v>ＲＴ－２５ トップ (4KG)</v>
          </cell>
          <cell r="C1007" t="str">
            <v>CN</v>
          </cell>
          <cell r="D1007">
            <v>4000</v>
          </cell>
          <cell r="E1007">
            <v>4.5</v>
          </cell>
        </row>
        <row r="1008">
          <cell r="B1008" t="str">
            <v>ＲＴ－２５ スモーク(100:8） (４KG)</v>
          </cell>
          <cell r="C1008" t="str">
            <v>CN</v>
          </cell>
          <cell r="D1008">
            <v>4000</v>
          </cell>
          <cell r="E1008">
            <v>4.5</v>
          </cell>
        </row>
        <row r="1009">
          <cell r="B1009" t="str">
            <v>ＲＴ－２５ スモーク (15KG)</v>
          </cell>
          <cell r="C1009" t="str">
            <v>CN</v>
          </cell>
          <cell r="D1009">
            <v>15000</v>
          </cell>
          <cell r="E1009">
            <v>16</v>
          </cell>
        </row>
        <row r="1010">
          <cell r="B1010" t="str">
            <v>ＲＴ－２５ トップ (15KG)</v>
          </cell>
          <cell r="C1010" t="str">
            <v>CN</v>
          </cell>
          <cell r="D1010">
            <v>15000</v>
          </cell>
          <cell r="E1010">
            <v>16</v>
          </cell>
        </row>
        <row r="1011">
          <cell r="B1011" t="str">
            <v>ＲＴ－２５ トップ (UN/16KG)</v>
          </cell>
          <cell r="C1011" t="str">
            <v>CN</v>
          </cell>
          <cell r="D1011">
            <v>16000</v>
          </cell>
          <cell r="E1011">
            <v>18</v>
          </cell>
        </row>
        <row r="1012">
          <cell r="B1012" t="str">
            <v>ＲＴ－２６（改）ﾌﾞﾙｰﾄｯﾌﾟ(3.0)　(4KG)</v>
          </cell>
          <cell r="C1012" t="str">
            <v>CN</v>
          </cell>
          <cell r="D1012">
            <v>4000</v>
          </cell>
          <cell r="E1012">
            <v>4.5</v>
          </cell>
        </row>
        <row r="1013">
          <cell r="B1013" t="str">
            <v>ＲＴ－２６（改）ﾌﾞﾙｰﾄｯﾌﾟ(3.0)（14KG)</v>
          </cell>
          <cell r="C1013" t="str">
            <v>CN</v>
          </cell>
          <cell r="D1013">
            <v>14000</v>
          </cell>
          <cell r="E1013">
            <v>15</v>
          </cell>
        </row>
        <row r="1014">
          <cell r="B1014" t="str">
            <v>ＲＴ－２６(改) トップ (14KG)</v>
          </cell>
          <cell r="C1014" t="str">
            <v>CN</v>
          </cell>
          <cell r="D1014">
            <v>14000</v>
          </cell>
          <cell r="E1014">
            <v>15</v>
          </cell>
        </row>
        <row r="1015">
          <cell r="B1015" t="str">
            <v>ＲＴ－２６(改) トップ (UN/15KG)</v>
          </cell>
          <cell r="C1015" t="str">
            <v>CN</v>
          </cell>
          <cell r="D1015">
            <v>15000</v>
          </cell>
          <cell r="E1015">
            <v>17</v>
          </cell>
        </row>
        <row r="1016">
          <cell r="B1016" t="str">
            <v>ＲＴ－２６(改)241Nｽﾓｰｸ (4KG)</v>
          </cell>
          <cell r="C1016" t="str">
            <v>CN</v>
          </cell>
          <cell r="D1016">
            <v>4000</v>
          </cell>
          <cell r="E1016">
            <v>4.5</v>
          </cell>
        </row>
        <row r="1017">
          <cell r="B1017" t="str">
            <v>ＲＴ－３００　トップ (1KG)</v>
          </cell>
          <cell r="C1017" t="str">
            <v>KG</v>
          </cell>
          <cell r="D1017">
            <v>1000</v>
          </cell>
          <cell r="E1017">
            <v>1.0667</v>
          </cell>
        </row>
        <row r="1018">
          <cell r="B1018" t="str">
            <v>ＲＴ－３００ トップ (14KG)</v>
          </cell>
          <cell r="C1018" t="str">
            <v>CN</v>
          </cell>
          <cell r="D1018">
            <v>14000</v>
          </cell>
          <cell r="E1018">
            <v>15</v>
          </cell>
        </row>
        <row r="1019">
          <cell r="B1019" t="str">
            <v>ＲＴ－３２０ トップ (1KG）</v>
          </cell>
          <cell r="C1019" t="str">
            <v>KG</v>
          </cell>
          <cell r="D1019">
            <v>1000</v>
          </cell>
          <cell r="E1019">
            <v>1.0667</v>
          </cell>
        </row>
        <row r="1020">
          <cell r="B1020" t="str">
            <v>ＲＴ－３２０ トップ (14KG)</v>
          </cell>
          <cell r="C1020" t="str">
            <v>CN</v>
          </cell>
          <cell r="D1020">
            <v>14000</v>
          </cell>
          <cell r="E1020">
            <v>15</v>
          </cell>
        </row>
        <row r="1021">
          <cell r="B1021" t="str">
            <v>ＲＴ－３２０　（UN/16KG）</v>
          </cell>
          <cell r="C1021" t="str">
            <v>CN</v>
          </cell>
          <cell r="D1021">
            <v>16000</v>
          </cell>
          <cell r="E1021">
            <v>18</v>
          </cell>
        </row>
        <row r="1022">
          <cell r="B1022" t="str">
            <v>ＲＴ－３５１GG№3 トップ (4KG)</v>
          </cell>
          <cell r="C1022" t="str">
            <v>CN</v>
          </cell>
          <cell r="D1022">
            <v>4000</v>
          </cell>
          <cell r="E1022">
            <v>4.5</v>
          </cell>
        </row>
        <row r="1023">
          <cell r="B1023" t="str">
            <v>ＲＴ－３５Ｍ トップ (1KG)</v>
          </cell>
          <cell r="C1023" t="str">
            <v>KG</v>
          </cell>
          <cell r="D1023">
            <v>1000</v>
          </cell>
          <cell r="E1023">
            <v>1.0667</v>
          </cell>
        </row>
        <row r="1024">
          <cell r="B1024" t="str">
            <v>ＲＴ－３５Ｍ トップ (16KG)</v>
          </cell>
          <cell r="C1024" t="str">
            <v>CN</v>
          </cell>
          <cell r="D1024">
            <v>16000</v>
          </cell>
          <cell r="E1024">
            <v>17</v>
          </cell>
        </row>
        <row r="1025">
          <cell r="B1025" t="str">
            <v>ＲＴ－３５Ｍ トップ (UN/17KG）</v>
          </cell>
          <cell r="C1025" t="str">
            <v>CN</v>
          </cell>
          <cell r="D1025">
            <v>17000</v>
          </cell>
          <cell r="E1025">
            <v>19</v>
          </cell>
        </row>
        <row r="1026">
          <cell r="B1026" t="str">
            <v>ＲＴ－４００ トップ (1KG）</v>
          </cell>
          <cell r="C1026" t="str">
            <v>KG</v>
          </cell>
          <cell r="D1026">
            <v>1000</v>
          </cell>
          <cell r="E1026">
            <v>1.0667</v>
          </cell>
        </row>
        <row r="1027">
          <cell r="B1027" t="str">
            <v>ＲＴ－４００Ⅱトップ (14KG)</v>
          </cell>
          <cell r="C1027" t="str">
            <v>CN</v>
          </cell>
          <cell r="D1027">
            <v>14000</v>
          </cell>
          <cell r="E1027">
            <v>15</v>
          </cell>
        </row>
        <row r="1028">
          <cell r="B1028" t="str">
            <v>ＲＴ－４００Ⅱ トップ (UN/16KG)</v>
          </cell>
          <cell r="C1028" t="str">
            <v>CN</v>
          </cell>
          <cell r="D1028">
            <v>16000</v>
          </cell>
          <cell r="E1028">
            <v>18</v>
          </cell>
        </row>
        <row r="1029">
          <cell r="B1029" t="str">
            <v>ＲＴ－４００ トップ (14KG)</v>
          </cell>
          <cell r="C1029" t="str">
            <v>CN</v>
          </cell>
          <cell r="D1029">
            <v>14000</v>
          </cell>
          <cell r="E1029">
            <v>15</v>
          </cell>
        </row>
        <row r="1030">
          <cell r="B1030" t="str">
            <v>ＲＴ－４０Ｍ トップ (15KG)</v>
          </cell>
          <cell r="C1030" t="str">
            <v>CN</v>
          </cell>
          <cell r="D1030">
            <v>15000</v>
          </cell>
          <cell r="E1030">
            <v>16</v>
          </cell>
        </row>
        <row r="1031">
          <cell r="B1031" t="str">
            <v>ＲＴ－４０ トップ (UN/17KG)</v>
          </cell>
          <cell r="C1031" t="str">
            <v>CN</v>
          </cell>
          <cell r="D1031">
            <v>17000</v>
          </cell>
          <cell r="E1031">
            <v>19</v>
          </cell>
        </row>
        <row r="1032">
          <cell r="B1032" t="str">
            <v>ＲＴ－４５ トップ (14KG)</v>
          </cell>
          <cell r="C1032" t="str">
            <v>CN</v>
          </cell>
          <cell r="D1032">
            <v>14000</v>
          </cell>
          <cell r="E1032">
            <v>15</v>
          </cell>
        </row>
        <row r="1033">
          <cell r="B1033" t="str">
            <v>ＲＴ－４５ トップ (UN/17KG)</v>
          </cell>
          <cell r="C1033" t="str">
            <v>CN</v>
          </cell>
          <cell r="D1033">
            <v>17000</v>
          </cell>
          <cell r="E1033">
            <v>19</v>
          </cell>
        </row>
        <row r="1034">
          <cell r="B1034" t="str">
            <v>ＫＶ－３８アンダー (15KG)</v>
          </cell>
          <cell r="C1034" t="str">
            <v>CN</v>
          </cell>
          <cell r="D1034">
            <v>15000</v>
          </cell>
          <cell r="E1034">
            <v>16</v>
          </cell>
        </row>
        <row r="1035">
          <cell r="B1035" t="str">
            <v>ＭＢ－２０Ｋ２ (15KG)</v>
          </cell>
          <cell r="C1035" t="str">
            <v>CN</v>
          </cell>
          <cell r="D1035">
            <v>15000</v>
          </cell>
          <cell r="E1035">
            <v>16</v>
          </cell>
        </row>
        <row r="1036">
          <cell r="B1036" t="str">
            <v>ＭＢ－２０（改）アンダー (15KG)</v>
          </cell>
          <cell r="C1036" t="str">
            <v>CN</v>
          </cell>
          <cell r="D1036">
            <v>15000</v>
          </cell>
          <cell r="E1036">
            <v>16</v>
          </cell>
        </row>
        <row r="1037">
          <cell r="B1037" t="str">
            <v>ＲＣ－１９アンダー (15KG)</v>
          </cell>
          <cell r="C1037" t="str">
            <v>CN</v>
          </cell>
          <cell r="D1037">
            <v>15000</v>
          </cell>
          <cell r="E1037">
            <v>16</v>
          </cell>
        </row>
        <row r="1038">
          <cell r="B1038" t="str">
            <v>ＳＶ２１２０ アンダー (15KG)</v>
          </cell>
          <cell r="C1038" t="str">
            <v>CN</v>
          </cell>
          <cell r="D1038">
            <v>15000</v>
          </cell>
          <cell r="E1038">
            <v>16</v>
          </cell>
        </row>
        <row r="1039">
          <cell r="B1039" t="str">
            <v>ＳＶ－２９ Ａ液 (UN/17KG）</v>
          </cell>
          <cell r="C1039" t="str">
            <v>CN</v>
          </cell>
          <cell r="D1039">
            <v>17000</v>
          </cell>
          <cell r="E1039">
            <v>19</v>
          </cell>
        </row>
        <row r="1040">
          <cell r="B1040" t="str">
            <v>ＳＶ－２９ Ｂ液 (UN/17KG)</v>
          </cell>
          <cell r="C1040" t="str">
            <v>CN</v>
          </cell>
          <cell r="D1040">
            <v>17000</v>
          </cell>
          <cell r="E1040">
            <v>19</v>
          </cell>
        </row>
        <row r="1041">
          <cell r="B1041" t="str">
            <v>ＳＶ－２９アンダー (15KG)</v>
          </cell>
          <cell r="C1041" t="str">
            <v>CN</v>
          </cell>
          <cell r="D1041">
            <v>15000</v>
          </cell>
          <cell r="E1041">
            <v>16</v>
          </cell>
        </row>
        <row r="1042">
          <cell r="B1042" t="str">
            <v>ＳＶ－３４００ アンダー (1KG)</v>
          </cell>
          <cell r="C1042" t="str">
            <v>KG</v>
          </cell>
          <cell r="D1042">
            <v>1000</v>
          </cell>
          <cell r="E1042">
            <v>1.0667</v>
          </cell>
        </row>
        <row r="1043">
          <cell r="B1043" t="str">
            <v>ＳＶ－３４００ Ａ２液 (UN/17KG)</v>
          </cell>
          <cell r="C1043" t="str">
            <v>CN</v>
          </cell>
          <cell r="D1043">
            <v>17000</v>
          </cell>
          <cell r="E1043">
            <v>19</v>
          </cell>
        </row>
        <row r="1044">
          <cell r="B1044" t="str">
            <v>ＳＶ－３４００ Ａ液 (UN/17KG)</v>
          </cell>
          <cell r="C1044" t="str">
            <v>CN</v>
          </cell>
          <cell r="D1044">
            <v>17000</v>
          </cell>
          <cell r="E1044">
            <v>19</v>
          </cell>
        </row>
        <row r="1045">
          <cell r="B1045" t="str">
            <v>ＳＶ－３４００ Ｂ液 (UN/17KG)</v>
          </cell>
          <cell r="C1045" t="str">
            <v>CN</v>
          </cell>
          <cell r="D1045">
            <v>17000</v>
          </cell>
          <cell r="E1045">
            <v>19</v>
          </cell>
        </row>
        <row r="1046">
          <cell r="B1046" t="str">
            <v>ＳＶ－３４００ アンダー (15KG)</v>
          </cell>
          <cell r="C1046" t="str">
            <v>CN</v>
          </cell>
          <cell r="D1046">
            <v>15000</v>
          </cell>
          <cell r="E1046">
            <v>16</v>
          </cell>
        </row>
        <row r="1047">
          <cell r="B1047" t="str">
            <v>ＳＶ－３５００－Ⅱ(50:50)アンダー(1KG)</v>
          </cell>
          <cell r="C1047" t="str">
            <v>KG</v>
          </cell>
          <cell r="D1047">
            <v>1000</v>
          </cell>
          <cell r="E1047">
            <v>1.0667</v>
          </cell>
        </row>
        <row r="1048">
          <cell r="B1048" t="str">
            <v>ＳＶ－３５００－Ⅱ(50:50)アンダー(15KG)</v>
          </cell>
          <cell r="C1048" t="str">
            <v>CN</v>
          </cell>
          <cell r="D1048">
            <v>15000</v>
          </cell>
          <cell r="E1048">
            <v>16</v>
          </cell>
        </row>
        <row r="1049">
          <cell r="B1049" t="str">
            <v>ＳＶ－３５００-Ⅱ Ａ液 (UN/17KG)</v>
          </cell>
          <cell r="C1049" t="str">
            <v>CN</v>
          </cell>
          <cell r="D1049">
            <v>17000</v>
          </cell>
          <cell r="E1049">
            <v>19</v>
          </cell>
        </row>
        <row r="1050">
          <cell r="B1050" t="str">
            <v>ＳＶ－３５００-Ⅱ Ｂ液 (UN/17KG)</v>
          </cell>
          <cell r="C1050" t="str">
            <v>CN</v>
          </cell>
          <cell r="D1050">
            <v>17000</v>
          </cell>
          <cell r="E1050">
            <v>19</v>
          </cell>
        </row>
        <row r="1051">
          <cell r="B1051" t="str">
            <v>ＳＶ－３５００－Ⅱ改アンダー (1KG)</v>
          </cell>
          <cell r="C1051" t="str">
            <v>KG</v>
          </cell>
          <cell r="D1051">
            <v>1000</v>
          </cell>
          <cell r="E1051">
            <v>1.0667</v>
          </cell>
        </row>
        <row r="1052">
          <cell r="B1052" t="str">
            <v>ＳＶ－３５００ーⅡ改アンダー (15KG)</v>
          </cell>
          <cell r="C1052" t="str">
            <v>CN</v>
          </cell>
          <cell r="D1052">
            <v>15000</v>
          </cell>
          <cell r="E1052">
            <v>16</v>
          </cell>
        </row>
        <row r="1053">
          <cell r="B1053" t="str">
            <v>ＳＶ－３５００－ⅡＲアンダー (15KG)</v>
          </cell>
          <cell r="C1053" t="str">
            <v>CN</v>
          </cell>
          <cell r="D1053">
            <v>15000</v>
          </cell>
          <cell r="E1053">
            <v>16</v>
          </cell>
        </row>
        <row r="1054">
          <cell r="B1054" t="str">
            <v>ＳＶ－３５００-Ⅱ アンダー (15KG)</v>
          </cell>
          <cell r="C1054" t="str">
            <v>CN</v>
          </cell>
          <cell r="D1054">
            <v>15000</v>
          </cell>
          <cell r="E1054">
            <v>16</v>
          </cell>
        </row>
        <row r="1055">
          <cell r="B1055" t="str">
            <v>ＳＶ－３６００ Ａ液 (UN/17KG)</v>
          </cell>
          <cell r="C1055" t="str">
            <v>CN</v>
          </cell>
          <cell r="D1055">
            <v>17000</v>
          </cell>
          <cell r="E1055">
            <v>19</v>
          </cell>
        </row>
        <row r="1056">
          <cell r="B1056" t="str">
            <v>ＳＶ－３６００ Ｂ液 (UN/17KG)</v>
          </cell>
          <cell r="C1056" t="str">
            <v>CN</v>
          </cell>
          <cell r="D1056">
            <v>17000</v>
          </cell>
          <cell r="E1056">
            <v>19</v>
          </cell>
        </row>
        <row r="1057">
          <cell r="B1057" t="str">
            <v>ＳＶ－３６００ (UN/17KG)</v>
          </cell>
          <cell r="C1057" t="str">
            <v>CN</v>
          </cell>
          <cell r="D1057">
            <v>17000</v>
          </cell>
          <cell r="E1057">
            <v>19</v>
          </cell>
        </row>
        <row r="1058">
          <cell r="B1058" t="str">
            <v>ＳＶ－３７００　アンダー (1KG)</v>
          </cell>
          <cell r="C1058" t="str">
            <v>KG</v>
          </cell>
          <cell r="D1058">
            <v>1000</v>
          </cell>
          <cell r="E1058">
            <v>1.0667</v>
          </cell>
        </row>
        <row r="1059">
          <cell r="B1059" t="str">
            <v>ＳＶ－３７００　アンダー (15KG)</v>
          </cell>
          <cell r="C1059" t="str">
            <v>CN</v>
          </cell>
          <cell r="D1059">
            <v>15000</v>
          </cell>
          <cell r="E1059">
            <v>16</v>
          </cell>
        </row>
        <row r="1060">
          <cell r="B1060" t="str">
            <v>ＳＶ－３８００アンダー　（1KG）</v>
          </cell>
          <cell r="C1060" t="str">
            <v>KG</v>
          </cell>
          <cell r="D1060">
            <v>1000</v>
          </cell>
          <cell r="E1060">
            <v>1.0667</v>
          </cell>
        </row>
        <row r="1061">
          <cell r="B1061" t="str">
            <v>ＳＶ－３８００ Ａ　(UN/17KG)</v>
          </cell>
          <cell r="C1061" t="str">
            <v>CN</v>
          </cell>
          <cell r="D1061">
            <v>17000</v>
          </cell>
          <cell r="E1061">
            <v>19</v>
          </cell>
        </row>
        <row r="1062">
          <cell r="B1062" t="str">
            <v>ＳＶ－３８００ Ｂ　(UN/17KG)</v>
          </cell>
          <cell r="C1062" t="str">
            <v>CN</v>
          </cell>
          <cell r="D1062">
            <v>17000</v>
          </cell>
          <cell r="E1062">
            <v>19</v>
          </cell>
        </row>
        <row r="1063">
          <cell r="B1063" t="str">
            <v>ＳＶ－３８００Ｌ　アンダー　（1KG）</v>
          </cell>
          <cell r="C1063" t="str">
            <v>KG</v>
          </cell>
          <cell r="D1063">
            <v>1000</v>
          </cell>
          <cell r="E1063">
            <v>1.0667</v>
          </cell>
        </row>
        <row r="1064">
          <cell r="B1064" t="str">
            <v>ＳＶ－３８００Ｌ　Ａ (UN/17KG)</v>
          </cell>
          <cell r="C1064" t="str">
            <v>CN</v>
          </cell>
          <cell r="D1064">
            <v>17000</v>
          </cell>
          <cell r="E1064">
            <v>19</v>
          </cell>
        </row>
        <row r="1065">
          <cell r="B1065" t="str">
            <v>ＳＶ－３８００Ｌ　Ｂ　(UN/17KG)</v>
          </cell>
          <cell r="C1065" t="str">
            <v>CN</v>
          </cell>
          <cell r="D1065">
            <v>17000</v>
          </cell>
          <cell r="E1065">
            <v>19</v>
          </cell>
        </row>
        <row r="1066">
          <cell r="B1066" t="str">
            <v>ＳＶ－３８００Ｌ　アンダー (15KG)</v>
          </cell>
          <cell r="C1066" t="str">
            <v>CN</v>
          </cell>
          <cell r="D1066">
            <v>15000</v>
          </cell>
          <cell r="E1066">
            <v>16</v>
          </cell>
        </row>
        <row r="1067">
          <cell r="B1067" t="str">
            <v>ＳＶ－３８００　アンダー (15KG)</v>
          </cell>
          <cell r="C1067" t="str">
            <v>CN</v>
          </cell>
          <cell r="D1067">
            <v>15000</v>
          </cell>
          <cell r="E1067">
            <v>16</v>
          </cell>
        </row>
        <row r="1068">
          <cell r="B1068" t="str">
            <v>ＳＶ－３８ＬＣ　アンダー (15KG)</v>
          </cell>
          <cell r="C1068" t="str">
            <v>CN</v>
          </cell>
          <cell r="D1068">
            <v>15000</v>
          </cell>
          <cell r="E1068">
            <v>16</v>
          </cell>
        </row>
        <row r="1069">
          <cell r="B1069" t="str">
            <v>ＳＶ－４０高粘度用アンダー (1KG)</v>
          </cell>
          <cell r="C1069" t="str">
            <v>KG</v>
          </cell>
          <cell r="D1069">
            <v>1000</v>
          </cell>
          <cell r="E1069">
            <v>1.0667</v>
          </cell>
        </row>
        <row r="1070">
          <cell r="B1070" t="str">
            <v>ＳＶ－４０高粘度アンダー (15KG)</v>
          </cell>
          <cell r="C1070" t="str">
            <v>CN</v>
          </cell>
          <cell r="D1070">
            <v>15000</v>
          </cell>
          <cell r="E1070">
            <v>16</v>
          </cell>
        </row>
        <row r="1071">
          <cell r="B1071" t="str">
            <v>ＳＶ－４５００－３６　アンダー (15KG)</v>
          </cell>
          <cell r="C1071" t="str">
            <v>CN</v>
          </cell>
          <cell r="D1071">
            <v>15000</v>
          </cell>
          <cell r="E1071">
            <v>16</v>
          </cell>
        </row>
        <row r="1072">
          <cell r="B1072" t="str">
            <v>ＳＶ－４５００　アンダー (15KG)</v>
          </cell>
          <cell r="C1072" t="str">
            <v>CN</v>
          </cell>
          <cell r="D1072">
            <v>15000</v>
          </cell>
          <cell r="E1072">
            <v>16</v>
          </cell>
        </row>
        <row r="1073">
          <cell r="B1073" t="str">
            <v>ＳＶ－５０００Ｆ改 アンダー (15KG)</v>
          </cell>
          <cell r="C1073" t="str">
            <v>CN</v>
          </cell>
          <cell r="D1073">
            <v>15000</v>
          </cell>
          <cell r="E1073">
            <v>16</v>
          </cell>
        </row>
        <row r="1074">
          <cell r="B1074" t="str">
            <v>ＳＶ－５０００Ｆ アンダー (15KG)</v>
          </cell>
          <cell r="C1074" t="str">
            <v>CN</v>
          </cell>
          <cell r="D1074">
            <v>15000</v>
          </cell>
          <cell r="E1074">
            <v>16</v>
          </cell>
        </row>
        <row r="1075">
          <cell r="B1075" t="str">
            <v>ＳＶ－６０００Ｆアンダー　(15KG）</v>
          </cell>
          <cell r="C1075" t="str">
            <v>CN</v>
          </cell>
          <cell r="D1075">
            <v>15000</v>
          </cell>
          <cell r="E1075">
            <v>16</v>
          </cell>
        </row>
        <row r="1076">
          <cell r="B1076" t="str">
            <v>ＳＶ－９０００　Ａ液　（1KG）</v>
          </cell>
          <cell r="C1076" t="str">
            <v>KG</v>
          </cell>
          <cell r="D1076">
            <v>1000</v>
          </cell>
          <cell r="E1076">
            <v>1.1176999999999999</v>
          </cell>
        </row>
        <row r="1077">
          <cell r="B1077" t="str">
            <v>ＳＶ－９０００　Ａ液　（UN/17KG）</v>
          </cell>
          <cell r="C1077" t="str">
            <v>CN</v>
          </cell>
          <cell r="D1077">
            <v>17000</v>
          </cell>
          <cell r="E1077">
            <v>20</v>
          </cell>
        </row>
        <row r="1078">
          <cell r="B1078" t="str">
            <v>ＳＶ－９０００　Ｂ液　（1KG）</v>
          </cell>
          <cell r="C1078" t="str">
            <v>KG</v>
          </cell>
          <cell r="D1078">
            <v>1000</v>
          </cell>
          <cell r="E1078">
            <v>1.1176999999999999</v>
          </cell>
        </row>
        <row r="1079">
          <cell r="B1079" t="str">
            <v>ＳＶ－９０００　Ｂ液　（UN/17KG）</v>
          </cell>
          <cell r="C1079" t="str">
            <v>CN</v>
          </cell>
          <cell r="D1079">
            <v>17000</v>
          </cell>
          <cell r="E1079">
            <v>19</v>
          </cell>
        </row>
        <row r="1080">
          <cell r="B1080" t="str">
            <v>ＳＶ－ＢＭＣアンダー (15KG)</v>
          </cell>
          <cell r="C1080" t="str">
            <v>CN</v>
          </cell>
          <cell r="D1080">
            <v>15000</v>
          </cell>
          <cell r="E1080">
            <v>16</v>
          </cell>
        </row>
        <row r="1081">
          <cell r="B1081" t="str">
            <v>ＳＶ－ＰＥＴ－Ｃ　アンダー (15KG)</v>
          </cell>
          <cell r="C1081" t="str">
            <v>CN</v>
          </cell>
          <cell r="D1081">
            <v>15000</v>
          </cell>
          <cell r="E1081">
            <v>16</v>
          </cell>
        </row>
        <row r="1082">
          <cell r="B1082" t="str">
            <v>ＳＶ－３８ＬＣ　アンダー (15KG)</v>
          </cell>
          <cell r="C1082" t="str">
            <v>CN</v>
          </cell>
          <cell r="D1082">
            <v>0</v>
          </cell>
          <cell r="E1082">
            <v>16</v>
          </cell>
        </row>
        <row r="1083">
          <cell r="B1083" t="str">
            <v>ＳＶ－ＰＥＴ－Ｒアンダー (15KG)</v>
          </cell>
          <cell r="C1083" t="str">
            <v>CN</v>
          </cell>
          <cell r="D1083">
            <v>15000</v>
          </cell>
          <cell r="E1083">
            <v>16</v>
          </cell>
        </row>
        <row r="1084">
          <cell r="B1084" t="str">
            <v>ＵＶ－２００Ｋ Ａ液 (UN/17KG)</v>
          </cell>
          <cell r="C1084" t="str">
            <v>CN</v>
          </cell>
          <cell r="D1084">
            <v>17000</v>
          </cell>
          <cell r="E1084">
            <v>19</v>
          </cell>
        </row>
        <row r="1085">
          <cell r="B1085" t="str">
            <v>ＵＶ－２００Ｋ Ｂ液 (UN/17KG)</v>
          </cell>
          <cell r="C1085" t="str">
            <v>CN</v>
          </cell>
          <cell r="D1085">
            <v>17000</v>
          </cell>
          <cell r="E1085">
            <v>19</v>
          </cell>
        </row>
        <row r="1086">
          <cell r="B1086" t="str">
            <v>ＵＶ－２００Ｋ アンダー (UN/17KG)</v>
          </cell>
          <cell r="C1086" t="str">
            <v>CN</v>
          </cell>
          <cell r="D1086">
            <v>17000</v>
          </cell>
          <cell r="E1086">
            <v>19</v>
          </cell>
        </row>
        <row r="1087">
          <cell r="B1087" t="str">
            <v>ＵＶ－２０ﾇﾚ性改良1 Ａ液 (15KG)</v>
          </cell>
          <cell r="C1087" t="str">
            <v>CN</v>
          </cell>
          <cell r="D1087">
            <v>15000</v>
          </cell>
          <cell r="E1087">
            <v>16</v>
          </cell>
        </row>
        <row r="1088">
          <cell r="B1088" t="str">
            <v>ＵＶ－２０吉川用 Ｂ液 (4KG)</v>
          </cell>
          <cell r="C1088" t="str">
            <v>CN</v>
          </cell>
          <cell r="D1088">
            <v>4000</v>
          </cell>
          <cell r="E1088">
            <v>4.5</v>
          </cell>
        </row>
        <row r="1089">
          <cell r="B1089" t="str">
            <v>ＵＶ－２３Ｒ アンダー (15KG)</v>
          </cell>
          <cell r="C1089" t="str">
            <v>CN</v>
          </cell>
          <cell r="D1089">
            <v>15000</v>
          </cell>
          <cell r="E1089">
            <v>16</v>
          </cell>
        </row>
        <row r="1090">
          <cell r="B1090" t="str">
            <v>ＵＶ－２３Ｒ アンダー (UN/17KG)</v>
          </cell>
          <cell r="C1090" t="str">
            <v>CN</v>
          </cell>
          <cell r="D1090">
            <v>17000</v>
          </cell>
          <cell r="E1090">
            <v>19</v>
          </cell>
        </row>
        <row r="1091">
          <cell r="B1091" t="str">
            <v>ＵＶ－２３ 添加剤 (900G)</v>
          </cell>
          <cell r="C1091" t="str">
            <v>CN</v>
          </cell>
          <cell r="D1091">
            <v>900</v>
          </cell>
          <cell r="E1091">
            <v>1</v>
          </cell>
        </row>
        <row r="1092">
          <cell r="B1092" t="str">
            <v>ＵＶ－２３ 添加剤 (UN/17KG)</v>
          </cell>
          <cell r="C1092" t="str">
            <v>CN</v>
          </cell>
          <cell r="D1092">
            <v>17000</v>
          </cell>
          <cell r="E1092">
            <v>19</v>
          </cell>
        </row>
        <row r="1093">
          <cell r="B1093" t="str">
            <v>ＵＶ－２５３ アンダー (1KG)</v>
          </cell>
          <cell r="C1093" t="str">
            <v>KG</v>
          </cell>
          <cell r="D1093">
            <v>1000</v>
          </cell>
          <cell r="E1093">
            <v>1.0667</v>
          </cell>
        </row>
        <row r="1094">
          <cell r="B1094" t="str">
            <v>ＵＶ－２５３ＭＫ　アンダー (15KG)</v>
          </cell>
          <cell r="C1094" t="str">
            <v>CN</v>
          </cell>
          <cell r="D1094">
            <v>15000</v>
          </cell>
          <cell r="E1094">
            <v>16</v>
          </cell>
        </row>
        <row r="1095">
          <cell r="B1095" t="str">
            <v>ＵＶ－２５３ アンダー (15KG)</v>
          </cell>
          <cell r="C1095" t="str">
            <v>CN</v>
          </cell>
          <cell r="D1095">
            <v>15000</v>
          </cell>
          <cell r="E1095">
            <v>16</v>
          </cell>
        </row>
        <row r="1096">
          <cell r="B1096" t="str">
            <v>ＵＶ－２５３ アンダー (UN/17KG)</v>
          </cell>
          <cell r="C1096" t="str">
            <v>CN</v>
          </cell>
          <cell r="D1096">
            <v>17000</v>
          </cell>
          <cell r="E1096">
            <v>19</v>
          </cell>
        </row>
        <row r="1097">
          <cell r="B1097" t="str">
            <v>ＵＶ－２７０ アンダー (15KG)</v>
          </cell>
          <cell r="C1097" t="str">
            <v>CN</v>
          </cell>
          <cell r="D1097">
            <v>15000</v>
          </cell>
          <cell r="E1097">
            <v>16</v>
          </cell>
        </row>
        <row r="1098">
          <cell r="B1098" t="str">
            <v>ＵＶ－２８０ アンダー (4KG)</v>
          </cell>
          <cell r="C1098" t="str">
            <v>CN</v>
          </cell>
          <cell r="D1098">
            <v>4000</v>
          </cell>
          <cell r="E1098">
            <v>4.5</v>
          </cell>
        </row>
        <row r="1099">
          <cell r="B1099" t="str">
            <v>ＵＶ－２８０ アンダー (15KG)</v>
          </cell>
          <cell r="C1099" t="str">
            <v>CN</v>
          </cell>
          <cell r="D1099">
            <v>15000</v>
          </cell>
          <cell r="E1099">
            <v>16</v>
          </cell>
        </row>
        <row r="1100">
          <cell r="B1100" t="str">
            <v>ＵＶ－３００ Ａ液 (UN/17KG)</v>
          </cell>
          <cell r="C1100" t="str">
            <v>CN</v>
          </cell>
          <cell r="D1100">
            <v>17000</v>
          </cell>
          <cell r="E1100">
            <v>19</v>
          </cell>
        </row>
        <row r="1101">
          <cell r="B1101" t="str">
            <v>ＵＶ－３００ Ｂ液 (UN/17KG)</v>
          </cell>
          <cell r="C1101" t="str">
            <v>CN</v>
          </cell>
          <cell r="D1101">
            <v>17000</v>
          </cell>
          <cell r="E1101">
            <v>19</v>
          </cell>
        </row>
        <row r="1102">
          <cell r="B1102" t="str">
            <v>ＵＶ－３０４改２Ｌ　アンダー (15KG)</v>
          </cell>
          <cell r="C1102" t="str">
            <v>CN</v>
          </cell>
          <cell r="D1102">
            <v>15000</v>
          </cell>
          <cell r="E1102">
            <v>16</v>
          </cell>
        </row>
        <row r="1103">
          <cell r="B1103" t="str">
            <v>ＵＶ－３０５アンダー (15KG)</v>
          </cell>
          <cell r="C1103" t="str">
            <v>CN</v>
          </cell>
          <cell r="D1103">
            <v>15000</v>
          </cell>
          <cell r="E1103">
            <v>16</v>
          </cell>
        </row>
        <row r="1104">
          <cell r="B1104" t="str">
            <v>ＵＶ－３０５ＶＦ１．５アンダー (15KG)</v>
          </cell>
          <cell r="C1104" t="str">
            <v>CN</v>
          </cell>
          <cell r="D1104">
            <v>15000</v>
          </cell>
          <cell r="E1104">
            <v>16</v>
          </cell>
        </row>
        <row r="1105">
          <cell r="B1105" t="str">
            <v>ＵＶ－３５５　アンダー (15KG)</v>
          </cell>
          <cell r="C1105" t="str">
            <v>CN</v>
          </cell>
          <cell r="D1105">
            <v>15000</v>
          </cell>
          <cell r="E1105">
            <v>16</v>
          </cell>
        </row>
        <row r="1106">
          <cell r="B1106" t="str">
            <v>ＵＶ－３５改３ＨＮＶ アンダー (15KG)</v>
          </cell>
          <cell r="C1106" t="str">
            <v>CN</v>
          </cell>
          <cell r="D1106">
            <v>15000</v>
          </cell>
          <cell r="E1106">
            <v>16</v>
          </cell>
        </row>
        <row r="1107">
          <cell r="B1107" t="str">
            <v>ＵＶ－３５改３ アンダー (15KG)</v>
          </cell>
          <cell r="C1107" t="str">
            <v>CN</v>
          </cell>
          <cell r="D1107">
            <v>15000</v>
          </cell>
          <cell r="E1107">
            <v>16</v>
          </cell>
        </row>
        <row r="1108">
          <cell r="B1108" t="str">
            <v>ＵＶ－３５ アンダー (15KG)</v>
          </cell>
          <cell r="C1108" t="str">
            <v>CN</v>
          </cell>
          <cell r="D1108">
            <v>15000</v>
          </cell>
          <cell r="E1108">
            <v>16</v>
          </cell>
        </row>
        <row r="1109">
          <cell r="B1109" t="str">
            <v>ＵＶ－３６１　Ａ　（UN/17KG）</v>
          </cell>
          <cell r="C1109" t="str">
            <v>CN</v>
          </cell>
          <cell r="D1109">
            <v>17000</v>
          </cell>
          <cell r="E1109">
            <v>19</v>
          </cell>
        </row>
        <row r="1110">
          <cell r="B1110" t="str">
            <v>ＵＶ－３６１ Ｂ　(UN/17KG)</v>
          </cell>
          <cell r="C1110" t="str">
            <v>CN</v>
          </cell>
          <cell r="D1110">
            <v>17000</v>
          </cell>
          <cell r="E1110">
            <v>19</v>
          </cell>
        </row>
        <row r="1111">
          <cell r="B1111" t="str">
            <v>ＵＶ－３６１ＨＮＶ　アンダー (15KG)</v>
          </cell>
          <cell r="C1111" t="str">
            <v>CN</v>
          </cell>
          <cell r="D1111">
            <v>15000</v>
          </cell>
          <cell r="E1111">
            <v>16</v>
          </cell>
        </row>
        <row r="1112">
          <cell r="B1112" t="str">
            <v>ＵＶ－３６１ＭＨ (17KG/UN)</v>
          </cell>
          <cell r="C1112" t="str">
            <v>CN</v>
          </cell>
          <cell r="D1112">
            <v>17000</v>
          </cell>
          <cell r="E1112">
            <v>19</v>
          </cell>
        </row>
        <row r="1113">
          <cell r="B1113" t="str">
            <v>ＵＶ－３６１Ｔ５アンダー (15KG)</v>
          </cell>
          <cell r="C1113" t="str">
            <v>CN</v>
          </cell>
          <cell r="D1113">
            <v>15000</v>
          </cell>
          <cell r="E1113">
            <v>16</v>
          </cell>
        </row>
        <row r="1114">
          <cell r="B1114" t="str">
            <v>ＵＶ－３６１　アンダー (15KG)</v>
          </cell>
          <cell r="C1114" t="str">
            <v>CN</v>
          </cell>
          <cell r="D1114">
            <v>15000</v>
          </cell>
          <cell r="E1114">
            <v>16</v>
          </cell>
        </row>
        <row r="1115">
          <cell r="B1115" t="str">
            <v>ＵＶ－３６１　アンダー (ＵＮ／１７ＫＧ）</v>
          </cell>
          <cell r="C1115" t="str">
            <v>CN</v>
          </cell>
          <cell r="D1115">
            <v>17000</v>
          </cell>
          <cell r="E1115">
            <v>19</v>
          </cell>
        </row>
        <row r="1116">
          <cell r="B1116" t="str">
            <v>ＵＶ－３７１　Ａ　（UN/17KG）</v>
          </cell>
          <cell r="C1116" t="str">
            <v>CN</v>
          </cell>
          <cell r="D1116">
            <v>17000</v>
          </cell>
          <cell r="E1116">
            <v>19</v>
          </cell>
        </row>
        <row r="1117">
          <cell r="B1117" t="str">
            <v>ＵＶ－３７１ Ｂ　(UN/17KG)</v>
          </cell>
          <cell r="C1117" t="str">
            <v>CN</v>
          </cell>
          <cell r="D1117">
            <v>17000</v>
          </cell>
          <cell r="E1117">
            <v>19</v>
          </cell>
        </row>
        <row r="1118">
          <cell r="B1118" t="str">
            <v>ＵＶ－３８２（改）トップ (15KG)</v>
          </cell>
          <cell r="C1118" t="str">
            <v>CN</v>
          </cell>
          <cell r="D1118">
            <v>15000</v>
          </cell>
          <cell r="E1118">
            <v>16</v>
          </cell>
        </row>
        <row r="1119">
          <cell r="B1119" t="str">
            <v>ＵＶ－３８２スモークトップ(100:5) (4KG)</v>
          </cell>
          <cell r="C1119" t="str">
            <v>CN</v>
          </cell>
          <cell r="D1119">
            <v>4000</v>
          </cell>
          <cell r="E1119">
            <v>4.5</v>
          </cell>
        </row>
        <row r="1120">
          <cell r="B1120" t="str">
            <v>ＵＶ－３８２ トップ (15KG)</v>
          </cell>
          <cell r="C1120" t="str">
            <v>CN</v>
          </cell>
          <cell r="D1120">
            <v>15000</v>
          </cell>
          <cell r="E1120">
            <v>16</v>
          </cell>
        </row>
        <row r="1121">
          <cell r="B1121" t="str">
            <v>ＵＶ－３８２ トップ (UN/18KG)</v>
          </cell>
          <cell r="C1121" t="str">
            <v>CN</v>
          </cell>
          <cell r="D1121">
            <v>18000</v>
          </cell>
          <cell r="E1121">
            <v>20</v>
          </cell>
        </row>
        <row r="1122">
          <cell r="B1122" t="str">
            <v>ＵＶ－４５５アンダー (15KG)</v>
          </cell>
          <cell r="C1122" t="str">
            <v>CN</v>
          </cell>
          <cell r="D1122">
            <v>15000</v>
          </cell>
          <cell r="E1122">
            <v>16</v>
          </cell>
        </row>
        <row r="1123">
          <cell r="B1123" t="str">
            <v>ＵＶ－４７１　アンダー (15KG)</v>
          </cell>
          <cell r="C1123" t="str">
            <v>CN</v>
          </cell>
          <cell r="D1123">
            <v>15000</v>
          </cell>
          <cell r="E1123">
            <v>16</v>
          </cell>
        </row>
        <row r="1124">
          <cell r="B1124" t="str">
            <v>ＵＶ－５４２ＢＢアンダー (15KG)</v>
          </cell>
          <cell r="C1124" t="str">
            <v>CN</v>
          </cell>
          <cell r="D1124">
            <v>15000</v>
          </cell>
          <cell r="E1124">
            <v>16</v>
          </cell>
        </row>
        <row r="1125">
          <cell r="B1125" t="str">
            <v>ＵＶ－５４２ＫＣ Ａ液（UN/17KG）</v>
          </cell>
          <cell r="C1125" t="str">
            <v>CN</v>
          </cell>
          <cell r="D1125">
            <v>17000</v>
          </cell>
          <cell r="E1125">
            <v>19</v>
          </cell>
        </row>
        <row r="1126">
          <cell r="B1126" t="str">
            <v>ＵＶ－５４２ＫＣ Ｂ液（UN/17KG)</v>
          </cell>
          <cell r="C1126" t="str">
            <v>CN</v>
          </cell>
          <cell r="D1126">
            <v>17000</v>
          </cell>
          <cell r="E1126">
            <v>19</v>
          </cell>
        </row>
        <row r="1127">
          <cell r="B1127" t="str">
            <v>ＵＶ－５４２ＫＣＭＨ-ＴＵ (UN/17KG)</v>
          </cell>
          <cell r="C1127" t="str">
            <v>CN</v>
          </cell>
          <cell r="D1127">
            <v>17000</v>
          </cell>
          <cell r="E1127">
            <v>19</v>
          </cell>
        </row>
        <row r="1128">
          <cell r="B1128" t="str">
            <v>ＵＶ－５４２ＫＣＭＨ (UN/17KG)</v>
          </cell>
          <cell r="C1128" t="str">
            <v>CN</v>
          </cell>
          <cell r="D1128">
            <v>17000</v>
          </cell>
          <cell r="E1128">
            <v>19</v>
          </cell>
        </row>
        <row r="1129">
          <cell r="B1129" t="str">
            <v>ＵＶ－５４２ アンダー (15KG)</v>
          </cell>
          <cell r="C1129" t="str">
            <v>CN</v>
          </cell>
          <cell r="D1129">
            <v>15000</v>
          </cell>
          <cell r="E1129">
            <v>16</v>
          </cell>
        </row>
        <row r="1130">
          <cell r="B1130" t="str">
            <v>ＵＶ－６００アンダー (15KG)</v>
          </cell>
          <cell r="C1130" t="str">
            <v>CN</v>
          </cell>
          <cell r="D1130">
            <v>15000</v>
          </cell>
          <cell r="E1130">
            <v>16</v>
          </cell>
        </row>
        <row r="1131">
          <cell r="B1131" t="str">
            <v>ＵＶ－８７ 添加剤 (4.5KG)</v>
          </cell>
          <cell r="C1131" t="str">
            <v>CN</v>
          </cell>
          <cell r="D1131">
            <v>4500</v>
          </cell>
          <cell r="E1131">
            <v>5</v>
          </cell>
        </row>
        <row r="1132">
          <cell r="B1132" t="str">
            <v>ＵＶ－８７ 添加剤 (4.1KG)</v>
          </cell>
          <cell r="C1132" t="str">
            <v>CN</v>
          </cell>
          <cell r="D1132">
            <v>4100</v>
          </cell>
          <cell r="E1132">
            <v>4.5999999999999996</v>
          </cell>
        </row>
        <row r="1133">
          <cell r="B1133" t="str">
            <v>ＵＶ－８７ アンダー (15KG)</v>
          </cell>
          <cell r="C1133" t="str">
            <v>CN</v>
          </cell>
          <cell r="D1133">
            <v>15000</v>
          </cell>
          <cell r="E1133">
            <v>16</v>
          </cell>
        </row>
        <row r="1134">
          <cell r="B1134" t="str">
            <v>ＳＶ－９０００　Ａ液　（UN/17KG）</v>
          </cell>
          <cell r="C1134" t="str">
            <v>CN</v>
          </cell>
          <cell r="D1134">
            <v>17000</v>
          </cell>
          <cell r="E1134">
            <v>19</v>
          </cell>
        </row>
        <row r="1135">
          <cell r="B1135" t="str">
            <v>ＵＶ－ＰＰ№1BS アンダー (4KG)</v>
          </cell>
          <cell r="C1135" t="str">
            <v>CN</v>
          </cell>
          <cell r="D1135">
            <v>4000</v>
          </cell>
          <cell r="E1135">
            <v>4.5</v>
          </cell>
        </row>
        <row r="1136">
          <cell r="B1136" t="str">
            <v>ＵＶ－ＰＰ№1BS　アンダー (15KG)</v>
          </cell>
          <cell r="C1136" t="str">
            <v>CN</v>
          </cell>
          <cell r="D1136">
            <v>15000</v>
          </cell>
          <cell r="E1136">
            <v>16</v>
          </cell>
        </row>
        <row r="1137">
          <cell r="B1137" t="str">
            <v>ＵＶ－ＰＰ№３ アンダー (15KG)</v>
          </cell>
          <cell r="C1137" t="str">
            <v>CN</v>
          </cell>
          <cell r="D1137">
            <v>15000</v>
          </cell>
          <cell r="E1137">
            <v>16</v>
          </cell>
        </row>
        <row r="1138">
          <cell r="B1138" t="str">
            <v>ＵＶ－ＰＰ№４ アンダー (15KG)</v>
          </cell>
          <cell r="C1138" t="str">
            <v>CN</v>
          </cell>
          <cell r="D1138">
            <v>15000</v>
          </cell>
          <cell r="E1138">
            <v>16</v>
          </cell>
        </row>
        <row r="1139">
          <cell r="B1139" t="str">
            <v>ＵＶ－ＰＰ№４ アンダー (UN/19KG)</v>
          </cell>
          <cell r="C1139" t="str">
            <v>CN</v>
          </cell>
          <cell r="D1139">
            <v>19000</v>
          </cell>
          <cell r="E1139">
            <v>21</v>
          </cell>
        </row>
        <row r="1140">
          <cell r="B1140" t="str">
            <v>ＵＶ－ＰＰ№５０ アンダー (15KG)</v>
          </cell>
          <cell r="C1140" t="str">
            <v>CN</v>
          </cell>
          <cell r="D1140">
            <v>15000</v>
          </cell>
          <cell r="E1140">
            <v>16</v>
          </cell>
        </row>
        <row r="1141">
          <cell r="B1141" t="str">
            <v>ＵＶ－ＰＰ№６０ アンダー (15KG)</v>
          </cell>
          <cell r="C1141" t="str">
            <v>CN</v>
          </cell>
          <cell r="D1141">
            <v>15000</v>
          </cell>
          <cell r="E1141">
            <v>16</v>
          </cell>
        </row>
        <row r="1142">
          <cell r="B1142" t="str">
            <v>ＵＶＴ－０５トップ（15KG）</v>
          </cell>
          <cell r="C1142" t="str">
            <v>CN</v>
          </cell>
          <cell r="D1142">
            <v>15000</v>
          </cell>
          <cell r="E1142">
            <v>16</v>
          </cell>
        </row>
        <row r="1143">
          <cell r="B1143" t="str">
            <v>ＵＶＸ－Ｋ０１アンダー (15KG)</v>
          </cell>
          <cell r="C1143" t="str">
            <v>CN</v>
          </cell>
          <cell r="D1143">
            <v>15000</v>
          </cell>
          <cell r="E1143">
            <v>16</v>
          </cell>
        </row>
        <row r="1144">
          <cell r="B1144" t="str">
            <v>反射板用塗料Ａタイプ (4KG)</v>
          </cell>
          <cell r="C1144" t="str">
            <v>CN</v>
          </cell>
          <cell r="D1144">
            <v>4000</v>
          </cell>
          <cell r="E1144">
            <v>4.5</v>
          </cell>
        </row>
        <row r="1145">
          <cell r="B1145" t="str">
            <v>ＡタイプＰＰ反射板用塗料 (15KG)</v>
          </cell>
          <cell r="C1145" t="str">
            <v>CN</v>
          </cell>
          <cell r="D1145">
            <v>15000</v>
          </cell>
          <cell r="E1145">
            <v>16</v>
          </cell>
        </row>
        <row r="1146">
          <cell r="B1146" t="str">
            <v>反射板用塗料Ａタイプ (UN/17KG)</v>
          </cell>
          <cell r="C1146" t="str">
            <v>CN</v>
          </cell>
          <cell r="D1146">
            <v>17000</v>
          </cell>
          <cell r="E1146">
            <v>19</v>
          </cell>
        </row>
        <row r="1147">
          <cell r="B1147" t="str">
            <v>ＰＰ反射板用塗料Ａタイプ (UN/18KG)</v>
          </cell>
          <cell r="C1147" t="str">
            <v>CN</v>
          </cell>
          <cell r="D1147">
            <v>18000</v>
          </cell>
          <cell r="E1147">
            <v>20</v>
          </cell>
        </row>
        <row r="1148">
          <cell r="B1148" t="str">
            <v>ＰＰ反射板用塗料Ａタイプ (UN/18KG)</v>
          </cell>
          <cell r="C1148" t="str">
            <v>CN</v>
          </cell>
          <cell r="D1148">
            <v>18000</v>
          </cell>
          <cell r="E1148">
            <v>20</v>
          </cell>
        </row>
        <row r="1149">
          <cell r="B1149" t="str">
            <v>Ｂタイプ反射板用塗料 (4KG)</v>
          </cell>
          <cell r="C1149" t="str">
            <v>CN</v>
          </cell>
          <cell r="D1149">
            <v>4000</v>
          </cell>
          <cell r="E1149">
            <v>4.5</v>
          </cell>
        </row>
        <row r="1150">
          <cell r="B1150" t="str">
            <v>ＢタイプＰＰ反射板用塗料 (15KG)</v>
          </cell>
          <cell r="C1150" t="str">
            <v>CN</v>
          </cell>
          <cell r="D1150">
            <v>15000</v>
          </cell>
          <cell r="E1150">
            <v>16</v>
          </cell>
        </row>
        <row r="1151">
          <cell r="B1151" t="str">
            <v>ＰＰ反射板用Ｂタイプ (UN/17KG)</v>
          </cell>
          <cell r="C1151" t="str">
            <v>CN</v>
          </cell>
          <cell r="D1151">
            <v>17000</v>
          </cell>
          <cell r="E1151">
            <v>19</v>
          </cell>
        </row>
        <row r="1152">
          <cell r="B1152" t="str">
            <v>ＣタイプＰＰ反射板用塗料 (4KG)</v>
          </cell>
          <cell r="C1152" t="str">
            <v>CN</v>
          </cell>
          <cell r="D1152">
            <v>4000</v>
          </cell>
          <cell r="E1152">
            <v>4.5</v>
          </cell>
        </row>
        <row r="1153">
          <cell r="B1153" t="str">
            <v>ＰＰ反射板用Ｃタイプ (UN/17KG)</v>
          </cell>
          <cell r="C1153" t="str">
            <v>CN</v>
          </cell>
          <cell r="D1153">
            <v>17000</v>
          </cell>
          <cell r="E1153">
            <v>19</v>
          </cell>
        </row>
        <row r="1154">
          <cell r="B1154" t="str">
            <v>反射板用塗料 Ｅタイプ　(4KG)</v>
          </cell>
          <cell r="C1154" t="str">
            <v>CN</v>
          </cell>
          <cell r="D1154">
            <v>4000</v>
          </cell>
          <cell r="E1154">
            <v>4.5</v>
          </cell>
        </row>
        <row r="1155">
          <cell r="B1155" t="str">
            <v>反射板用塗料　Ｅタイプ (15KG)</v>
          </cell>
          <cell r="C1155" t="str">
            <v>CN</v>
          </cell>
          <cell r="D1155">
            <v>15000</v>
          </cell>
          <cell r="E1155">
            <v>16</v>
          </cell>
        </row>
        <row r="1156">
          <cell r="B1156" t="str">
            <v>ＩＫ－５５－１０ (UN/17KG)</v>
          </cell>
          <cell r="C1156" t="str">
            <v>CN</v>
          </cell>
          <cell r="D1156">
            <v>17000</v>
          </cell>
          <cell r="E1156">
            <v>19</v>
          </cell>
        </row>
        <row r="1157">
          <cell r="B1157" t="str">
            <v>ＩＫ－５５ (UN/17KG)</v>
          </cell>
          <cell r="C1157" t="str">
            <v>CN</v>
          </cell>
          <cell r="D1157">
            <v>17000</v>
          </cell>
          <cell r="E1157">
            <v>19</v>
          </cell>
        </row>
        <row r="1158">
          <cell r="B1158" t="str">
            <v>ＰＲ－Ｓ(改) Ａ液(ｸﾘﾔｰ) (４KG)</v>
          </cell>
          <cell r="C1158" t="str">
            <v>CN</v>
          </cell>
          <cell r="D1158">
            <v>4000</v>
          </cell>
          <cell r="E1158">
            <v>4.5</v>
          </cell>
        </row>
        <row r="1159">
          <cell r="B1159" t="str">
            <v>ＰＲ－Ｓ(改) Ａ液(ｸﾘﾔｰ) (15KG)</v>
          </cell>
          <cell r="C1159" t="str">
            <v>CN</v>
          </cell>
          <cell r="D1159">
            <v>15000</v>
          </cell>
          <cell r="E1159">
            <v>16</v>
          </cell>
        </row>
        <row r="1160">
          <cell r="B1160" t="str">
            <v>ＰＲ－Ｓ(改) Ａ液(ｸﾘﾔｰ）(UN/17KG)</v>
          </cell>
          <cell r="C1160" t="str">
            <v>CN</v>
          </cell>
          <cell r="D1160">
            <v>17000</v>
          </cell>
          <cell r="E1160">
            <v>19</v>
          </cell>
        </row>
        <row r="1161">
          <cell r="B1161" t="str">
            <v>ＰＲ－Ｓ(改) Ａ液(ｸﾘﾔｰ）(UN/17KG)</v>
          </cell>
          <cell r="C1161" t="str">
            <v>CN</v>
          </cell>
          <cell r="D1161">
            <v>17000</v>
          </cell>
          <cell r="E1161">
            <v>19</v>
          </cell>
        </row>
        <row r="1162">
          <cell r="B1162" t="str">
            <v>ＰＲ－Ｓ(改) Ｂ液(ｱﾙﾐ） (１KG)</v>
          </cell>
          <cell r="C1162" t="str">
            <v>CN</v>
          </cell>
          <cell r="D1162">
            <v>1000</v>
          </cell>
          <cell r="E1162">
            <v>1.2</v>
          </cell>
        </row>
        <row r="1163">
          <cell r="B1163" t="str">
            <v>ＰＲ－Ｓ(改) Ｂ液(ｱﾙﾐ） (4KG)</v>
          </cell>
          <cell r="C1163" t="str">
            <v>CN</v>
          </cell>
          <cell r="D1163">
            <v>4000</v>
          </cell>
          <cell r="E1163">
            <v>4.5</v>
          </cell>
        </row>
        <row r="1164">
          <cell r="B1164" t="str">
            <v>ＰＲ－Ｓ(改) Ｂ液(ｱﾙﾐ）(UN/17KG)</v>
          </cell>
          <cell r="C1164" t="str">
            <v>CN</v>
          </cell>
          <cell r="D1164">
            <v>17000</v>
          </cell>
          <cell r="E1164">
            <v>19</v>
          </cell>
        </row>
        <row r="1165">
          <cell r="B1165" t="str">
            <v>ＲＰ－３５Ｔ塗料 (4KG)</v>
          </cell>
          <cell r="C1165" t="str">
            <v>CN</v>
          </cell>
          <cell r="D1165">
            <v>4000</v>
          </cell>
          <cell r="E1165">
            <v>4.5</v>
          </cell>
        </row>
        <row r="1166">
          <cell r="B1166" t="str">
            <v>ＲＰ－３５Ｔ塗料 (UN/18KG)</v>
          </cell>
          <cell r="C1166" t="str">
            <v>CN</v>
          </cell>
          <cell r="D1166">
            <v>18000</v>
          </cell>
          <cell r="E1166">
            <v>20</v>
          </cell>
        </row>
        <row r="1167">
          <cell r="B1167" t="str">
            <v>ＳＴＭ－１０塗料 (1KG)　52410037-00</v>
          </cell>
          <cell r="C1167" t="str">
            <v>KG</v>
          </cell>
          <cell r="D1167">
            <v>1000</v>
          </cell>
          <cell r="E1167">
            <v>1.0667</v>
          </cell>
        </row>
        <row r="1168">
          <cell r="B1168" t="str">
            <v>ＳＴＭ－１０ クリヤー (UN/17KG)</v>
          </cell>
          <cell r="C1168" t="str">
            <v>CN</v>
          </cell>
          <cell r="D1168">
            <v>17000</v>
          </cell>
          <cell r="E1168">
            <v>19</v>
          </cell>
        </row>
        <row r="1169">
          <cell r="B1169" t="str">
            <v>ＳＴＭ－１０塗料 (15KG)</v>
          </cell>
          <cell r="C1169" t="str">
            <v>CN</v>
          </cell>
          <cell r="D1169">
            <v>15000</v>
          </cell>
          <cell r="E1169">
            <v>16</v>
          </cell>
        </row>
        <row r="1170">
          <cell r="B1170" t="str">
            <v>ＳＴＭ－１０ メタル (UN/25KG)</v>
          </cell>
          <cell r="C1170" t="str">
            <v>CN</v>
          </cell>
          <cell r="D1170">
            <v>25000</v>
          </cell>
          <cell r="E1170">
            <v>27</v>
          </cell>
        </row>
        <row r="1171">
          <cell r="B1171" t="str">
            <v>ＳＴＭ－１０－Ｔ２塗料 (1KG)</v>
          </cell>
          <cell r="C1171" t="str">
            <v>KG</v>
          </cell>
          <cell r="D1171">
            <v>1000</v>
          </cell>
          <cell r="E1171">
            <v>1.0667</v>
          </cell>
        </row>
        <row r="1172">
          <cell r="B1172" t="str">
            <v>ＳＴＭ－１０－Ｔ２塗料 (15KG)</v>
          </cell>
          <cell r="C1172" t="str">
            <v>CN</v>
          </cell>
          <cell r="D1172">
            <v>15000</v>
          </cell>
          <cell r="E1172">
            <v>16</v>
          </cell>
        </row>
        <row r="1173">
          <cell r="B1173" t="str">
            <v>ＳＴＭ－１０ シンナー (UN/16KG)</v>
          </cell>
          <cell r="C1173" t="str">
            <v>CN</v>
          </cell>
          <cell r="D1173">
            <v>16000</v>
          </cell>
          <cell r="E1173">
            <v>18</v>
          </cell>
        </row>
        <row r="1174">
          <cell r="B1174" t="str">
            <v>ＳＴＭ－１塗料 (1KG)</v>
          </cell>
          <cell r="C1174" t="str">
            <v>KG</v>
          </cell>
          <cell r="D1174">
            <v>1000</v>
          </cell>
          <cell r="E1174">
            <v>1.0667</v>
          </cell>
        </row>
        <row r="1175">
          <cell r="B1175" t="str">
            <v>ＳＴＭ－１ クリヤー (4KG）</v>
          </cell>
          <cell r="C1175" t="str">
            <v>CN</v>
          </cell>
          <cell r="D1175">
            <v>4000</v>
          </cell>
          <cell r="E1175">
            <v>4.5</v>
          </cell>
        </row>
        <row r="1176">
          <cell r="B1176" t="str">
            <v>ＳＴＭ－１ クリヤー (UN/17KG)</v>
          </cell>
          <cell r="C1176" t="str">
            <v>CN</v>
          </cell>
          <cell r="D1176">
            <v>17000</v>
          </cell>
          <cell r="E1176">
            <v>19</v>
          </cell>
        </row>
        <row r="1177">
          <cell r="B1177" t="str">
            <v>ＳＴＭ－１塗料 (15KG)</v>
          </cell>
          <cell r="C1177" t="str">
            <v>CN</v>
          </cell>
          <cell r="D1177">
            <v>15000</v>
          </cell>
          <cell r="E1177">
            <v>16</v>
          </cell>
        </row>
        <row r="1178">
          <cell r="B1178" t="str">
            <v>ＳＴＭ－１塗料 (UN/17KG)</v>
          </cell>
          <cell r="C1178" t="str">
            <v>CN</v>
          </cell>
          <cell r="D1178">
            <v>17000</v>
          </cell>
          <cell r="E1178">
            <v>19</v>
          </cell>
        </row>
        <row r="1179">
          <cell r="B1179" t="str">
            <v>ＳＴＭ－１ メタル （４KG）</v>
          </cell>
          <cell r="C1179" t="str">
            <v>CN</v>
          </cell>
          <cell r="D1179">
            <v>4000</v>
          </cell>
          <cell r="E1179">
            <v>4.5</v>
          </cell>
        </row>
        <row r="1180">
          <cell r="B1180" t="str">
            <v>ＳＴＭ－１ メタル (UN/25KG)</v>
          </cell>
          <cell r="C1180" t="str">
            <v>CN</v>
          </cell>
          <cell r="D1180">
            <v>25000</v>
          </cell>
          <cell r="E1180">
            <v>27</v>
          </cell>
        </row>
        <row r="1181">
          <cell r="B1181" t="str">
            <v>ＳＴＭ－１ シンナー (UN/16KG)</v>
          </cell>
          <cell r="C1181" t="str">
            <v>CN</v>
          </cell>
          <cell r="D1181">
            <v>16000</v>
          </cell>
          <cell r="E1181">
            <v>18</v>
          </cell>
        </row>
        <row r="1182">
          <cell r="B1182" t="str">
            <v>ＳＴＭ－２塗料 (1KG)</v>
          </cell>
          <cell r="C1182" t="str">
            <v>KG</v>
          </cell>
          <cell r="D1182">
            <v>1000</v>
          </cell>
          <cell r="E1182">
            <v>1.0667</v>
          </cell>
        </row>
        <row r="1183">
          <cell r="B1183" t="str">
            <v>ＳＴＭ－２ クリヤー (UN/17KG)</v>
          </cell>
          <cell r="C1183" t="str">
            <v>CN</v>
          </cell>
          <cell r="D1183">
            <v>17000</v>
          </cell>
          <cell r="E1183">
            <v>19</v>
          </cell>
        </row>
        <row r="1184">
          <cell r="B1184" t="str">
            <v>ＳＴＭ－２塗料 (15KG)</v>
          </cell>
          <cell r="C1184" t="str">
            <v>CN</v>
          </cell>
          <cell r="D1184">
            <v>15000</v>
          </cell>
          <cell r="E1184">
            <v>16</v>
          </cell>
        </row>
        <row r="1185">
          <cell r="B1185" t="str">
            <v>ＳＴＭ－２塗料 (UN/17KG)</v>
          </cell>
          <cell r="C1185" t="str">
            <v>CN</v>
          </cell>
          <cell r="D1185">
            <v>17000</v>
          </cell>
          <cell r="E1185">
            <v>19</v>
          </cell>
        </row>
        <row r="1186">
          <cell r="B1186" t="str">
            <v>ＳＴＭ-３０-Ｔ１塗料 (1KG)</v>
          </cell>
          <cell r="C1186" t="str">
            <v>KG</v>
          </cell>
          <cell r="D1186">
            <v>1000</v>
          </cell>
          <cell r="E1186">
            <v>1.0667</v>
          </cell>
        </row>
        <row r="1187">
          <cell r="B1187" t="str">
            <v>ＳＴＭ-３０-Ｔ１塗料 (4KG)</v>
          </cell>
          <cell r="C1187" t="str">
            <v>CN</v>
          </cell>
          <cell r="D1187">
            <v>4000</v>
          </cell>
          <cell r="E1187">
            <v>4.5</v>
          </cell>
        </row>
        <row r="1188">
          <cell r="B1188" t="str">
            <v>ＳＴＭ-３０-Ｔ１ クリヤー (UN/17KG)</v>
          </cell>
          <cell r="C1188" t="str">
            <v>CN</v>
          </cell>
          <cell r="D1188">
            <v>17000</v>
          </cell>
          <cell r="E1188">
            <v>19</v>
          </cell>
        </row>
        <row r="1189">
          <cell r="B1189" t="str">
            <v>ＳＴＭ-３０-Ｔ１塗料 (15KG)</v>
          </cell>
          <cell r="C1189" t="str">
            <v>CN</v>
          </cell>
          <cell r="D1189">
            <v>15000</v>
          </cell>
          <cell r="E1189">
            <v>16</v>
          </cell>
        </row>
        <row r="1190">
          <cell r="B1190" t="str">
            <v>ＳＴＭ-３０-Ｔ１塗料 (UN/17KG)</v>
          </cell>
          <cell r="C1190" t="str">
            <v>CN</v>
          </cell>
          <cell r="D1190">
            <v>17000</v>
          </cell>
          <cell r="E1190">
            <v>19</v>
          </cell>
        </row>
        <row r="1191">
          <cell r="B1191" t="str">
            <v>ＳＴＭ-３０-Ｔ１ メタル (UN/25KG)</v>
          </cell>
          <cell r="C1191" t="str">
            <v>CN</v>
          </cell>
          <cell r="D1191">
            <v>25000</v>
          </cell>
          <cell r="E1191">
            <v>27</v>
          </cell>
        </row>
        <row r="1192">
          <cell r="B1192" t="str">
            <v>ＳＴＭ-３０-Ｔ１ シンナー (UN/16KG)</v>
          </cell>
          <cell r="C1192" t="str">
            <v>CN</v>
          </cell>
          <cell r="D1192">
            <v>16000</v>
          </cell>
          <cell r="E1192">
            <v>18</v>
          </cell>
        </row>
        <row r="1193">
          <cell r="B1193" t="str">
            <v>ＳＴＭ-３０-Ｔ２ クリヤー (UN/17KG)</v>
          </cell>
          <cell r="C1193" t="str">
            <v>CN</v>
          </cell>
          <cell r="D1193">
            <v>17000</v>
          </cell>
          <cell r="E1193">
            <v>19</v>
          </cell>
        </row>
        <row r="1194">
          <cell r="B1194" t="str">
            <v>ＳＴＭ-３０-Ｔ２Ｌ塗料 (15KG)</v>
          </cell>
          <cell r="C1194" t="str">
            <v>CN</v>
          </cell>
          <cell r="D1194">
            <v>15000</v>
          </cell>
          <cell r="E1194">
            <v>16</v>
          </cell>
        </row>
        <row r="1195">
          <cell r="B1195" t="str">
            <v>ＳＴＭ－３塗料 (1KG)</v>
          </cell>
          <cell r="C1195" t="str">
            <v>KG</v>
          </cell>
          <cell r="D1195">
            <v>1000</v>
          </cell>
          <cell r="E1195">
            <v>1.0667</v>
          </cell>
        </row>
        <row r="1196">
          <cell r="B1196" t="str">
            <v>ＳＴＭ－３塗料 (4KG)</v>
          </cell>
          <cell r="C1196" t="str">
            <v>CN</v>
          </cell>
          <cell r="D1196">
            <v>4000</v>
          </cell>
          <cell r="E1196">
            <v>4.5</v>
          </cell>
        </row>
        <row r="1197">
          <cell r="B1197" t="str">
            <v>ＳＴＭ－３ クリヤー (UN/17KG)</v>
          </cell>
          <cell r="C1197" t="str">
            <v>CN</v>
          </cell>
          <cell r="D1197">
            <v>17000</v>
          </cell>
          <cell r="E1197">
            <v>19</v>
          </cell>
        </row>
        <row r="1198">
          <cell r="B1198" t="str">
            <v>ＳＴＭ－３塗料 (15KG)</v>
          </cell>
          <cell r="C1198" t="str">
            <v>CN</v>
          </cell>
          <cell r="D1198">
            <v>15000</v>
          </cell>
          <cell r="E1198">
            <v>16</v>
          </cell>
        </row>
        <row r="1199">
          <cell r="B1199" t="str">
            <v>ＳＴＭ－３ メタル (UN/25KG)</v>
          </cell>
          <cell r="C1199" t="str">
            <v>CN</v>
          </cell>
          <cell r="D1199">
            <v>25000</v>
          </cell>
          <cell r="E1199">
            <v>27</v>
          </cell>
        </row>
        <row r="1200">
          <cell r="B1200" t="str">
            <v>ＳＴＭ－３ シンナー (UN/16KG)</v>
          </cell>
          <cell r="C1200" t="str">
            <v>CN</v>
          </cell>
          <cell r="D1200">
            <v>16000</v>
          </cell>
          <cell r="E1200">
            <v>18</v>
          </cell>
        </row>
        <row r="1201">
          <cell r="B1201" t="str">
            <v>ＳＴＭ-４０-Ｔ１塗料 (1KG)</v>
          </cell>
          <cell r="C1201" t="str">
            <v>KG</v>
          </cell>
          <cell r="D1201">
            <v>1000</v>
          </cell>
          <cell r="E1201">
            <v>1.0667</v>
          </cell>
        </row>
        <row r="1202">
          <cell r="B1202" t="str">
            <v>ＳＴＭ－４０－Ｔ１クリヤー (UN/17KG)</v>
          </cell>
          <cell r="C1202" t="str">
            <v>CN</v>
          </cell>
          <cell r="D1202">
            <v>17000</v>
          </cell>
          <cell r="E1202">
            <v>19</v>
          </cell>
        </row>
        <row r="1203">
          <cell r="B1203" t="str">
            <v>ＳＴＭ-４０-Ｔ１塗料 (15KG)</v>
          </cell>
          <cell r="C1203" t="str">
            <v>CN</v>
          </cell>
          <cell r="D1203">
            <v>15000</v>
          </cell>
          <cell r="E1203">
            <v>16</v>
          </cell>
        </row>
        <row r="1204">
          <cell r="B1204" t="str">
            <v>ＳＴＭ-４０-Ｔ１ メタル (UN/25KG)</v>
          </cell>
          <cell r="C1204" t="str">
            <v>CN</v>
          </cell>
          <cell r="D1204">
            <v>25000</v>
          </cell>
          <cell r="E1204">
            <v>27</v>
          </cell>
        </row>
        <row r="1205">
          <cell r="B1205" t="str">
            <v>ＳＴＭ－４０－Ｔ１シンナー (UN/16KG)</v>
          </cell>
          <cell r="C1205" t="str">
            <v>CN</v>
          </cell>
          <cell r="D1205">
            <v>16000</v>
          </cell>
          <cell r="E1205">
            <v>18</v>
          </cell>
        </row>
        <row r="1206">
          <cell r="B1206" t="str">
            <v>ＳＴＭ-４０-Ｔ２塗料 (1KG)</v>
          </cell>
          <cell r="C1206" t="str">
            <v>KG</v>
          </cell>
          <cell r="D1206">
            <v>1000</v>
          </cell>
          <cell r="E1206">
            <v>1.0667</v>
          </cell>
        </row>
        <row r="1207">
          <cell r="B1207" t="str">
            <v>ＳＴＭ-４０-Ｔ２塗料 (15KG)</v>
          </cell>
          <cell r="C1207" t="str">
            <v>CN</v>
          </cell>
          <cell r="D1207">
            <v>15000</v>
          </cell>
          <cell r="E1207">
            <v>16</v>
          </cell>
        </row>
        <row r="1208">
          <cell r="B1208" t="str">
            <v>TD-1（15kg）</v>
          </cell>
          <cell r="C1208" t="str">
            <v>CN</v>
          </cell>
          <cell r="D1208">
            <v>15000</v>
          </cell>
          <cell r="E1208">
            <v>16</v>
          </cell>
        </row>
        <row r="1209">
          <cell r="B1209" t="str">
            <v>ＴＭ－４００ (15ＫＧ）</v>
          </cell>
          <cell r="C1209" t="str">
            <v>CN</v>
          </cell>
          <cell r="D1209">
            <v>15000</v>
          </cell>
          <cell r="E1209">
            <v>16</v>
          </cell>
        </row>
        <row r="1210">
          <cell r="B1210" t="str">
            <v>ＴＲ－１０ (15KG)</v>
          </cell>
          <cell r="C1210" t="str">
            <v>CN</v>
          </cell>
          <cell r="D1210">
            <v>15000</v>
          </cell>
          <cell r="E1210">
            <v>16</v>
          </cell>
        </row>
        <row r="1211">
          <cell r="B1211" t="str">
            <v>高反射銀色塗料 ＴＲ－１Ｋ (15KG)</v>
          </cell>
          <cell r="C1211" t="str">
            <v>CN</v>
          </cell>
          <cell r="D1211">
            <v>15000</v>
          </cell>
          <cell r="E1211">
            <v>16</v>
          </cell>
        </row>
        <row r="1212">
          <cell r="B1212" t="str">
            <v>高反射銀色塗料ＴＲ－１ (15KG)</v>
          </cell>
          <cell r="C1212" t="str">
            <v>CN</v>
          </cell>
          <cell r="D1212">
            <v>15000</v>
          </cell>
          <cell r="E1212">
            <v>16</v>
          </cell>
        </row>
        <row r="1213">
          <cell r="B1213" t="str">
            <v>Ｘテンション (4KG)</v>
          </cell>
          <cell r="C1213" t="str">
            <v>CN</v>
          </cell>
          <cell r="D1213">
            <v>4000</v>
          </cell>
          <cell r="E1213">
            <v>4.5</v>
          </cell>
        </row>
        <row r="1214">
          <cell r="B1214" t="str">
            <v>３３００ クリヤー (16KG)</v>
          </cell>
          <cell r="C1214" t="str">
            <v>CN</v>
          </cell>
          <cell r="D1214">
            <v>16000</v>
          </cell>
          <cell r="E1214">
            <v>17</v>
          </cell>
        </row>
        <row r="1215">
          <cell r="B1215" t="str">
            <v>３３００Ｍ クリヤー (16KG)</v>
          </cell>
          <cell r="C1215" t="str">
            <v>CN</v>
          </cell>
          <cell r="D1215">
            <v>16000</v>
          </cell>
          <cell r="E1215">
            <v>17</v>
          </cell>
        </row>
        <row r="1216">
          <cell r="B1216" t="str">
            <v>５１００ クリヤー (4KG)</v>
          </cell>
          <cell r="C1216" t="str">
            <v>CN</v>
          </cell>
          <cell r="D1216">
            <v>4000</v>
          </cell>
          <cell r="E1216">
            <v>4.5</v>
          </cell>
        </row>
        <row r="1217">
          <cell r="B1217" t="str">
            <v>５１００ クリヤー (16KG)</v>
          </cell>
          <cell r="C1217" t="str">
            <v>CN</v>
          </cell>
          <cell r="D1217">
            <v>16000</v>
          </cell>
          <cell r="E1217">
            <v>17</v>
          </cell>
        </row>
        <row r="1218">
          <cell r="B1218" t="str">
            <v>５１００Ｍ クリヤー (4KG)</v>
          </cell>
          <cell r="C1218" t="str">
            <v>CN</v>
          </cell>
          <cell r="D1218">
            <v>4000</v>
          </cell>
          <cell r="E1218">
            <v>4.5</v>
          </cell>
        </row>
        <row r="1219">
          <cell r="B1219" t="str">
            <v>５１００Ｍ クリヤー (16KG)</v>
          </cell>
          <cell r="C1219" t="str">
            <v>CN</v>
          </cell>
          <cell r="D1219">
            <v>16000</v>
          </cell>
          <cell r="E1219">
            <v>17</v>
          </cell>
        </row>
        <row r="1220">
          <cell r="B1220" t="str">
            <v>５５００クリヤー (4KG)</v>
          </cell>
          <cell r="C1220" t="str">
            <v>CN</v>
          </cell>
          <cell r="D1220">
            <v>4000</v>
          </cell>
          <cell r="E1220">
            <v>4.5</v>
          </cell>
        </row>
        <row r="1221">
          <cell r="B1221" t="str">
            <v>５５００ クリヤー (16KG)</v>
          </cell>
          <cell r="C1221" t="str">
            <v>CN</v>
          </cell>
          <cell r="D1221">
            <v>16000</v>
          </cell>
          <cell r="E1221">
            <v>17</v>
          </cell>
        </row>
        <row r="1222">
          <cell r="B1222" t="str">
            <v>５５００Ｍ クリヤー (16KG)</v>
          </cell>
          <cell r="C1222" t="str">
            <v>CN</v>
          </cell>
          <cell r="D1222">
            <v>16000</v>
          </cell>
          <cell r="E1222">
            <v>17</v>
          </cell>
        </row>
        <row r="1223">
          <cell r="B1223" t="str">
            <v>エポンＤ クリヤー (16KG)</v>
          </cell>
          <cell r="C1223" t="str">
            <v>CN</v>
          </cell>
          <cell r="D1223">
            <v>16000</v>
          </cell>
          <cell r="E1223">
            <v>17</v>
          </cell>
        </row>
        <row r="1224">
          <cell r="B1224" t="str">
            <v>エポンＤＭ クリヤー (16KG)</v>
          </cell>
          <cell r="C1224" t="str">
            <v>CN</v>
          </cell>
          <cell r="D1224">
            <v>16000</v>
          </cell>
          <cell r="E1224">
            <v>17</v>
          </cell>
        </row>
        <row r="1225">
          <cell r="B1225" t="str">
            <v>ＥＥ－１（７：３）クリヤー (16KG)</v>
          </cell>
          <cell r="C1225" t="str">
            <v>CN</v>
          </cell>
          <cell r="D1225">
            <v>16000</v>
          </cell>
          <cell r="E1225">
            <v>17</v>
          </cell>
        </row>
        <row r="1226">
          <cell r="B1226" t="str">
            <v>ＥＥ－１ クリヤー (16KG)</v>
          </cell>
          <cell r="C1226" t="str">
            <v>CN</v>
          </cell>
          <cell r="D1226">
            <v>16000</v>
          </cell>
          <cell r="E1226">
            <v>17</v>
          </cell>
        </row>
        <row r="1227">
          <cell r="B1227" t="str">
            <v>ＥＥ－１Ｓ(7:3)クリヤー (16KG)</v>
          </cell>
          <cell r="C1227" t="str">
            <v>CN</v>
          </cell>
          <cell r="D1227">
            <v>16000</v>
          </cell>
          <cell r="E1227">
            <v>17</v>
          </cell>
        </row>
        <row r="1228">
          <cell r="B1228" t="str">
            <v>ＥＥ－１Ｓ クリヤー (16KG)</v>
          </cell>
          <cell r="C1228" t="str">
            <v>CN</v>
          </cell>
          <cell r="D1228">
            <v>16000</v>
          </cell>
          <cell r="E1228">
            <v>17</v>
          </cell>
        </row>
        <row r="1229">
          <cell r="B1229" t="str">
            <v>ＫＵ－４ アンダー (16KG)</v>
          </cell>
          <cell r="C1229" t="str">
            <v>CN</v>
          </cell>
          <cell r="D1229">
            <v>16000</v>
          </cell>
          <cell r="E1229">
            <v>17</v>
          </cell>
        </row>
        <row r="1230">
          <cell r="B1230" t="str">
            <v>２６００ シンナー (15KG)</v>
          </cell>
          <cell r="C1230" t="str">
            <v>CN</v>
          </cell>
          <cell r="D1230">
            <v>15000</v>
          </cell>
          <cell r="E1230">
            <v>16</v>
          </cell>
        </row>
        <row r="1231">
          <cell r="B1231" t="str">
            <v>３３００ シンナー (15KG)</v>
          </cell>
          <cell r="C1231" t="str">
            <v>CN</v>
          </cell>
          <cell r="D1231">
            <v>15000</v>
          </cell>
          <cell r="E1231">
            <v>16</v>
          </cell>
        </row>
        <row r="1232">
          <cell r="B1232" t="str">
            <v>３６００静電用シンナー (15KG)</v>
          </cell>
          <cell r="C1232" t="str">
            <v>CN</v>
          </cell>
          <cell r="D1232">
            <v>15000</v>
          </cell>
          <cell r="E1232">
            <v>16</v>
          </cell>
        </row>
        <row r="1233">
          <cell r="B1233" t="str">
            <v>Ａ－８２０　シンナー　(1KG)</v>
          </cell>
          <cell r="C1233" t="str">
            <v>KG</v>
          </cell>
          <cell r="D1233">
            <v>1000</v>
          </cell>
          <cell r="E1233">
            <v>1.0667</v>
          </cell>
        </row>
        <row r="1234">
          <cell r="B1234" t="str">
            <v>Ａ－８２０ シンナー (15KG)</v>
          </cell>
          <cell r="C1234" t="str">
            <v>CN</v>
          </cell>
          <cell r="D1234">
            <v>15000</v>
          </cell>
          <cell r="E1234">
            <v>16</v>
          </cell>
        </row>
        <row r="1235">
          <cell r="B1235" t="str">
            <v>ＡＬ－９１０リターダー (4KG)</v>
          </cell>
          <cell r="C1235" t="str">
            <v>CN</v>
          </cell>
          <cell r="D1235">
            <v>4000</v>
          </cell>
          <cell r="E1235">
            <v>4.5</v>
          </cell>
        </row>
        <row r="1236">
          <cell r="B1236" t="str">
            <v>ＡＬ－９１０リターダー (15KG)</v>
          </cell>
          <cell r="C1236" t="str">
            <v>CN</v>
          </cell>
          <cell r="D1236">
            <v>15000</v>
          </cell>
          <cell r="E1236">
            <v>16</v>
          </cell>
        </row>
        <row r="1237">
          <cell r="B1237" t="str">
            <v>ブチセル (15KG)</v>
          </cell>
          <cell r="C1237" t="str">
            <v>CN</v>
          </cell>
          <cell r="D1237">
            <v>15000</v>
          </cell>
          <cell r="E1237">
            <v>16</v>
          </cell>
        </row>
        <row r="1238">
          <cell r="B1238" t="str">
            <v>ＢＰ－５０ シンナー (15KG)</v>
          </cell>
          <cell r="C1238" t="str">
            <v>CN</v>
          </cell>
          <cell r="D1238">
            <v>0</v>
          </cell>
          <cell r="E1238">
            <v>16</v>
          </cell>
        </row>
        <row r="1239">
          <cell r="B1239" t="str">
            <v>Ｃ－７００洗用シンナー (18㍑）</v>
          </cell>
          <cell r="C1239" t="str">
            <v>CN</v>
          </cell>
          <cell r="D1239">
            <v>14000</v>
          </cell>
          <cell r="E1239">
            <v>15</v>
          </cell>
        </row>
        <row r="1240">
          <cell r="B1240" t="str">
            <v>Ｃ－７１０洗用シンナー (18㍑）</v>
          </cell>
          <cell r="C1240" t="str">
            <v>CN</v>
          </cell>
          <cell r="D1240">
            <v>12000</v>
          </cell>
          <cell r="E1240">
            <v>15.5</v>
          </cell>
        </row>
        <row r="1241">
          <cell r="B1241" t="str">
            <v>エポ８００ シンナー (15KG)</v>
          </cell>
          <cell r="C1241" t="str">
            <v>CN</v>
          </cell>
          <cell r="D1241">
            <v>15000</v>
          </cell>
          <cell r="E1241">
            <v>16</v>
          </cell>
        </row>
        <row r="1242">
          <cell r="B1242" t="str">
            <v>エポンＡＢ シンナー (15KG)</v>
          </cell>
          <cell r="C1242" t="str">
            <v>CN</v>
          </cell>
          <cell r="D1242">
            <v>15000</v>
          </cell>
          <cell r="E1242">
            <v>16</v>
          </cell>
        </row>
        <row r="1243">
          <cell r="B1243" t="str">
            <v>小糸ＧＨ－２００シンナー (15KG)</v>
          </cell>
          <cell r="C1243" t="str">
            <v>CN</v>
          </cell>
          <cell r="D1243">
            <v>15000</v>
          </cell>
          <cell r="E1243">
            <v>16</v>
          </cell>
        </row>
        <row r="1244">
          <cell r="B1244" t="str">
            <v>Ｋ－５６０ シンナー (14KG)</v>
          </cell>
          <cell r="C1244" t="str">
            <v>CN</v>
          </cell>
          <cell r="D1244">
            <v>14000</v>
          </cell>
          <cell r="E1244">
            <v>15</v>
          </cell>
        </row>
        <row r="1245">
          <cell r="B1245" t="str">
            <v>Ｋ－５６０ シンナー (4KG）</v>
          </cell>
          <cell r="C1245" t="str">
            <v>CN</v>
          </cell>
          <cell r="D1245">
            <v>4000</v>
          </cell>
          <cell r="E1245">
            <v>4.5</v>
          </cell>
        </row>
        <row r="1246">
          <cell r="B1246" t="str">
            <v>Ｋ－５６０ シンナー (UN/15KG)</v>
          </cell>
          <cell r="C1246" t="str">
            <v>CN</v>
          </cell>
          <cell r="D1246">
            <v>15000</v>
          </cell>
          <cell r="E1246">
            <v>17</v>
          </cell>
        </row>
        <row r="1247">
          <cell r="B1247" t="str">
            <v>ＰＲ－Ａ・Ｓ　希釈用シンナー (４KG)</v>
          </cell>
          <cell r="C1247" t="str">
            <v>CN</v>
          </cell>
          <cell r="D1247">
            <v>4000</v>
          </cell>
          <cell r="E1247">
            <v>4.5</v>
          </cell>
        </row>
        <row r="1248">
          <cell r="B1248" t="str">
            <v>ＰＲ－Ａ・Ｓ　希釈用シンナー (15KG)</v>
          </cell>
          <cell r="C1248" t="str">
            <v>CN</v>
          </cell>
          <cell r="D1248">
            <v>15000</v>
          </cell>
          <cell r="E1248">
            <v>16</v>
          </cell>
        </row>
        <row r="1249">
          <cell r="B1249" t="str">
            <v>ＰＲ－Ａ・Ｓ　ＴＨＩＮＮＥＲ (UN/16KG)</v>
          </cell>
          <cell r="C1249" t="str">
            <v>CN</v>
          </cell>
          <cell r="D1249">
            <v>16000</v>
          </cell>
          <cell r="E1249">
            <v>18</v>
          </cell>
        </row>
        <row r="1250">
          <cell r="B1250" t="str">
            <v>ＰＲ－Ｓ(改）シンナー　（１５ＫＧ）</v>
          </cell>
          <cell r="C1250" t="str">
            <v>CN</v>
          </cell>
          <cell r="D1250">
            <v>15000</v>
          </cell>
          <cell r="E1250">
            <v>16</v>
          </cell>
        </row>
        <row r="1251">
          <cell r="B1251" t="str">
            <v>ＲＴ－３５トップシンナー (15KG)</v>
          </cell>
          <cell r="C1251" t="str">
            <v>CN</v>
          </cell>
          <cell r="D1251">
            <v>15000</v>
          </cell>
          <cell r="E1251">
            <v>16</v>
          </cell>
        </row>
        <row r="1252">
          <cell r="B1252" t="str">
            <v>ＳＴ－２０ リターダー (15KG)</v>
          </cell>
          <cell r="C1252" t="str">
            <v>CN</v>
          </cell>
          <cell r="D1252">
            <v>15000</v>
          </cell>
          <cell r="E1252">
            <v>16</v>
          </cell>
        </row>
        <row r="1253">
          <cell r="B1253" t="str">
            <v>ＳＴ－Ｄ リターダー (15KG)</v>
          </cell>
          <cell r="C1253" t="str">
            <v>CN</v>
          </cell>
          <cell r="D1253">
            <v>15000</v>
          </cell>
          <cell r="E1253">
            <v>16</v>
          </cell>
        </row>
        <row r="1254">
          <cell r="B1254" t="str">
            <v>ＳＴＨ－３５０ シンナー (15KG)</v>
          </cell>
          <cell r="C1254" t="str">
            <v>CN</v>
          </cell>
          <cell r="D1254">
            <v>15000</v>
          </cell>
          <cell r="E1254">
            <v>16</v>
          </cell>
        </row>
        <row r="1255">
          <cell r="B1255" t="str">
            <v>ＳＴＨ－３５０ シンナー (UN/16KG)</v>
          </cell>
          <cell r="C1255" t="str">
            <v>CN</v>
          </cell>
          <cell r="D1255">
            <v>16000</v>
          </cell>
          <cell r="E1255">
            <v>18</v>
          </cell>
        </row>
        <row r="1256">
          <cell r="B1256" t="str">
            <v>ＳＴ－ＵＰＨ シンナー (1KG)</v>
          </cell>
          <cell r="C1256" t="str">
            <v>KG</v>
          </cell>
          <cell r="D1256">
            <v>1000</v>
          </cell>
          <cell r="E1256">
            <v>1.0667</v>
          </cell>
        </row>
        <row r="1257">
          <cell r="B1257" t="str">
            <v>ＳＴ－ＵＰＨ シンナー (14KG)</v>
          </cell>
          <cell r="C1257" t="str">
            <v>CN</v>
          </cell>
          <cell r="D1257">
            <v>14000</v>
          </cell>
          <cell r="E1257">
            <v>15</v>
          </cell>
        </row>
        <row r="1258">
          <cell r="B1258" t="str">
            <v>ＳＴ－ＵＰＨ シンナー (UN/15KG)</v>
          </cell>
          <cell r="C1258" t="str">
            <v>CN</v>
          </cell>
          <cell r="D1258">
            <v>15000</v>
          </cell>
          <cell r="E1258">
            <v>17</v>
          </cell>
        </row>
        <row r="1259">
          <cell r="B1259" t="str">
            <v>ＳＵ－９３０ シンナー (1KG)</v>
          </cell>
          <cell r="C1259" t="str">
            <v>KG</v>
          </cell>
          <cell r="D1259">
            <v>1000</v>
          </cell>
          <cell r="E1259">
            <v>1.0667</v>
          </cell>
        </row>
        <row r="1260">
          <cell r="B1260" t="str">
            <v>ＳＵ－９３０ シンナー (14KG)</v>
          </cell>
          <cell r="C1260" t="str">
            <v>CN</v>
          </cell>
          <cell r="D1260">
            <v>14000</v>
          </cell>
          <cell r="E1260">
            <v>15</v>
          </cell>
        </row>
        <row r="1261">
          <cell r="B1261" t="str">
            <v>ＳＵ－９３０ シンナー (UN/15KG）</v>
          </cell>
          <cell r="C1261" t="str">
            <v>CN</v>
          </cell>
          <cell r="D1261">
            <v>15000</v>
          </cell>
          <cell r="E1261">
            <v>17</v>
          </cell>
        </row>
        <row r="1262">
          <cell r="B1262" t="str">
            <v>ＳＶ－３８００シンナー　(1KG)</v>
          </cell>
          <cell r="C1262" t="str">
            <v>KG</v>
          </cell>
          <cell r="D1262">
            <v>1000</v>
          </cell>
          <cell r="E1262">
            <v>1.0667</v>
          </cell>
        </row>
        <row r="1263">
          <cell r="B1263" t="str">
            <v>ＳＶ－３８００シンナー　(15KG)</v>
          </cell>
          <cell r="C1263" t="str">
            <v>CN</v>
          </cell>
          <cell r="D1263">
            <v>15000</v>
          </cell>
          <cell r="E1263">
            <v>16</v>
          </cell>
        </row>
        <row r="1264">
          <cell r="B1264" t="str">
            <v>Ｕ－３８０ シンナー (1KG)</v>
          </cell>
          <cell r="C1264" t="str">
            <v>KG</v>
          </cell>
          <cell r="D1264">
            <v>1000</v>
          </cell>
          <cell r="E1264">
            <v>1.0667</v>
          </cell>
        </row>
        <row r="1265">
          <cell r="B1265" t="str">
            <v>ＳＶ－３８００　THINNER　（17KG/UN）</v>
          </cell>
          <cell r="C1265" t="str">
            <v>CN</v>
          </cell>
          <cell r="D1265">
            <v>17000</v>
          </cell>
          <cell r="E1265">
            <v>19</v>
          </cell>
        </row>
        <row r="1266">
          <cell r="B1266" t="str">
            <v>Ｔ－４００ シンナー (18㍑）</v>
          </cell>
          <cell r="C1266" t="str">
            <v>CN</v>
          </cell>
          <cell r="D1266">
            <v>14000</v>
          </cell>
          <cell r="E1266">
            <v>15</v>
          </cell>
        </row>
        <row r="1267">
          <cell r="B1267" t="str">
            <v>Ｔ－４１０ シンナー (15KG)</v>
          </cell>
          <cell r="C1267" t="str">
            <v>CN</v>
          </cell>
          <cell r="D1267">
            <v>15000</v>
          </cell>
          <cell r="E1267">
            <v>16</v>
          </cell>
        </row>
        <row r="1268">
          <cell r="B1268" t="str">
            <v>Ｔ－４３０シンナー (15KG)</v>
          </cell>
          <cell r="C1268" t="str">
            <v>CN</v>
          </cell>
          <cell r="D1268">
            <v>15000</v>
          </cell>
          <cell r="E1268">
            <v>16</v>
          </cell>
        </row>
        <row r="1269">
          <cell r="B1269" t="str">
            <v>ＴＬ－４００ リターダー (15KG)</v>
          </cell>
          <cell r="C1269" t="str">
            <v>CN</v>
          </cell>
          <cell r="D1269">
            <v>15000</v>
          </cell>
          <cell r="E1269">
            <v>16</v>
          </cell>
        </row>
        <row r="1270">
          <cell r="B1270" t="str">
            <v>ＴＬ－４００ リタ－ダー (UN/18KG)</v>
          </cell>
          <cell r="C1270" t="str">
            <v>CN</v>
          </cell>
          <cell r="D1270">
            <v>18000</v>
          </cell>
          <cell r="E1270">
            <v>20</v>
          </cell>
        </row>
        <row r="1271">
          <cell r="B1271" t="str">
            <v>ＴＬ－４１０ リタ－ダー (15KG)</v>
          </cell>
          <cell r="C1271" t="str">
            <v>CN</v>
          </cell>
          <cell r="D1271">
            <v>15000</v>
          </cell>
          <cell r="E1271">
            <v>16</v>
          </cell>
        </row>
        <row r="1272">
          <cell r="B1272" t="str">
            <v>ＴＬ－４２０リタ－ダー (16㍑）</v>
          </cell>
          <cell r="C1272" t="str">
            <v>CN</v>
          </cell>
          <cell r="D1272">
            <v>14000</v>
          </cell>
          <cell r="E1272">
            <v>15</v>
          </cell>
        </row>
        <row r="1273">
          <cell r="B1273" t="str">
            <v>Ｕ－１００ シンナー (15KG)</v>
          </cell>
          <cell r="C1273" t="str">
            <v>CN</v>
          </cell>
          <cell r="D1273">
            <v>15000</v>
          </cell>
          <cell r="E1273">
            <v>16</v>
          </cell>
        </row>
        <row r="1274">
          <cell r="B1274" t="str">
            <v>Ｕ－１００ シンナー (UN/16KG)</v>
          </cell>
          <cell r="C1274" t="str">
            <v>CN</v>
          </cell>
          <cell r="D1274">
            <v>16000</v>
          </cell>
          <cell r="E1274">
            <v>18</v>
          </cell>
        </row>
        <row r="1275">
          <cell r="B1275" t="str">
            <v>Ｕ－１１０ シンナー (15KG)</v>
          </cell>
          <cell r="C1275" t="str">
            <v>CN</v>
          </cell>
          <cell r="D1275">
            <v>15000</v>
          </cell>
          <cell r="E1275">
            <v>16</v>
          </cell>
        </row>
        <row r="1276">
          <cell r="B1276" t="str">
            <v>Ｕ－１２０ シンナー (15KG)</v>
          </cell>
          <cell r="C1276" t="str">
            <v>CN</v>
          </cell>
          <cell r="D1276">
            <v>15000</v>
          </cell>
          <cell r="E1276">
            <v>16</v>
          </cell>
        </row>
        <row r="1277">
          <cell r="B1277" t="str">
            <v>Ｕ－２００ シンナー (18㍑）</v>
          </cell>
          <cell r="C1277" t="str">
            <v>CN</v>
          </cell>
          <cell r="D1277">
            <v>14000</v>
          </cell>
          <cell r="E1277">
            <v>15</v>
          </cell>
        </row>
        <row r="1278">
          <cell r="B1278" t="str">
            <v>Ｕ－２００ シンナー (UN/15KG)</v>
          </cell>
          <cell r="C1278" t="str">
            <v>CN</v>
          </cell>
          <cell r="D1278">
            <v>15000</v>
          </cell>
          <cell r="E1278">
            <v>17</v>
          </cell>
        </row>
        <row r="1279">
          <cell r="B1279" t="str">
            <v>Ｕ－２１０ シンナー (15KG)</v>
          </cell>
          <cell r="C1279" t="str">
            <v>CN</v>
          </cell>
          <cell r="D1279">
            <v>15000</v>
          </cell>
          <cell r="E1279">
            <v>16</v>
          </cell>
        </row>
        <row r="1280">
          <cell r="B1280" t="str">
            <v>Ｕ－３１０ シンナー (15KG)</v>
          </cell>
          <cell r="C1280" t="str">
            <v>CN</v>
          </cell>
          <cell r="D1280">
            <v>15000</v>
          </cell>
          <cell r="E1280">
            <v>16</v>
          </cell>
        </row>
        <row r="1281">
          <cell r="B1281" t="str">
            <v>Ｕ－３２０ シンナー (1KG)</v>
          </cell>
          <cell r="C1281" t="str">
            <v>KG</v>
          </cell>
          <cell r="D1281">
            <v>1000</v>
          </cell>
          <cell r="E1281">
            <v>1.0667</v>
          </cell>
        </row>
        <row r="1282">
          <cell r="B1282" t="str">
            <v>Ｕ－３２０シンナー (4KG)</v>
          </cell>
          <cell r="C1282" t="str">
            <v>CN</v>
          </cell>
          <cell r="D1282">
            <v>4000</v>
          </cell>
          <cell r="E1282">
            <v>4.5</v>
          </cell>
        </row>
        <row r="1283">
          <cell r="B1283" t="str">
            <v>Ｕ－３２０ シンナー (15KG)</v>
          </cell>
          <cell r="C1283" t="str">
            <v>CN</v>
          </cell>
          <cell r="D1283">
            <v>15000</v>
          </cell>
          <cell r="E1283">
            <v>16</v>
          </cell>
        </row>
        <row r="1284">
          <cell r="B1284" t="str">
            <v>Ｕ－３２０ シンナー (UN/16KG)</v>
          </cell>
          <cell r="C1284" t="str">
            <v>CN</v>
          </cell>
          <cell r="D1284">
            <v>16000</v>
          </cell>
          <cell r="E1284">
            <v>18</v>
          </cell>
        </row>
        <row r="1285">
          <cell r="B1285" t="str">
            <v>Ｕ－３２０ (UN/16KG)</v>
          </cell>
          <cell r="C1285" t="str">
            <v>CN</v>
          </cell>
          <cell r="D1285">
            <v>16000</v>
          </cell>
          <cell r="E1285">
            <v>18</v>
          </cell>
        </row>
        <row r="1286">
          <cell r="B1286" t="str">
            <v>Ｕ－３３０　シンナー　（1KG）</v>
          </cell>
          <cell r="C1286" t="str">
            <v>KG</v>
          </cell>
          <cell r="D1286">
            <v>1000</v>
          </cell>
          <cell r="E1286">
            <v>1.0667</v>
          </cell>
        </row>
        <row r="1287">
          <cell r="B1287" t="str">
            <v>Ｕ－３３０ シンナー (4KG)</v>
          </cell>
          <cell r="C1287" t="str">
            <v>CN</v>
          </cell>
          <cell r="D1287">
            <v>4000</v>
          </cell>
          <cell r="E1287">
            <v>4.5</v>
          </cell>
        </row>
        <row r="1288">
          <cell r="B1288" t="str">
            <v>Ｕ－３３０ シンナー (14KG)</v>
          </cell>
          <cell r="C1288" t="str">
            <v>CN</v>
          </cell>
          <cell r="D1288">
            <v>14000</v>
          </cell>
          <cell r="E1288">
            <v>15</v>
          </cell>
        </row>
        <row r="1289">
          <cell r="B1289" t="str">
            <v>Ｕ－３３０ シンナー (4KG）</v>
          </cell>
          <cell r="C1289" t="str">
            <v>CN</v>
          </cell>
          <cell r="D1289">
            <v>4000</v>
          </cell>
          <cell r="E1289">
            <v>4.5</v>
          </cell>
        </row>
        <row r="1290">
          <cell r="B1290" t="str">
            <v>Ｕ－３３０ シンナー (UN/15KG)</v>
          </cell>
          <cell r="C1290" t="str">
            <v>CN</v>
          </cell>
          <cell r="D1290">
            <v>15000</v>
          </cell>
          <cell r="E1290">
            <v>17</v>
          </cell>
        </row>
        <row r="1291">
          <cell r="B1291" t="str">
            <v>Ｕ－３３０シンナー (UN/15KG)</v>
          </cell>
          <cell r="C1291" t="str">
            <v>CN</v>
          </cell>
          <cell r="D1291">
            <v>15000</v>
          </cell>
          <cell r="E1291">
            <v>17</v>
          </cell>
        </row>
        <row r="1292">
          <cell r="B1292" t="str">
            <v>Ｕ－３３０ シンナー (UN/15KG)</v>
          </cell>
          <cell r="C1292" t="str">
            <v>CN</v>
          </cell>
          <cell r="D1292">
            <v>15000</v>
          </cell>
          <cell r="E1292">
            <v>17</v>
          </cell>
        </row>
        <row r="1293">
          <cell r="B1293" t="str">
            <v>Ｕ－３４０シンナー (15KG)</v>
          </cell>
          <cell r="C1293" t="str">
            <v>CN</v>
          </cell>
          <cell r="D1293">
            <v>15000</v>
          </cell>
          <cell r="E1293">
            <v>16</v>
          </cell>
        </row>
        <row r="1294">
          <cell r="B1294" t="str">
            <v>Ｕ－３４１ シンナー (13.5KG)</v>
          </cell>
          <cell r="C1294" t="str">
            <v>CN</v>
          </cell>
          <cell r="D1294">
            <v>13500</v>
          </cell>
          <cell r="E1294">
            <v>14.5</v>
          </cell>
        </row>
        <row r="1295">
          <cell r="B1295" t="str">
            <v>Ｕ－３４２ シンナー (13.5KG)</v>
          </cell>
          <cell r="C1295" t="str">
            <v>CN</v>
          </cell>
          <cell r="D1295">
            <v>13500</v>
          </cell>
          <cell r="E1295">
            <v>14.5</v>
          </cell>
        </row>
        <row r="1296">
          <cell r="B1296" t="str">
            <v>Ｕ－３４２ シンナー (UN/15KG)</v>
          </cell>
          <cell r="C1296" t="str">
            <v>CN</v>
          </cell>
          <cell r="D1296">
            <v>15000</v>
          </cell>
          <cell r="E1296">
            <v>17</v>
          </cell>
        </row>
        <row r="1297">
          <cell r="B1297" t="str">
            <v>Ｕ－３４２ シンナー (UN/15KG)</v>
          </cell>
          <cell r="C1297" t="str">
            <v>CN</v>
          </cell>
          <cell r="D1297">
            <v>15000</v>
          </cell>
          <cell r="E1297">
            <v>17</v>
          </cell>
        </row>
        <row r="1298">
          <cell r="B1298" t="str">
            <v>Ｕ－３４２ シンナー (UN/15KG)</v>
          </cell>
          <cell r="C1298" t="str">
            <v>CN</v>
          </cell>
          <cell r="D1298">
            <v>15000</v>
          </cell>
          <cell r="E1298">
            <v>17</v>
          </cell>
        </row>
        <row r="1299">
          <cell r="B1299" t="str">
            <v>Ｕ－３４５ シンナー (1KG)</v>
          </cell>
          <cell r="C1299" t="str">
            <v>KG</v>
          </cell>
          <cell r="D1299">
            <v>1000</v>
          </cell>
          <cell r="E1299">
            <v>1.0667</v>
          </cell>
        </row>
        <row r="1300">
          <cell r="B1300" t="str">
            <v>Ｕ－３４５ シンナー (14KG)</v>
          </cell>
          <cell r="C1300" t="str">
            <v>CN</v>
          </cell>
          <cell r="D1300">
            <v>14000</v>
          </cell>
          <cell r="E1300">
            <v>15</v>
          </cell>
        </row>
        <row r="1301">
          <cell r="B1301" t="str">
            <v>Ｕ－３４５ シンナー (UN/15KG)</v>
          </cell>
          <cell r="C1301" t="str">
            <v>CN</v>
          </cell>
          <cell r="D1301">
            <v>15000</v>
          </cell>
          <cell r="E1301">
            <v>17</v>
          </cell>
        </row>
        <row r="1302">
          <cell r="B1302" t="str">
            <v>Ｕ－３８０ シンナー (1KG)</v>
          </cell>
          <cell r="C1302" t="str">
            <v>KG</v>
          </cell>
          <cell r="D1302">
            <v>1000</v>
          </cell>
          <cell r="E1302">
            <v>1.0667</v>
          </cell>
        </row>
        <row r="1303">
          <cell r="B1303" t="str">
            <v>Ｕ－３８０ シンナー (13KG)</v>
          </cell>
          <cell r="C1303" t="str">
            <v>CN</v>
          </cell>
          <cell r="D1303">
            <v>13000</v>
          </cell>
          <cell r="E1303">
            <v>14</v>
          </cell>
        </row>
        <row r="1304">
          <cell r="B1304" t="str">
            <v>ＵＬ－１００リターダー (15KG)</v>
          </cell>
          <cell r="C1304" t="str">
            <v>CN</v>
          </cell>
          <cell r="D1304">
            <v>15000</v>
          </cell>
          <cell r="E1304">
            <v>16</v>
          </cell>
        </row>
        <row r="1305">
          <cell r="B1305" t="str">
            <v>ＵＬ－１１０リターダー (1KG)</v>
          </cell>
          <cell r="C1305" t="str">
            <v>KG</v>
          </cell>
          <cell r="D1305">
            <v>1000</v>
          </cell>
          <cell r="E1305">
            <v>1.0667</v>
          </cell>
        </row>
        <row r="1306">
          <cell r="B1306" t="str">
            <v>ＵＬ－１１０リターダー (15KG)</v>
          </cell>
          <cell r="C1306" t="str">
            <v>CN</v>
          </cell>
          <cell r="D1306">
            <v>15000</v>
          </cell>
          <cell r="E1306">
            <v>16</v>
          </cell>
        </row>
        <row r="1307">
          <cell r="B1307" t="str">
            <v>ＵＬ－１１０ (16KG/UN)</v>
          </cell>
          <cell r="C1307" t="str">
            <v>CN</v>
          </cell>
          <cell r="D1307">
            <v>16000</v>
          </cell>
          <cell r="E1307">
            <v>18</v>
          </cell>
        </row>
        <row r="1308">
          <cell r="B1308" t="str">
            <v>ＵＬ－２００リターダー (18㍑）</v>
          </cell>
          <cell r="C1308" t="str">
            <v>CN</v>
          </cell>
          <cell r="D1308">
            <v>13000</v>
          </cell>
          <cell r="E1308">
            <v>14</v>
          </cell>
        </row>
        <row r="1309">
          <cell r="B1309" t="str">
            <v>ＵＬ－２００ リターダー (UN/15KG)</v>
          </cell>
          <cell r="C1309" t="str">
            <v>CN</v>
          </cell>
          <cell r="D1309">
            <v>15000</v>
          </cell>
          <cell r="E1309">
            <v>17</v>
          </cell>
        </row>
        <row r="1310">
          <cell r="B1310" t="str">
            <v>ウレット ８００ シンナー (15KG)</v>
          </cell>
          <cell r="C1310" t="str">
            <v>CN</v>
          </cell>
          <cell r="D1310">
            <v>15000</v>
          </cell>
          <cell r="E1310">
            <v>16</v>
          </cell>
        </row>
        <row r="1311">
          <cell r="B1311" t="str">
            <v>ウレットＰ シンナー (UN/16KG)</v>
          </cell>
          <cell r="C1311" t="str">
            <v>CN</v>
          </cell>
          <cell r="D1311">
            <v>16000</v>
          </cell>
          <cell r="E1311">
            <v>18</v>
          </cell>
        </row>
        <row r="1312">
          <cell r="B1312" t="str">
            <v>ＵＶ－３６１ シンナー (14KG)</v>
          </cell>
          <cell r="C1312" t="str">
            <v>CN</v>
          </cell>
          <cell r="D1312">
            <v>14000</v>
          </cell>
          <cell r="E1312">
            <v>15</v>
          </cell>
        </row>
        <row r="1313">
          <cell r="B1313" t="str">
            <v>Ｘ－７９アンダーシンナー (18㍑）</v>
          </cell>
          <cell r="C1313" t="str">
            <v>CN</v>
          </cell>
          <cell r="D1313">
            <v>13000</v>
          </cell>
          <cell r="E1313">
            <v>14</v>
          </cell>
        </row>
        <row r="1314">
          <cell r="B1314" t="str">
            <v>Ｐ－２プライマー (15KG)</v>
          </cell>
          <cell r="C1314" t="str">
            <v>CN</v>
          </cell>
          <cell r="D1314">
            <v>15000</v>
          </cell>
          <cell r="E1314">
            <v>16</v>
          </cell>
        </row>
        <row r="1315">
          <cell r="B1315" t="str">
            <v>ＵＶＸ－Ｋ０２アンダー (15KG)</v>
          </cell>
          <cell r="C1315" t="str">
            <v>CN</v>
          </cell>
          <cell r="D1315">
            <v>15000</v>
          </cell>
          <cell r="E1315">
            <v>16</v>
          </cell>
        </row>
        <row r="1316">
          <cell r="B1316" t="str">
            <v>ＫＤブラウン（１５Ｋｇ）</v>
          </cell>
          <cell r="C1316" t="str">
            <v>CN</v>
          </cell>
          <cell r="D1316">
            <v>15000</v>
          </cell>
          <cell r="E1316">
            <v>16</v>
          </cell>
        </row>
        <row r="1317">
          <cell r="B1317" t="str">
            <v>ＫＤクリヤー（１５ｋｇ）</v>
          </cell>
          <cell r="C1317" t="str">
            <v>CN</v>
          </cell>
          <cell r="D1317">
            <v>15000</v>
          </cell>
          <cell r="E1317">
            <v>16</v>
          </cell>
        </row>
        <row r="1318">
          <cell r="B1318" t="str">
            <v>ＳＴ－３２クローム６６ (15KG)</v>
          </cell>
          <cell r="C1318" t="str">
            <v>CN</v>
          </cell>
          <cell r="D1318">
            <v>15000</v>
          </cell>
          <cell r="E1318">
            <v>16</v>
          </cell>
        </row>
        <row r="1319">
          <cell r="B1319" t="str">
            <v>ＵＶ－６１０ (UN/17KG)</v>
          </cell>
          <cell r="C1319" t="str">
            <v>CN</v>
          </cell>
          <cell r="D1319">
            <v>17000</v>
          </cell>
          <cell r="E1319">
            <v>19</v>
          </cell>
        </row>
        <row r="1320">
          <cell r="B1320" t="str">
            <v>ＳＴ－３２ブラック９５ (15KG)</v>
          </cell>
          <cell r="C1320" t="str">
            <v>CN</v>
          </cell>
          <cell r="D1320">
            <v>15000</v>
          </cell>
          <cell r="E1320">
            <v>16</v>
          </cell>
        </row>
        <row r="1321">
          <cell r="B1321" t="str">
            <v>ＵＶ－５４２Ｓアンダー (15KG)</v>
          </cell>
          <cell r="C1321" t="str">
            <v>CN</v>
          </cell>
          <cell r="D1321">
            <v>15000</v>
          </cell>
          <cell r="E1321">
            <v>16</v>
          </cell>
        </row>
        <row r="1322">
          <cell r="B1322" t="str">
            <v>ＴＤＭ－１ (15KG)</v>
          </cell>
          <cell r="C1322" t="str">
            <v>CN</v>
          </cell>
          <cell r="D1322">
            <v>15000</v>
          </cell>
          <cell r="E1322">
            <v>16</v>
          </cell>
        </row>
        <row r="1323">
          <cell r="B1323" t="str">
            <v>ＰＴ－０４Ｂ液（４Ｋｇ）</v>
          </cell>
          <cell r="C1323" t="str">
            <v>CN</v>
          </cell>
          <cell r="D1323">
            <v>4000</v>
          </cell>
          <cell r="E1323">
            <v>4.5</v>
          </cell>
        </row>
        <row r="1324">
          <cell r="B1324" t="str">
            <v>ＳＴ－３２ブルー１１１ (15KG)</v>
          </cell>
          <cell r="C1324" t="str">
            <v>CN</v>
          </cell>
          <cell r="D1324">
            <v>15000</v>
          </cell>
          <cell r="E1324">
            <v>16</v>
          </cell>
        </row>
        <row r="1325">
          <cell r="B1325" t="str">
            <v>ＳＴ－３２金色Ｃ－２１９ (15KG)</v>
          </cell>
          <cell r="C1325" t="str">
            <v>CN</v>
          </cell>
          <cell r="D1325">
            <v>15000</v>
          </cell>
          <cell r="E1325">
            <v>16</v>
          </cell>
        </row>
        <row r="1326">
          <cell r="B1326" t="str">
            <v>ＳＴ－１８Ｌ金色Ｂ－９１８ （16㍑）</v>
          </cell>
          <cell r="C1326" t="str">
            <v>CN</v>
          </cell>
          <cell r="D1326">
            <v>13500</v>
          </cell>
          <cell r="E1326">
            <v>14.5</v>
          </cell>
        </row>
        <row r="1327">
          <cell r="B1327" t="str">
            <v>ＢＳ－４２１ Ａ液 (15KG)</v>
          </cell>
          <cell r="C1327" t="str">
            <v>CN</v>
          </cell>
          <cell r="D1327">
            <v>15000</v>
          </cell>
          <cell r="E1327">
            <v>16</v>
          </cell>
        </row>
        <row r="1328">
          <cell r="B1328" t="str">
            <v>ＢＳ－４２１ Ｂ液 (15KG)</v>
          </cell>
          <cell r="C1328" t="str">
            <v>CN</v>
          </cell>
          <cell r="D1328">
            <v>15000</v>
          </cell>
          <cell r="E1328">
            <v>16</v>
          </cell>
        </row>
        <row r="1329">
          <cell r="B1329" t="str">
            <v>ＳＴ－３２ブラウン１３９ (15KG)</v>
          </cell>
          <cell r="C1329" t="str">
            <v>CN</v>
          </cell>
          <cell r="D1329">
            <v>15000</v>
          </cell>
          <cell r="E1329">
            <v>16</v>
          </cell>
        </row>
        <row r="1330">
          <cell r="B1330" t="str">
            <v>ＲＴ－１８６ (4KG)</v>
          </cell>
          <cell r="C1330" t="str">
            <v>CN</v>
          </cell>
          <cell r="D1330">
            <v>4000</v>
          </cell>
          <cell r="E1330">
            <v>4.5</v>
          </cell>
        </row>
        <row r="1331">
          <cell r="B1331" t="str">
            <v>ＳＴ－１０Ｍ金色Ｃ－９ (16㍑)</v>
          </cell>
          <cell r="C1331" t="str">
            <v>CN</v>
          </cell>
          <cell r="D1331">
            <v>13500</v>
          </cell>
          <cell r="E1331">
            <v>14.5</v>
          </cell>
        </row>
        <row r="1332">
          <cell r="B1332" t="str">
            <v>ＰＴ－０４Ａ液 (１７ｋｇ)</v>
          </cell>
          <cell r="C1332" t="str">
            <v>CN</v>
          </cell>
          <cell r="D1332">
            <v>17000</v>
          </cell>
          <cell r="E1332">
            <v>18</v>
          </cell>
        </row>
        <row r="1333">
          <cell r="B1333" t="str">
            <v>ＳＴ－３２ブルー１１２ (4KG)</v>
          </cell>
          <cell r="C1333" t="str">
            <v>CN</v>
          </cell>
          <cell r="D1333">
            <v>4000</v>
          </cell>
          <cell r="E1333">
            <v>4.5</v>
          </cell>
        </row>
        <row r="1334">
          <cell r="B1334" t="str">
            <v>ＳＴ－１８Ｌ金色Ｈ－２６・Ｃ (16㍑）</v>
          </cell>
          <cell r="C1334" t="str">
            <v>CN</v>
          </cell>
          <cell r="D1334">
            <v>13500</v>
          </cell>
          <cell r="E1334">
            <v>14.5</v>
          </cell>
        </row>
        <row r="1335">
          <cell r="B1335" t="str">
            <v>ＲＴ－２４０Ｒ (14KG/UN)</v>
          </cell>
          <cell r="C1335" t="str">
            <v>CN</v>
          </cell>
          <cell r="D1335">
            <v>14000</v>
          </cell>
          <cell r="E1335">
            <v>16</v>
          </cell>
        </row>
        <row r="1336">
          <cell r="B1336" t="str">
            <v>ＳＴ－１８Ｌ金色Ｍ－９１３ (16㍑）</v>
          </cell>
          <cell r="C1336" t="str">
            <v>CN</v>
          </cell>
          <cell r="D1336">
            <v>13500</v>
          </cell>
          <cell r="E1336">
            <v>14.5</v>
          </cell>
        </row>
        <row r="1337">
          <cell r="B1337" t="str">
            <v>ＳＵ－１００ＨＮＶ Ａ２液 (1KG)</v>
          </cell>
          <cell r="C1337" t="str">
            <v>KG</v>
          </cell>
          <cell r="D1337">
            <v>1000</v>
          </cell>
          <cell r="E1337">
            <v>1.0667</v>
          </cell>
        </row>
        <row r="1338">
          <cell r="B1338" t="str">
            <v>ＳＴ－３２艶消ブラック９６ (15kg)</v>
          </cell>
          <cell r="C1338" t="str">
            <v>CN</v>
          </cell>
          <cell r="D1338">
            <v>15000</v>
          </cell>
          <cell r="E1338">
            <v>16</v>
          </cell>
        </row>
        <row r="1339">
          <cell r="B1339" t="str">
            <v>ＰＰＳ－２００アンダー (15KG)</v>
          </cell>
          <cell r="C1339" t="str">
            <v>CN</v>
          </cell>
          <cell r="D1339">
            <v>15000</v>
          </cell>
          <cell r="E1339">
            <v>16</v>
          </cell>
        </row>
        <row r="1340">
          <cell r="B1340" t="str">
            <v>ＳＴ－３２ブルー１１３ (15KG)</v>
          </cell>
          <cell r="C1340" t="str">
            <v>CN</v>
          </cell>
          <cell r="D1340">
            <v>15000</v>
          </cell>
          <cell r="E1340">
            <v>16</v>
          </cell>
        </row>
        <row r="1341">
          <cell r="B1341" t="str">
            <v>ＳＴ－３２グリーン１０５ (15KG)</v>
          </cell>
          <cell r="C1341" t="str">
            <v>CN</v>
          </cell>
          <cell r="D1341">
            <v>15000</v>
          </cell>
          <cell r="E1341">
            <v>16</v>
          </cell>
        </row>
        <row r="1342">
          <cell r="B1342" t="str">
            <v>ＵＶ－６１０ＤＰＫ (UN/17KG)</v>
          </cell>
          <cell r="C1342" t="str">
            <v>CN</v>
          </cell>
          <cell r="D1342">
            <v>17000</v>
          </cell>
          <cell r="E1342">
            <v>19</v>
          </cell>
        </row>
        <row r="1343">
          <cell r="B1343" t="str">
            <v>ＲＴ－１８６トップ (UN/15KG)</v>
          </cell>
          <cell r="C1343" t="str">
            <v>CN</v>
          </cell>
          <cell r="D1343">
            <v>15000</v>
          </cell>
          <cell r="E1343">
            <v>17</v>
          </cell>
        </row>
        <row r="1344">
          <cell r="B1344" t="str">
            <v>ＲＣ－２０アンダー (15KG)</v>
          </cell>
          <cell r="C1344" t="str">
            <v>CN</v>
          </cell>
          <cell r="D1344">
            <v>15000</v>
          </cell>
          <cell r="E1344">
            <v>16</v>
          </cell>
        </row>
        <row r="1345">
          <cell r="B1345" t="str">
            <v>ＴＤＭ－１０ (15KG)</v>
          </cell>
          <cell r="C1345" t="str">
            <v>CN</v>
          </cell>
          <cell r="D1345">
            <v>15000</v>
          </cell>
          <cell r="E1345">
            <v>16</v>
          </cell>
        </row>
        <row r="1346">
          <cell r="B1346" t="str">
            <v>ＰＴ－０４ Ａ (UN/18KG)</v>
          </cell>
          <cell r="C1346" t="str">
            <v>CN</v>
          </cell>
          <cell r="D1346">
            <v>18000</v>
          </cell>
          <cell r="E1346">
            <v>20</v>
          </cell>
        </row>
        <row r="1347">
          <cell r="B1347" t="str">
            <v>ＰＴ－０４Ｂ (UN/17KG)</v>
          </cell>
          <cell r="C1347" t="str">
            <v>CN</v>
          </cell>
          <cell r="D1347">
            <v>17000</v>
          </cell>
          <cell r="E1347">
            <v>19</v>
          </cell>
        </row>
        <row r="1348">
          <cell r="B1348" t="str">
            <v>ＵＶＴ－１５トップ (15KG)</v>
          </cell>
          <cell r="C1348" t="str">
            <v>CN</v>
          </cell>
          <cell r="D1348">
            <v>15000</v>
          </cell>
          <cell r="E1348">
            <v>16</v>
          </cell>
        </row>
        <row r="1349">
          <cell r="B1349" t="str">
            <v>ＵＴ－２１０Ｎ金色Ｎ－７３ (4KG)</v>
          </cell>
          <cell r="C1349" t="str">
            <v>CN</v>
          </cell>
          <cell r="D1349">
            <v>4000</v>
          </cell>
          <cell r="E1349">
            <v>4.5</v>
          </cell>
        </row>
        <row r="1350">
          <cell r="B1350" t="str">
            <v>ＲＴ－４８トップ (14KG)</v>
          </cell>
          <cell r="C1350" t="str">
            <v>CN</v>
          </cell>
          <cell r="D1350">
            <v>14000</v>
          </cell>
          <cell r="E1350">
            <v>15</v>
          </cell>
        </row>
        <row r="1351">
          <cell r="B1351" t="str">
            <v>ＲＴ－１６０ＨＮＶトップ (14KG)</v>
          </cell>
          <cell r="C1351" t="str">
            <v>CN</v>
          </cell>
          <cell r="D1351">
            <v>14000</v>
          </cell>
          <cell r="E1351">
            <v>15</v>
          </cell>
        </row>
        <row r="1352">
          <cell r="B1352" t="str">
            <v>ＳＴ－３２ＮＰＡトップ (15KG)</v>
          </cell>
          <cell r="C1352" t="str">
            <v>CN</v>
          </cell>
          <cell r="D1352">
            <v>15000</v>
          </cell>
          <cell r="E1352">
            <v>16</v>
          </cell>
        </row>
        <row r="1353">
          <cell r="B1353" t="str">
            <v>ＵＶ－１０００アンダー (15Kg)</v>
          </cell>
          <cell r="C1353" t="str">
            <v>CN</v>
          </cell>
          <cell r="D1353">
            <v>15000</v>
          </cell>
          <cell r="E1353">
            <v>16</v>
          </cell>
        </row>
        <row r="1354">
          <cell r="B1354" t="str">
            <v>ＵＶ－ＣＨ１アンダー (15KG)</v>
          </cell>
          <cell r="C1354" t="str">
            <v>CN</v>
          </cell>
          <cell r="D1354">
            <v>15000</v>
          </cell>
          <cell r="E1354">
            <v>16</v>
          </cell>
        </row>
        <row r="1355">
          <cell r="B1355" t="str">
            <v>ＩＫ－３５ (15KG)</v>
          </cell>
          <cell r="C1355" t="str">
            <v>CN</v>
          </cell>
          <cell r="D1355">
            <v>15000</v>
          </cell>
          <cell r="E1355">
            <v>16</v>
          </cell>
        </row>
        <row r="1356">
          <cell r="B1356" t="str">
            <v>ＳＴ－３２ＮＰＡトップ (15KG)</v>
          </cell>
          <cell r="C1356" t="str">
            <v>CN</v>
          </cell>
          <cell r="D1356">
            <v>15000</v>
          </cell>
          <cell r="E1356">
            <v>16</v>
          </cell>
        </row>
        <row r="1357">
          <cell r="B1357" t="str">
            <v>ＲＴ－１６０ＨＮＶトップ (14KG)</v>
          </cell>
          <cell r="C1357" t="str">
            <v>CN</v>
          </cell>
          <cell r="D1357">
            <v>14000</v>
          </cell>
          <cell r="E1357">
            <v>15</v>
          </cell>
        </row>
        <row r="1358">
          <cell r="B1358" t="str">
            <v>ＲＴ－４８トップ (14KG)</v>
          </cell>
          <cell r="C1358" t="str">
            <v>CN</v>
          </cell>
          <cell r="D1358">
            <v>14000</v>
          </cell>
          <cell r="E1358">
            <v>15</v>
          </cell>
        </row>
        <row r="1359">
          <cell r="B1359" t="str">
            <v>ＳＴＲ－１２０ (UN/3KG)</v>
          </cell>
          <cell r="C1359" t="str">
            <v>CN</v>
          </cell>
          <cell r="D1359">
            <v>3000</v>
          </cell>
          <cell r="E1359">
            <v>3.5</v>
          </cell>
        </row>
        <row r="1360">
          <cell r="B1360" t="str">
            <v>ＳＴ－３２ＮＰＡブラウン１２２ (15KG)</v>
          </cell>
          <cell r="C1360" t="str">
            <v>CN</v>
          </cell>
          <cell r="D1360">
            <v>15000</v>
          </cell>
          <cell r="E1360">
            <v>16</v>
          </cell>
        </row>
        <row r="1361">
          <cell r="B1361" t="str">
            <v>ＦＰＡ－３アンダー (18㍑)</v>
          </cell>
          <cell r="C1361" t="str">
            <v>CN</v>
          </cell>
          <cell r="D1361">
            <v>14500</v>
          </cell>
          <cell r="E1361">
            <v>15.5</v>
          </cell>
        </row>
        <row r="1362">
          <cell r="B1362" t="str">
            <v>ＳＶ－３８００ＬＨＲアンダー (15KG)</v>
          </cell>
          <cell r="C1362" t="str">
            <v>CN</v>
          </cell>
          <cell r="D1362">
            <v>15000</v>
          </cell>
          <cell r="E1362">
            <v>16</v>
          </cell>
        </row>
        <row r="1363">
          <cell r="B1363" t="str">
            <v>ＳＶ－３８００ＬＨＲアンダー(1KG)</v>
          </cell>
          <cell r="C1363" t="str">
            <v>KG</v>
          </cell>
          <cell r="D1363">
            <v>1000</v>
          </cell>
          <cell r="E1363">
            <v>1.0667</v>
          </cell>
        </row>
        <row r="1364">
          <cell r="B1364" t="str">
            <v>ＳＵ－９３０シンナー (UN/3KG)</v>
          </cell>
          <cell r="C1364" t="str">
            <v>CN</v>
          </cell>
          <cell r="D1364">
            <v>3000</v>
          </cell>
          <cell r="E1364">
            <v>3.5</v>
          </cell>
        </row>
        <row r="1365">
          <cell r="B1365" t="str">
            <v>ＳＵ－９３０Ｂ (UN/3KG)</v>
          </cell>
          <cell r="C1365" t="str">
            <v>CN</v>
          </cell>
          <cell r="D1365">
            <v>3000</v>
          </cell>
          <cell r="E1365">
            <v>3.5</v>
          </cell>
        </row>
        <row r="1366">
          <cell r="B1366" t="str">
            <v>ＳＵ－９３０Ａ (UN/3KG)</v>
          </cell>
          <cell r="C1366" t="str">
            <v>CN</v>
          </cell>
          <cell r="D1366">
            <v>3000</v>
          </cell>
          <cell r="E1366">
            <v>3.5</v>
          </cell>
        </row>
        <row r="1367">
          <cell r="B1367" t="str">
            <v>ＳＴ－３２ Ｙ００２ (15KG)</v>
          </cell>
          <cell r="C1367" t="str">
            <v>CN</v>
          </cell>
          <cell r="D1367">
            <v>15000</v>
          </cell>
          <cell r="E1367">
            <v>16</v>
          </cell>
        </row>
        <row r="1368">
          <cell r="B1368" t="str">
            <v>ＲＴ－１６０トップ (4KG)</v>
          </cell>
          <cell r="C1368" t="str">
            <v>CN</v>
          </cell>
          <cell r="D1368">
            <v>4000</v>
          </cell>
          <cell r="E1368">
            <v>4.5</v>
          </cell>
        </row>
        <row r="1369">
          <cell r="B1369" t="str">
            <v>ＦＧ－３０００アンダー (4KG)</v>
          </cell>
          <cell r="C1369" t="str">
            <v>CN</v>
          </cell>
          <cell r="D1369">
            <v>4000</v>
          </cell>
          <cell r="E1369">
            <v>4.5</v>
          </cell>
        </row>
        <row r="1370">
          <cell r="B1370" t="str">
            <v>ＳＴ－３２艶消クローム６７ (15KG)</v>
          </cell>
          <cell r="C1370" t="str">
            <v>CN</v>
          </cell>
          <cell r="D1370">
            <v>15000</v>
          </cell>
          <cell r="E1370">
            <v>16</v>
          </cell>
        </row>
        <row r="1371">
          <cell r="B1371" t="str">
            <v>ＵＶ－５４２ＫＣＭＨ－Ｊ１(UN/17KG)</v>
          </cell>
          <cell r="C1371" t="str">
            <v>CN</v>
          </cell>
          <cell r="D1371">
            <v>17000</v>
          </cell>
          <cell r="E1371">
            <v>19</v>
          </cell>
        </row>
        <row r="1372">
          <cell r="B1372" t="str">
            <v>ＳＴ－１８Ｌ金色Ｌ－６１１ (16㍑）</v>
          </cell>
          <cell r="C1372" t="str">
            <v>CN</v>
          </cell>
          <cell r="D1372">
            <v>13500</v>
          </cell>
          <cell r="E1372">
            <v>14.5</v>
          </cell>
        </row>
        <row r="1373">
          <cell r="B1373" t="str">
            <v>ＳＴ－１８Ｌ金色Ｌ－８０９ (16㍑）</v>
          </cell>
          <cell r="C1373" t="str">
            <v>CN</v>
          </cell>
          <cell r="D1373">
            <v>13500</v>
          </cell>
          <cell r="E1373">
            <v>14.5</v>
          </cell>
        </row>
        <row r="1374">
          <cell r="B1374" t="str">
            <v>ＢＳ－４２１　Ａ (UN/17KG)</v>
          </cell>
          <cell r="C1374" t="str">
            <v>CN</v>
          </cell>
          <cell r="D1374">
            <v>17000</v>
          </cell>
          <cell r="E1374">
            <v>19</v>
          </cell>
        </row>
        <row r="1375">
          <cell r="B1375" t="str">
            <v>ＢＳ－４２１ Ｂ (UN/17KG)</v>
          </cell>
          <cell r="C1375" t="str">
            <v>CN</v>
          </cell>
          <cell r="D1375">
            <v>17000</v>
          </cell>
          <cell r="E1375">
            <v>19</v>
          </cell>
        </row>
        <row r="1376">
          <cell r="B1376" t="str">
            <v>Ｋ－１７３ＮＰアンダー (4KG)</v>
          </cell>
          <cell r="C1376" t="str">
            <v>CN</v>
          </cell>
          <cell r="D1376">
            <v>4000</v>
          </cell>
          <cell r="E1376">
            <v>4.5</v>
          </cell>
        </row>
        <row r="1377">
          <cell r="B1377" t="str">
            <v>Ｕ－３９０シンナー (15KG)</v>
          </cell>
          <cell r="C1377" t="str">
            <v>CN</v>
          </cell>
          <cell r="D1377">
            <v>15000</v>
          </cell>
          <cell r="E1377">
            <v>16</v>
          </cell>
        </row>
        <row r="1378">
          <cell r="B1378" t="str">
            <v>ＳＴ－３２ブルー１１４ (15KG)</v>
          </cell>
          <cell r="C1378" t="str">
            <v>CN</v>
          </cell>
          <cell r="D1378">
            <v>15000</v>
          </cell>
          <cell r="E1378">
            <v>16</v>
          </cell>
        </row>
        <row r="1379">
          <cell r="B1379" t="str">
            <v>ＰＴ－０４トップ (17KG)</v>
          </cell>
          <cell r="C1379" t="str">
            <v>CN</v>
          </cell>
          <cell r="D1379">
            <v>17000</v>
          </cell>
          <cell r="E1379">
            <v>18</v>
          </cell>
        </row>
        <row r="1380">
          <cell r="B1380" t="str">
            <v>ＳＴ－３２ＨＮＶ金色Ｂ－２０８ (15KG)</v>
          </cell>
          <cell r="C1380" t="str">
            <v>CN</v>
          </cell>
          <cell r="D1380">
            <v>15000</v>
          </cell>
          <cell r="E1380">
            <v>16</v>
          </cell>
        </row>
        <row r="1381">
          <cell r="B1381" t="str">
            <v>ＳＴ－３２グリーン１０７ (15KG)</v>
          </cell>
          <cell r="C1381" t="str">
            <v>CN</v>
          </cell>
          <cell r="D1381">
            <v>15000</v>
          </cell>
          <cell r="E1381">
            <v>16</v>
          </cell>
        </row>
        <row r="1382">
          <cell r="B1382" t="str">
            <v>ＳＴ－３２ＤＳ３トップ (15KG)</v>
          </cell>
          <cell r="C1382" t="str">
            <v>CN</v>
          </cell>
          <cell r="D1382">
            <v>15000</v>
          </cell>
          <cell r="E1382">
            <v>16</v>
          </cell>
        </row>
        <row r="1383">
          <cell r="B1383" t="str">
            <v>ＳＴＲ－８０Ａ (UN/3kg)</v>
          </cell>
          <cell r="C1383" t="str">
            <v>CN</v>
          </cell>
          <cell r="D1383">
            <v>3000</v>
          </cell>
          <cell r="E1383">
            <v>3.5</v>
          </cell>
        </row>
        <row r="1384">
          <cell r="B1384" t="str">
            <v>ＳＴＲ－８０Ｂ (UN/3KG)</v>
          </cell>
          <cell r="C1384" t="str">
            <v>CN</v>
          </cell>
          <cell r="D1384">
            <v>3000</v>
          </cell>
          <cell r="E1384">
            <v>3.5</v>
          </cell>
        </row>
        <row r="1385">
          <cell r="B1385" t="str">
            <v>ＵＶ－２７０Ｓアンダー (15KG)</v>
          </cell>
          <cell r="C1385" t="str">
            <v>CN</v>
          </cell>
          <cell r="D1385">
            <v>15000</v>
          </cell>
          <cell r="E1385">
            <v>16</v>
          </cell>
        </row>
        <row r="1386">
          <cell r="B1386" t="str">
            <v>ＩＫ－５０（１５ｋｇ）</v>
          </cell>
          <cell r="C1386" t="str">
            <v>CN</v>
          </cell>
          <cell r="D1386">
            <v>15000</v>
          </cell>
          <cell r="E1386">
            <v>16</v>
          </cell>
        </row>
        <row r="1387">
          <cell r="B1387" t="str">
            <v>ＢＰ－９０ (UN/15KG)</v>
          </cell>
          <cell r="C1387" t="str">
            <v>CN</v>
          </cell>
          <cell r="D1387">
            <v>15000</v>
          </cell>
          <cell r="E1387">
            <v>17</v>
          </cell>
        </row>
        <row r="1388">
          <cell r="B1388" t="str">
            <v>ＳＴＨ－３５０ Ａ（新原料) (UN/14KG)</v>
          </cell>
          <cell r="C1388" t="str">
            <v>CN</v>
          </cell>
          <cell r="D1388">
            <v>14000</v>
          </cell>
          <cell r="E1388">
            <v>16</v>
          </cell>
        </row>
        <row r="1389">
          <cell r="B1389" t="str">
            <v>ＵＶ－６００Ｃ改５アンダー (15KG)</v>
          </cell>
          <cell r="C1389" t="str">
            <v>CN</v>
          </cell>
          <cell r="D1389">
            <v>15000</v>
          </cell>
          <cell r="E1389">
            <v>16</v>
          </cell>
        </row>
        <row r="1390">
          <cell r="B1390" t="str">
            <v>ＳＲ－００１Ａ液　(1KG)</v>
          </cell>
          <cell r="C1390" t="str">
            <v>KG</v>
          </cell>
          <cell r="D1390">
            <v>1000</v>
          </cell>
          <cell r="E1390">
            <v>1.0667</v>
          </cell>
        </row>
        <row r="1391">
          <cell r="B1391" t="str">
            <v>ＳＲ－００１Ｂ液　(1KG)</v>
          </cell>
          <cell r="C1391" t="str">
            <v>KG</v>
          </cell>
          <cell r="D1391">
            <v>1000</v>
          </cell>
          <cell r="E1391">
            <v>1.0667</v>
          </cell>
        </row>
        <row r="1392">
          <cell r="B1392" t="str">
            <v>ＳＴ－３２ ブラウン１４０ (15KG)</v>
          </cell>
          <cell r="C1392" t="str">
            <v>CN</v>
          </cell>
          <cell r="D1392">
            <v>15000</v>
          </cell>
          <cell r="E1392">
            <v>16</v>
          </cell>
        </row>
        <row r="1393">
          <cell r="B1393" t="str">
            <v>ＳＴＨ－３５０ シンナー (UN/16KG)</v>
          </cell>
          <cell r="C1393" t="str">
            <v>CN</v>
          </cell>
          <cell r="D1393">
            <v>16000</v>
          </cell>
          <cell r="E1393">
            <v>18</v>
          </cell>
        </row>
        <row r="1394">
          <cell r="B1394" t="str">
            <v>ＲＴ－２４０Ｒ (14KG/UN)</v>
          </cell>
          <cell r="C1394" t="str">
            <v>CN</v>
          </cell>
          <cell r="D1394">
            <v>14000</v>
          </cell>
          <cell r="E1394">
            <v>16</v>
          </cell>
        </row>
        <row r="1395">
          <cell r="B1395" t="str">
            <v>ＳＶ－３８００ＬＨＲ　Ａ (UN/17KG)</v>
          </cell>
          <cell r="C1395" t="str">
            <v>CN</v>
          </cell>
          <cell r="D1395">
            <v>17000</v>
          </cell>
          <cell r="E1395">
            <v>19</v>
          </cell>
        </row>
        <row r="1396">
          <cell r="B1396" t="str">
            <v>ＳＶ－３８００ＬＨＲ　Ｂ (UN/17KG)</v>
          </cell>
          <cell r="C1396" t="str">
            <v>CN</v>
          </cell>
          <cell r="D1396">
            <v>17000</v>
          </cell>
          <cell r="E1396">
            <v>19</v>
          </cell>
        </row>
        <row r="1397">
          <cell r="B1397" t="str">
            <v>ＢＳ－４２１ Ａ液 (4KG)</v>
          </cell>
          <cell r="C1397" t="str">
            <v>CN</v>
          </cell>
          <cell r="D1397">
            <v>4000</v>
          </cell>
          <cell r="E1397">
            <v>4.5</v>
          </cell>
        </row>
        <row r="1398">
          <cell r="B1398" t="str">
            <v>ＢＳ－４２１ Ｂ液 (4KG)</v>
          </cell>
          <cell r="C1398" t="str">
            <v>CN</v>
          </cell>
          <cell r="D1398">
            <v>4000</v>
          </cell>
          <cell r="E1398">
            <v>4.5</v>
          </cell>
        </row>
        <row r="1399">
          <cell r="B1399" t="str">
            <v>ＵＶ－６００Ｈアンダー (15KG)</v>
          </cell>
          <cell r="C1399" t="str">
            <v>CN</v>
          </cell>
          <cell r="D1399">
            <v>15000</v>
          </cell>
          <cell r="E1399">
            <v>16</v>
          </cell>
        </row>
        <row r="1400">
          <cell r="B1400" t="str">
            <v>ＵＶＸ－Ｋ０２ Ａ (UN/17KG)</v>
          </cell>
          <cell r="C1400" t="str">
            <v>CN</v>
          </cell>
          <cell r="D1400">
            <v>17000</v>
          </cell>
          <cell r="E1400">
            <v>19</v>
          </cell>
        </row>
        <row r="1401">
          <cell r="B1401" t="str">
            <v>ＵＶＸ－Ｋ０２　Ｂ (UN/17KG)</v>
          </cell>
          <cell r="C1401" t="str">
            <v>CN</v>
          </cell>
          <cell r="D1401">
            <v>17000</v>
          </cell>
          <cell r="E1401">
            <v>19</v>
          </cell>
        </row>
        <row r="1402">
          <cell r="B1402" t="str">
            <v>ＴＡ－１０Ｐ－５艶消剤 (UN/3KG)</v>
          </cell>
          <cell r="C1402" t="str">
            <v>CN</v>
          </cell>
          <cell r="D1402">
            <v>3000</v>
          </cell>
          <cell r="E1402">
            <v>3.5</v>
          </cell>
        </row>
        <row r="1403">
          <cell r="B1403" t="str">
            <v>ＵＶ－ＦＪ４アンダー (15KG)</v>
          </cell>
          <cell r="C1403" t="str">
            <v>CN</v>
          </cell>
          <cell r="D1403">
            <v>15000</v>
          </cell>
          <cell r="E1403">
            <v>16</v>
          </cell>
        </row>
        <row r="1404">
          <cell r="B1404" t="str">
            <v>ＲＴ－４５ (UN/15KG)</v>
          </cell>
          <cell r="C1404" t="str">
            <v>CN</v>
          </cell>
          <cell r="D1404">
            <v>15000</v>
          </cell>
          <cell r="E1404">
            <v>17</v>
          </cell>
        </row>
        <row r="1405">
          <cell r="B1405" t="str">
            <v>Ｕ－３３０ (UN/15KG)&lt;AS&gt;</v>
          </cell>
          <cell r="C1405" t="str">
            <v>CN</v>
          </cell>
          <cell r="D1405">
            <v>15000</v>
          </cell>
          <cell r="E1405">
            <v>17</v>
          </cell>
        </row>
        <row r="1406">
          <cell r="B1406" t="str">
            <v>ＳＵ－１００ＨＮＶ Ａ２液(広州）(UN/17K)</v>
          </cell>
          <cell r="C1406" t="str">
            <v>CN</v>
          </cell>
          <cell r="D1406">
            <v>17000</v>
          </cell>
          <cell r="E1406">
            <v>19</v>
          </cell>
        </row>
        <row r="1407">
          <cell r="B1407" t="str">
            <v>ＳＵ－１００ＨＮＶ Ｂ液（広州）(UN/17KG)</v>
          </cell>
          <cell r="C1407" t="str">
            <v>CN</v>
          </cell>
          <cell r="D1407">
            <v>17000</v>
          </cell>
          <cell r="E1407">
            <v>19</v>
          </cell>
        </row>
        <row r="1408">
          <cell r="B1408" t="str">
            <v>ＳＴＭ－１クリヤー(NS) (UN/17KG)</v>
          </cell>
          <cell r="C1408" t="str">
            <v>CN</v>
          </cell>
          <cell r="D1408">
            <v>17000</v>
          </cell>
          <cell r="E1408">
            <v>19</v>
          </cell>
        </row>
        <row r="1409">
          <cell r="B1409" t="str">
            <v>Ｕ－３４５シンナー（広州）(UN/15KG)</v>
          </cell>
          <cell r="C1409" t="str">
            <v>CN</v>
          </cell>
          <cell r="D1409">
            <v>15000</v>
          </cell>
          <cell r="E1409">
            <v>17</v>
          </cell>
        </row>
        <row r="1410">
          <cell r="B1410" t="str">
            <v>ＰＰ－５５３ Ａ (UN/16KG)</v>
          </cell>
          <cell r="C1410" t="str">
            <v>CN</v>
          </cell>
          <cell r="D1410">
            <v>16000</v>
          </cell>
          <cell r="E1410">
            <v>18</v>
          </cell>
        </row>
        <row r="1411">
          <cell r="B1411" t="str">
            <v>ＰＰ－５５３ Ｂ (UN/16KG)</v>
          </cell>
          <cell r="C1411" t="str">
            <v>CN</v>
          </cell>
          <cell r="D1411">
            <v>16000</v>
          </cell>
          <cell r="E1411">
            <v>18</v>
          </cell>
        </row>
        <row r="1412">
          <cell r="B1412" t="str">
            <v>ＩＫ－５０（15KG）</v>
          </cell>
          <cell r="C1412" t="str">
            <v>CN</v>
          </cell>
          <cell r="D1412">
            <v>15000</v>
          </cell>
          <cell r="E1412">
            <v>16</v>
          </cell>
        </row>
        <row r="1413">
          <cell r="B1413" t="str">
            <v>ＡＤＴ－６０添加剤（１ｋｇ）</v>
          </cell>
          <cell r="C1413" t="str">
            <v>CN</v>
          </cell>
          <cell r="D1413">
            <v>1000</v>
          </cell>
          <cell r="E1413">
            <v>1.0667</v>
          </cell>
        </row>
        <row r="1414">
          <cell r="B1414" t="str">
            <v>ＵＶ－９０１アンダー (15KG)</v>
          </cell>
          <cell r="C1414" t="str">
            <v>CN</v>
          </cell>
          <cell r="D1414">
            <v>15000</v>
          </cell>
          <cell r="E1414">
            <v>16</v>
          </cell>
        </row>
        <row r="1415">
          <cell r="B1415" t="str">
            <v>ＦＫ－２改ブルートップ（0.5) (UN/17KG)</v>
          </cell>
          <cell r="C1415" t="str">
            <v>CN</v>
          </cell>
          <cell r="D1415">
            <v>17000</v>
          </cell>
          <cell r="E1415">
            <v>19</v>
          </cell>
        </row>
        <row r="1416">
          <cell r="B1416" t="str">
            <v>ＳＴ－１８Ｌ金色Ｎ－２１６ (16㍑）</v>
          </cell>
          <cell r="C1416" t="str">
            <v>CN</v>
          </cell>
          <cell r="D1416">
            <v>13500</v>
          </cell>
          <cell r="E1416">
            <v>14.5</v>
          </cell>
        </row>
        <row r="1417">
          <cell r="B1417" t="str">
            <v>ＳＴ－３２ＨＮＶ (UN/16KG)</v>
          </cell>
          <cell r="C1417" t="str">
            <v>CN</v>
          </cell>
          <cell r="D1417">
            <v>16000</v>
          </cell>
          <cell r="E1417">
            <v>18</v>
          </cell>
        </row>
        <row r="1418">
          <cell r="B1418" t="str">
            <v>ＵＶ－４０５ Ａ (UN/17KG)</v>
          </cell>
          <cell r="C1418" t="str">
            <v>CN</v>
          </cell>
          <cell r="D1418">
            <v>17000</v>
          </cell>
          <cell r="E1418">
            <v>19</v>
          </cell>
        </row>
        <row r="1419">
          <cell r="B1419" t="str">
            <v>ＵＶ－４０５　Ｂ (UN/17KG)</v>
          </cell>
          <cell r="C1419" t="str">
            <v>CN</v>
          </cell>
          <cell r="D1419">
            <v>17000</v>
          </cell>
          <cell r="E1419">
            <v>19</v>
          </cell>
        </row>
        <row r="1420">
          <cell r="B1420" t="str">
            <v>ＵＴ－２１０Ｎブラウン１３１ (4KG)</v>
          </cell>
          <cell r="C1420" t="str">
            <v>CN</v>
          </cell>
          <cell r="D1420">
            <v>4000</v>
          </cell>
          <cell r="E1420">
            <v>4.5</v>
          </cell>
        </row>
        <row r="1421">
          <cell r="B1421" t="str">
            <v>ＰＰ－６５３ Ａ (UN/16KG)</v>
          </cell>
          <cell r="C1421" t="str">
            <v>CN</v>
          </cell>
          <cell r="D1421">
            <v>16000</v>
          </cell>
          <cell r="E1421">
            <v>18</v>
          </cell>
        </row>
        <row r="1422">
          <cell r="B1422" t="str">
            <v>ＰＰ－６５３ Ｂ (UN/16KG)</v>
          </cell>
          <cell r="C1422" t="str">
            <v>CN</v>
          </cell>
          <cell r="D1422">
            <v>16000</v>
          </cell>
          <cell r="E1422">
            <v>18</v>
          </cell>
        </row>
        <row r="1423">
          <cell r="B1423" t="str">
            <v>ＰＰ－６５３ Ｃ (UN/16KG)</v>
          </cell>
          <cell r="C1423" t="str">
            <v>CN</v>
          </cell>
          <cell r="D1423">
            <v>16000</v>
          </cell>
          <cell r="E1423">
            <v>18</v>
          </cell>
        </row>
        <row r="1424">
          <cell r="B1424" t="str">
            <v>ＵＶ－ＰＰＮｏ７０ アンダー (15KG)</v>
          </cell>
          <cell r="C1424" t="str">
            <v>CN</v>
          </cell>
          <cell r="D1424">
            <v>15000</v>
          </cell>
          <cell r="E1424">
            <v>16</v>
          </cell>
        </row>
        <row r="1425">
          <cell r="B1425" t="str">
            <v>ＳＴＭ－３０－Ｔ２Ｌ塗料 (1KG)</v>
          </cell>
          <cell r="C1425" t="str">
            <v>KG</v>
          </cell>
          <cell r="D1425">
            <v>1000</v>
          </cell>
          <cell r="E1425">
            <v>1.0667</v>
          </cell>
        </row>
        <row r="1426">
          <cell r="B1426" t="str">
            <v>染料液ブラック (3KG)</v>
          </cell>
          <cell r="C1426" t="str">
            <v>CN</v>
          </cell>
          <cell r="D1426">
            <v>3000</v>
          </cell>
          <cell r="E1426">
            <v>3.5</v>
          </cell>
        </row>
        <row r="1427">
          <cell r="B1427" t="str">
            <v>染料液ブルー (3KG)</v>
          </cell>
          <cell r="C1427" t="str">
            <v>CN</v>
          </cell>
          <cell r="D1427">
            <v>3000</v>
          </cell>
          <cell r="E1427">
            <v>3.5</v>
          </cell>
        </row>
        <row r="1428">
          <cell r="B1428" t="str">
            <v>染料液ブラウン (3KG)</v>
          </cell>
          <cell r="C1428" t="str">
            <v>CN</v>
          </cell>
          <cell r="D1428">
            <v>3000</v>
          </cell>
          <cell r="E1428">
            <v>3.5</v>
          </cell>
        </row>
        <row r="1429">
          <cell r="B1429" t="str">
            <v>染料液オレンジ (3KG)</v>
          </cell>
          <cell r="C1429" t="str">
            <v>CN</v>
          </cell>
          <cell r="D1429">
            <v>3000</v>
          </cell>
          <cell r="E1429">
            <v>3.5</v>
          </cell>
        </row>
        <row r="1430">
          <cell r="B1430" t="str">
            <v>染料液 ピンク (3KG)</v>
          </cell>
          <cell r="C1430" t="str">
            <v>CN</v>
          </cell>
          <cell r="D1430">
            <v>3000</v>
          </cell>
          <cell r="E1430">
            <v>3.5</v>
          </cell>
        </row>
        <row r="1431">
          <cell r="B1431" t="str">
            <v>染料液レッド (3KG)</v>
          </cell>
          <cell r="C1431" t="str">
            <v>CN</v>
          </cell>
          <cell r="D1431">
            <v>3000</v>
          </cell>
          <cell r="E1431">
            <v>3.5</v>
          </cell>
        </row>
        <row r="1432">
          <cell r="B1432" t="str">
            <v>染料液レッドＢＥ４ (3KG)</v>
          </cell>
          <cell r="C1432" t="str">
            <v>CN</v>
          </cell>
          <cell r="D1432">
            <v>3000</v>
          </cell>
          <cell r="E1432">
            <v>3.5</v>
          </cell>
        </row>
        <row r="1433">
          <cell r="B1433" t="str">
            <v>染料液イエロー (3KG)</v>
          </cell>
          <cell r="C1433" t="str">
            <v>CN</v>
          </cell>
          <cell r="D1433">
            <v>3000</v>
          </cell>
          <cell r="E1433">
            <v>3.5</v>
          </cell>
        </row>
        <row r="1434">
          <cell r="B1434" t="str">
            <v>Ｍ－８４２アンダー (15KG)</v>
          </cell>
          <cell r="C1434" t="str">
            <v>CN</v>
          </cell>
          <cell r="D1434">
            <v>15000</v>
          </cell>
          <cell r="E1434">
            <v>16</v>
          </cell>
        </row>
        <row r="1435">
          <cell r="B1435" t="str">
            <v>ＴＭ－３００ (15KG)</v>
          </cell>
          <cell r="C1435" t="str">
            <v>CN</v>
          </cell>
          <cell r="D1435">
            <v>15000</v>
          </cell>
          <cell r="E1435">
            <v>16</v>
          </cell>
        </row>
        <row r="1436">
          <cell r="B1436" t="str">
            <v>Ｚ－ブラウン－５０３ (15KG)</v>
          </cell>
          <cell r="C1436" t="str">
            <v>CN</v>
          </cell>
          <cell r="D1436">
            <v>15000</v>
          </cell>
          <cell r="E1436">
            <v>16</v>
          </cell>
        </row>
        <row r="1437">
          <cell r="B1437" t="str">
            <v>Ｚ－ブラウン－５０３ (3kg)</v>
          </cell>
          <cell r="C1437" t="str">
            <v>CN</v>
          </cell>
          <cell r="D1437">
            <v>3000</v>
          </cell>
          <cell r="E1437">
            <v>3.5</v>
          </cell>
        </row>
        <row r="1438">
          <cell r="B1438" t="str">
            <v>Ｚ－オレンジ－２０１ (15KG)</v>
          </cell>
          <cell r="C1438" t="str">
            <v>CN</v>
          </cell>
          <cell r="D1438">
            <v>15000</v>
          </cell>
          <cell r="E1438">
            <v>16</v>
          </cell>
        </row>
        <row r="1439">
          <cell r="B1439" t="str">
            <v>Ｚ－オレンジ－２０１ (3KG)</v>
          </cell>
          <cell r="C1439" t="str">
            <v>CN</v>
          </cell>
          <cell r="D1439">
            <v>3000</v>
          </cell>
          <cell r="E1439">
            <v>3.5</v>
          </cell>
        </row>
        <row r="1440">
          <cell r="B1440" t="str">
            <v>Ｚ-レッド-１２２ (15KG)</v>
          </cell>
          <cell r="C1440" t="str">
            <v>CN</v>
          </cell>
          <cell r="D1440">
            <v>15000</v>
          </cell>
          <cell r="E1440">
            <v>16</v>
          </cell>
        </row>
        <row r="1441">
          <cell r="B1441" t="str">
            <v>Ｚ－レッド－１２２ (3KG)</v>
          </cell>
          <cell r="C1441" t="str">
            <v>CN</v>
          </cell>
          <cell r="D1441">
            <v>3000</v>
          </cell>
          <cell r="E1441">
            <v>3.5</v>
          </cell>
        </row>
        <row r="1442">
          <cell r="B1442" t="str">
            <v>Ｚ－イエロー－３０８ (15KG)</v>
          </cell>
          <cell r="C1442" t="str">
            <v>CN</v>
          </cell>
          <cell r="D1442">
            <v>15000</v>
          </cell>
          <cell r="E1442">
            <v>16</v>
          </cell>
        </row>
        <row r="1443">
          <cell r="B1443" t="str">
            <v>Ｚ－イエロー－３０８ (3KG)</v>
          </cell>
          <cell r="C1443" t="str">
            <v>CN</v>
          </cell>
          <cell r="D1443">
            <v>3000</v>
          </cell>
          <cell r="E1443">
            <v>3.5</v>
          </cell>
        </row>
        <row r="1444">
          <cell r="B1444" t="str">
            <v>ＳＴ－３２金色Ｂ－０１７ (15KG)</v>
          </cell>
          <cell r="C1444" t="str">
            <v>CN</v>
          </cell>
          <cell r="D1444">
            <v>15000</v>
          </cell>
          <cell r="E1444">
            <v>16</v>
          </cell>
        </row>
        <row r="1445">
          <cell r="B1445" t="str">
            <v>Ｈ－ブラウン－５０３ (15KG)</v>
          </cell>
          <cell r="C1445" t="str">
            <v>CN</v>
          </cell>
          <cell r="D1445">
            <v>15000</v>
          </cell>
          <cell r="E1445">
            <v>16</v>
          </cell>
        </row>
        <row r="1446">
          <cell r="B1446" t="str">
            <v>Ｈ－ブラウン－５０３ (3KG)</v>
          </cell>
          <cell r="C1446" t="str">
            <v>CN</v>
          </cell>
          <cell r="D1446">
            <v>3000</v>
          </cell>
          <cell r="E1446">
            <v>3.5</v>
          </cell>
        </row>
        <row r="1447">
          <cell r="B1447" t="str">
            <v>Ｈ－イエロ－３７５ (15kg)</v>
          </cell>
          <cell r="C1447" t="str">
            <v>CN</v>
          </cell>
          <cell r="D1447">
            <v>15000</v>
          </cell>
          <cell r="E1447">
            <v>16</v>
          </cell>
        </row>
        <row r="1448">
          <cell r="B1448" t="str">
            <v>Ｈ－イエロー－３７５ (3KG)</v>
          </cell>
          <cell r="C1448" t="str">
            <v>CN</v>
          </cell>
          <cell r="D1448">
            <v>3000</v>
          </cell>
          <cell r="E1448">
            <v>3.5</v>
          </cell>
        </row>
        <row r="1449">
          <cell r="B1449" t="str">
            <v>Ｚ－ブラック－８０５ (15KG)</v>
          </cell>
          <cell r="C1449" t="str">
            <v>CN</v>
          </cell>
          <cell r="D1449">
            <v>15000</v>
          </cell>
          <cell r="E1449">
            <v>16</v>
          </cell>
        </row>
        <row r="1450">
          <cell r="B1450" t="str">
            <v>Ｚ－ブラック－８０５ (3KG)</v>
          </cell>
          <cell r="C1450" t="str">
            <v>CN</v>
          </cell>
          <cell r="D1450">
            <v>3000</v>
          </cell>
          <cell r="E1450">
            <v>3.5</v>
          </cell>
        </row>
        <row r="1451">
          <cell r="B1451" t="str">
            <v>Ｚ－ブラック－８０７ (15KG)</v>
          </cell>
          <cell r="C1451" t="str">
            <v>CN</v>
          </cell>
          <cell r="D1451">
            <v>15000</v>
          </cell>
          <cell r="E1451">
            <v>16</v>
          </cell>
        </row>
        <row r="1452">
          <cell r="B1452" t="str">
            <v>Ｚ－ブラック－８０７ (3KG)</v>
          </cell>
          <cell r="C1452" t="str">
            <v>CN</v>
          </cell>
          <cell r="D1452">
            <v>3000</v>
          </cell>
          <cell r="E1452">
            <v>3.5</v>
          </cell>
        </row>
        <row r="1453">
          <cell r="B1453" t="str">
            <v>ＲＴＳ－０１ (15KG)</v>
          </cell>
          <cell r="C1453" t="str">
            <v>CN</v>
          </cell>
          <cell r="D1453">
            <v>15000</v>
          </cell>
          <cell r="E1453">
            <v>16</v>
          </cell>
        </row>
        <row r="1454">
          <cell r="B1454" t="str">
            <v>ＳＴ－３２金色Ｃ－８１５ (15KG)</v>
          </cell>
          <cell r="C1454" t="str">
            <v>CN</v>
          </cell>
          <cell r="D1454">
            <v>15000</v>
          </cell>
          <cell r="E1454">
            <v>16</v>
          </cell>
        </row>
        <row r="1455">
          <cell r="B1455" t="str">
            <v>ＵＶ－６３２アンダー (15KG)</v>
          </cell>
          <cell r="C1455" t="str">
            <v>CN</v>
          </cell>
          <cell r="D1455">
            <v>15000</v>
          </cell>
          <cell r="E1455">
            <v>16</v>
          </cell>
        </row>
        <row r="1456">
          <cell r="B1456" t="str">
            <v>ＳＴ－３２艶消金色Ｖ－９０７ (15KG)</v>
          </cell>
          <cell r="C1456" t="str">
            <v>CN</v>
          </cell>
          <cell r="D1456">
            <v>15000</v>
          </cell>
          <cell r="E1456">
            <v>16</v>
          </cell>
        </row>
        <row r="1457">
          <cell r="B1457" t="str">
            <v>シリコンＰＭ (4KG)</v>
          </cell>
          <cell r="C1457" t="str">
            <v>CN</v>
          </cell>
          <cell r="D1457">
            <v>4000</v>
          </cell>
          <cell r="E1457">
            <v>4.5</v>
          </cell>
        </row>
        <row r="1458">
          <cell r="B1458" t="str">
            <v>ＦＧ－４０００アンダー (UN/17KG)</v>
          </cell>
          <cell r="C1458" t="str">
            <v>CN</v>
          </cell>
          <cell r="D1458">
            <v>17000</v>
          </cell>
          <cell r="E1458">
            <v>19</v>
          </cell>
        </row>
        <row r="1459">
          <cell r="B1459" t="str">
            <v>ＳＴ－３２金色Ｄ－９１０ (15KG)</v>
          </cell>
          <cell r="C1459" t="str">
            <v>CN</v>
          </cell>
          <cell r="D1459">
            <v>15000</v>
          </cell>
          <cell r="E1459">
            <v>16</v>
          </cell>
        </row>
        <row r="1460">
          <cell r="B1460" t="str">
            <v>ＵＶ－ＦＪ５アンダー (15KG)</v>
          </cell>
          <cell r="C1460" t="str">
            <v>CN</v>
          </cell>
          <cell r="D1460">
            <v>15000</v>
          </cell>
          <cell r="E1460">
            <v>16</v>
          </cell>
        </row>
        <row r="1461">
          <cell r="B1461" t="str">
            <v>ＳＴ－３２銅色５１ (15KG)</v>
          </cell>
          <cell r="C1461" t="str">
            <v>CN</v>
          </cell>
          <cell r="D1461">
            <v>15000</v>
          </cell>
          <cell r="E1461">
            <v>16</v>
          </cell>
        </row>
        <row r="1462">
          <cell r="B1462" t="str">
            <v>ＳＴ－３２ピンク４５ (15KG)</v>
          </cell>
          <cell r="C1462" t="str">
            <v>CN</v>
          </cell>
          <cell r="D1462">
            <v>15000</v>
          </cell>
          <cell r="E1462">
            <v>16</v>
          </cell>
        </row>
        <row r="1463">
          <cell r="B1463" t="str">
            <v>ＳＴ－３２レッド７６ (15KG)</v>
          </cell>
          <cell r="C1463" t="str">
            <v>CN</v>
          </cell>
          <cell r="D1463">
            <v>15000</v>
          </cell>
          <cell r="E1463">
            <v>16</v>
          </cell>
        </row>
        <row r="1464">
          <cell r="B1464" t="str">
            <v>ＳＴ－３２バイオレット５０ (15KG)</v>
          </cell>
          <cell r="C1464" t="str">
            <v>CN</v>
          </cell>
          <cell r="D1464">
            <v>15000</v>
          </cell>
          <cell r="E1464">
            <v>16</v>
          </cell>
        </row>
        <row r="1465">
          <cell r="B1465" t="str">
            <v>ST-32 レッド76</v>
          </cell>
          <cell r="C1465" t="str">
            <v>KG</v>
          </cell>
          <cell r="D1465">
            <v>1000</v>
          </cell>
          <cell r="E1465">
            <v>1.0667</v>
          </cell>
        </row>
        <row r="1466">
          <cell r="B1466" t="str">
            <v>ＳＴ－３２ブルー１１５ (15KG)</v>
          </cell>
          <cell r="C1466" t="str">
            <v>CN</v>
          </cell>
          <cell r="D1466">
            <v>15000</v>
          </cell>
          <cell r="E1466">
            <v>16</v>
          </cell>
        </row>
        <row r="1467">
          <cell r="B1467" t="str">
            <v>ＳＴ－３２バイオレット５１　(15KG)</v>
          </cell>
          <cell r="C1467" t="str">
            <v>CN</v>
          </cell>
          <cell r="D1467">
            <v>15000</v>
          </cell>
          <cell r="E1467">
            <v>16</v>
          </cell>
        </row>
        <row r="1468">
          <cell r="B1468" t="str">
            <v>ＳＴ－３２ピンク２２ (4KG)</v>
          </cell>
          <cell r="C1468" t="str">
            <v>CN</v>
          </cell>
          <cell r="D1468">
            <v>4000</v>
          </cell>
          <cell r="E1468">
            <v>4.5</v>
          </cell>
        </row>
        <row r="1469">
          <cell r="B1469" t="str">
            <v>ＵＴ－２１０Ｎ金色Ｎ－７４ (15KG)</v>
          </cell>
          <cell r="C1469" t="str">
            <v>CN</v>
          </cell>
          <cell r="D1469">
            <v>15000</v>
          </cell>
          <cell r="E1469">
            <v>16</v>
          </cell>
        </row>
        <row r="1470">
          <cell r="B1470" t="str">
            <v>ＵＴ－２１０Ｎ銅色５２ (15KG)</v>
          </cell>
          <cell r="C1470" t="str">
            <v>CN</v>
          </cell>
          <cell r="D1470">
            <v>15000</v>
          </cell>
          <cell r="E1470">
            <v>16</v>
          </cell>
        </row>
        <row r="1471">
          <cell r="B1471" t="str">
            <v>ＳＴ－１８Ｌ金色Ｍ－６１０ (16㍑）</v>
          </cell>
          <cell r="C1471" t="str">
            <v>CN</v>
          </cell>
          <cell r="D1471">
            <v>13500</v>
          </cell>
          <cell r="E1471">
            <v>14.5</v>
          </cell>
        </row>
        <row r="1472">
          <cell r="B1472" t="str">
            <v>ＲＴ－１３０トップ（ＵＮ／１７ｋｇ）</v>
          </cell>
          <cell r="C1472" t="str">
            <v>CN</v>
          </cell>
          <cell r="D1472">
            <v>17000</v>
          </cell>
          <cell r="E1472">
            <v>19</v>
          </cell>
        </row>
        <row r="1473">
          <cell r="B1473" t="str">
            <v>ＲＴ－２４０Ｒ　トップ (14KG)</v>
          </cell>
          <cell r="C1473" t="str">
            <v>CN</v>
          </cell>
          <cell r="D1473">
            <v>14000</v>
          </cell>
          <cell r="E1473">
            <v>15</v>
          </cell>
        </row>
        <row r="1474">
          <cell r="B1474" t="str">
            <v>ＲＴＳ－０１アンダー（１５ｋｇ）</v>
          </cell>
          <cell r="C1474" t="str">
            <v>CN</v>
          </cell>
          <cell r="D1474">
            <v>15000</v>
          </cell>
          <cell r="E1474">
            <v>16</v>
          </cell>
        </row>
        <row r="1475">
          <cell r="B1475" t="str">
            <v>ＵＶ－４０５ Ｂ (UN/17KG)</v>
          </cell>
          <cell r="C1475" t="str">
            <v>CN</v>
          </cell>
          <cell r="D1475">
            <v>17000</v>
          </cell>
          <cell r="E1475">
            <v>19</v>
          </cell>
        </row>
        <row r="1476">
          <cell r="B1476" t="str">
            <v>ＳＴ－３２艶消ブラウン１４２ (15KG)</v>
          </cell>
          <cell r="C1476" t="str">
            <v>CN</v>
          </cell>
          <cell r="D1476">
            <v>15000</v>
          </cell>
          <cell r="E1476">
            <v>16</v>
          </cell>
        </row>
        <row r="1477">
          <cell r="B1477" t="str">
            <v>ＳＴ－３２金色Ｖ－０１３ (15KG)</v>
          </cell>
          <cell r="C1477" t="str">
            <v>CN</v>
          </cell>
          <cell r="D1477">
            <v>15000</v>
          </cell>
          <cell r="E1477">
            <v>16</v>
          </cell>
        </row>
        <row r="1478">
          <cell r="B1478" t="str">
            <v>ＤＰＵ－４２ Ａ (UN/17KG)</v>
          </cell>
          <cell r="C1478" t="str">
            <v>CN</v>
          </cell>
          <cell r="D1478">
            <v>17000</v>
          </cell>
          <cell r="E1478">
            <v>19</v>
          </cell>
        </row>
        <row r="1479">
          <cell r="B1479" t="str">
            <v>ＤＰＵ－４２ Ｂ (UN/17KG)</v>
          </cell>
          <cell r="C1479" t="str">
            <v>CN</v>
          </cell>
          <cell r="D1479">
            <v>17000</v>
          </cell>
          <cell r="E1479">
            <v>19</v>
          </cell>
        </row>
        <row r="1480">
          <cell r="B1480" t="str">
            <v>ＳＧＲ－４１ Ａ液 (15KG)</v>
          </cell>
          <cell r="C1480" t="str">
            <v>CN</v>
          </cell>
          <cell r="D1480">
            <v>15000</v>
          </cell>
          <cell r="E1480">
            <v>16</v>
          </cell>
        </row>
        <row r="1481">
          <cell r="B1481" t="str">
            <v>ＳＧＲ－４１ Ｂ液 (15KG)</v>
          </cell>
          <cell r="C1481" t="str">
            <v>CN</v>
          </cell>
          <cell r="D1481">
            <v>15000</v>
          </cell>
          <cell r="E1481">
            <v>16</v>
          </cell>
        </row>
        <row r="1482">
          <cell r="B1482" t="str">
            <v>ＳＧＲ－４１Ａ液（１５ＫＧ）</v>
          </cell>
          <cell r="C1482" t="str">
            <v>CN</v>
          </cell>
          <cell r="D1482">
            <v>15000</v>
          </cell>
          <cell r="E1482">
            <v>16</v>
          </cell>
        </row>
        <row r="1483">
          <cell r="B1483" t="str">
            <v>ＳＧＲ－４１Ｂ液（１５ＫＧ）</v>
          </cell>
          <cell r="C1483" t="str">
            <v>CN</v>
          </cell>
          <cell r="D1483">
            <v>15000</v>
          </cell>
          <cell r="E1483">
            <v>16</v>
          </cell>
        </row>
        <row r="1484">
          <cell r="B1484" t="str">
            <v>ＵＶ－４２２ (15KG)</v>
          </cell>
          <cell r="C1484" t="str">
            <v>CN</v>
          </cell>
          <cell r="D1484">
            <v>15000</v>
          </cell>
          <cell r="E1484">
            <v>16</v>
          </cell>
        </row>
        <row r="1485">
          <cell r="B1485" t="str">
            <v>ＫＵ－５アンダー（１６ＫＧ）</v>
          </cell>
          <cell r="C1485" t="str">
            <v>CN</v>
          </cell>
          <cell r="D1485">
            <v>16000</v>
          </cell>
          <cell r="E1485">
            <v>18</v>
          </cell>
        </row>
        <row r="1486">
          <cell r="B1486" t="str">
            <v>ＫＮＢ－０１　アンダー　(15KG)</v>
          </cell>
          <cell r="C1486" t="str">
            <v>CN</v>
          </cell>
          <cell r="D1486">
            <v>15000</v>
          </cell>
          <cell r="E1486">
            <v>16</v>
          </cell>
        </row>
        <row r="1487">
          <cell r="B1487" t="str">
            <v>ＵＶ－７７７アンダー (15KG)</v>
          </cell>
          <cell r="C1487" t="str">
            <v>CN</v>
          </cell>
          <cell r="D1487">
            <v>15000</v>
          </cell>
          <cell r="E1487">
            <v>16</v>
          </cell>
        </row>
        <row r="1488">
          <cell r="B1488" t="str">
            <v>顔料　Ｈ－ブラック８０５(3KG)</v>
          </cell>
          <cell r="C1488" t="str">
            <v>CN</v>
          </cell>
          <cell r="D1488">
            <v>3000</v>
          </cell>
          <cell r="E1488">
            <v>3.5</v>
          </cell>
        </row>
        <row r="1489">
          <cell r="B1489" t="str">
            <v>ＳＴＭ－２　クリヤー　（UN/3KG）</v>
          </cell>
          <cell r="C1489" t="str">
            <v>CN</v>
          </cell>
          <cell r="D1489">
            <v>3000</v>
          </cell>
          <cell r="E1489">
            <v>3.5</v>
          </cell>
        </row>
        <row r="1490">
          <cell r="B1490" t="str">
            <v>ＳＴ－３２バイオレット５２ (15KG)</v>
          </cell>
          <cell r="C1490" t="str">
            <v>CN</v>
          </cell>
          <cell r="D1490">
            <v>15000</v>
          </cell>
          <cell r="E1490">
            <v>16</v>
          </cell>
        </row>
        <row r="1491">
          <cell r="B1491" t="str">
            <v>ＵＶＸ－Ｋ０８アンダー (15KG)</v>
          </cell>
          <cell r="C1491" t="str">
            <v>CN</v>
          </cell>
          <cell r="D1491">
            <v>15000</v>
          </cell>
          <cell r="E1491">
            <v>16</v>
          </cell>
        </row>
        <row r="1492">
          <cell r="B1492" t="str">
            <v>ＳＴ－１８Ｌ金色Ｓ－６１０ (18㍑)</v>
          </cell>
          <cell r="C1492" t="str">
            <v>CN</v>
          </cell>
          <cell r="D1492">
            <v>13500</v>
          </cell>
          <cell r="E1492">
            <v>14.5</v>
          </cell>
        </row>
        <row r="1493">
          <cell r="B1493" t="str">
            <v>ＢＰ－８０ Ｂ液 (UN/16KG)</v>
          </cell>
          <cell r="C1493" t="str">
            <v>CN</v>
          </cell>
          <cell r="D1493">
            <v>16000</v>
          </cell>
          <cell r="E1493">
            <v>18</v>
          </cell>
        </row>
        <row r="1494">
          <cell r="B1494" t="str">
            <v>ＫＭ－５００５ (UN/17KG)</v>
          </cell>
          <cell r="C1494" t="str">
            <v>CN</v>
          </cell>
          <cell r="D1494">
            <v>17000</v>
          </cell>
          <cell r="E1494">
            <v>19</v>
          </cell>
        </row>
        <row r="1495">
          <cell r="B1495" t="str">
            <v>ウレットＰ A液 (15KG)</v>
          </cell>
          <cell r="C1495" t="str">
            <v>CN</v>
          </cell>
          <cell r="D1495">
            <v>15000</v>
          </cell>
          <cell r="E1495">
            <v>16</v>
          </cell>
        </row>
        <row r="1496">
          <cell r="B1496" t="str">
            <v>ウレットＰ Ｂ液 (15KG)</v>
          </cell>
          <cell r="C1496" t="str">
            <v>CN</v>
          </cell>
          <cell r="D1496">
            <v>15000</v>
          </cell>
          <cell r="E1496">
            <v>16</v>
          </cell>
        </row>
        <row r="1497">
          <cell r="B1497" t="str">
            <v>ＳＴ－３２グリーン１０８ (15KG)</v>
          </cell>
          <cell r="C1497" t="str">
            <v>CN</v>
          </cell>
          <cell r="D1497">
            <v>15000</v>
          </cell>
          <cell r="E1497">
            <v>16</v>
          </cell>
        </row>
        <row r="1498">
          <cell r="B1498" t="str">
            <v>ＫＭ－５００５ (15KG)</v>
          </cell>
          <cell r="C1498" t="str">
            <v>CN</v>
          </cell>
          <cell r="D1498">
            <v>15000</v>
          </cell>
          <cell r="E1498">
            <v>16</v>
          </cell>
        </row>
        <row r="1499">
          <cell r="B1499" t="str">
            <v>ＵＶ－５０５ Ａ (UN/17KG)</v>
          </cell>
          <cell r="C1499" t="str">
            <v>CN</v>
          </cell>
          <cell r="D1499">
            <v>17000</v>
          </cell>
          <cell r="E1499">
            <v>19</v>
          </cell>
        </row>
        <row r="1500">
          <cell r="B1500" t="str">
            <v>ＵＶ－５０５ Ｂ (UN/17KG)</v>
          </cell>
          <cell r="C1500" t="str">
            <v>CN</v>
          </cell>
          <cell r="D1500">
            <v>17000</v>
          </cell>
          <cell r="E1500">
            <v>19</v>
          </cell>
        </row>
        <row r="1501">
          <cell r="B1501" t="str">
            <v>ＳＴＭ－４０－Ｔ３塗料 (1KG)</v>
          </cell>
          <cell r="C1501" t="str">
            <v>KG</v>
          </cell>
          <cell r="D1501">
            <v>1000</v>
          </cell>
          <cell r="E1501">
            <v>1.0667</v>
          </cell>
        </row>
        <row r="1502">
          <cell r="B1502" t="str">
            <v>ＳＴＭ－４０－Ｔ３塗料 (15KG)</v>
          </cell>
          <cell r="C1502" t="str">
            <v>CN</v>
          </cell>
          <cell r="D1502">
            <v>15000</v>
          </cell>
          <cell r="E1502">
            <v>16</v>
          </cell>
        </row>
        <row r="1503">
          <cell r="B1503" t="str">
            <v>ＳＴ－３２ブルー１１７ (15KG)</v>
          </cell>
          <cell r="C1503" t="str">
            <v>CN</v>
          </cell>
          <cell r="D1503">
            <v>15000</v>
          </cell>
          <cell r="E1503">
            <v>16</v>
          </cell>
        </row>
        <row r="1504">
          <cell r="B1504" t="str">
            <v>Ｋ－１６４ＮＰアンダー(15KG)</v>
          </cell>
          <cell r="C1504" t="str">
            <v>CN</v>
          </cell>
          <cell r="D1504">
            <v>15000</v>
          </cell>
          <cell r="E1504">
            <v>16</v>
          </cell>
        </row>
        <row r="1505">
          <cell r="B1505" t="str">
            <v>Ｘ－８０ＮＰアンダー(15KG)</v>
          </cell>
          <cell r="C1505" t="str">
            <v>CN</v>
          </cell>
          <cell r="D1505">
            <v>15000</v>
          </cell>
          <cell r="E1505">
            <v>16</v>
          </cell>
        </row>
        <row r="1506">
          <cell r="B1506" t="str">
            <v>ＣＨ－５２０２（１５ＫＧ）</v>
          </cell>
          <cell r="C1506" t="str">
            <v>CN</v>
          </cell>
          <cell r="D1506">
            <v>15000</v>
          </cell>
          <cell r="E1506">
            <v>16</v>
          </cell>
        </row>
        <row r="1507">
          <cell r="B1507" t="str">
            <v>ＲＴＳ－０１（15KG）（☆☆☆）</v>
          </cell>
          <cell r="C1507" t="str">
            <v>CN</v>
          </cell>
          <cell r="D1507">
            <v>15000</v>
          </cell>
          <cell r="E1507">
            <v>16</v>
          </cell>
        </row>
        <row r="1508">
          <cell r="B1508" t="str">
            <v>ＳＴ－３２金色Ｆ－４１０ (15KG)</v>
          </cell>
          <cell r="C1508" t="str">
            <v>CN</v>
          </cell>
          <cell r="D1508">
            <v>15000</v>
          </cell>
          <cell r="E1508">
            <v>16</v>
          </cell>
        </row>
        <row r="1509">
          <cell r="B1509" t="str">
            <v>ＢＰ－６０ Ａ (UN/14KG)</v>
          </cell>
          <cell r="C1509" t="str">
            <v>CN</v>
          </cell>
          <cell r="D1509">
            <v>14000</v>
          </cell>
          <cell r="E1509">
            <v>16</v>
          </cell>
        </row>
        <row r="1510">
          <cell r="B1510" t="str">
            <v>ＢＰ－６０ Ｂ (UN/16KG)</v>
          </cell>
          <cell r="C1510" t="str">
            <v>CN</v>
          </cell>
          <cell r="D1510">
            <v>16000</v>
          </cell>
          <cell r="E1510">
            <v>18</v>
          </cell>
        </row>
        <row r="1511">
          <cell r="B1511" t="str">
            <v>ＳＴ－３２レッド７７ (15KG)</v>
          </cell>
          <cell r="C1511" t="str">
            <v>CN</v>
          </cell>
          <cell r="D1511">
            <v>15000</v>
          </cell>
          <cell r="E1511">
            <v>16</v>
          </cell>
        </row>
        <row r="1512">
          <cell r="B1512" t="str">
            <v>ＵＶ－３９２ トップ (15KG)</v>
          </cell>
          <cell r="C1512" t="str">
            <v>CN</v>
          </cell>
          <cell r="D1512">
            <v>15000</v>
          </cell>
          <cell r="E1512">
            <v>16</v>
          </cell>
        </row>
        <row r="1513">
          <cell r="B1513" t="str">
            <v>ＲＴＳ－０１ (15KG)</v>
          </cell>
          <cell r="C1513" t="str">
            <v>CN</v>
          </cell>
          <cell r="D1513">
            <v>15000</v>
          </cell>
          <cell r="E1513">
            <v>16</v>
          </cell>
        </row>
        <row r="1514">
          <cell r="B1514" t="str">
            <v>Ｋ－１６４ＮＰアンダー (15KG)</v>
          </cell>
          <cell r="C1514" t="str">
            <v>PC</v>
          </cell>
          <cell r="D1514">
            <v>15000</v>
          </cell>
          <cell r="E1514">
            <v>16</v>
          </cell>
        </row>
        <row r="1515">
          <cell r="B1515" t="str">
            <v>Ｘ－８０ＮＰアンダー (15KG)</v>
          </cell>
          <cell r="C1515" t="str">
            <v>CN</v>
          </cell>
          <cell r="D1515">
            <v>15000</v>
          </cell>
          <cell r="E1515">
            <v>16</v>
          </cell>
        </row>
        <row r="1516">
          <cell r="B1516" t="str">
            <v>ＵＴ－２１０Ｎトップ (4KG)</v>
          </cell>
          <cell r="C1516" t="str">
            <v>CN</v>
          </cell>
          <cell r="D1516">
            <v>4000</v>
          </cell>
          <cell r="E1516">
            <v>4.5</v>
          </cell>
        </row>
        <row r="1517">
          <cell r="B1517" t="str">
            <v>ＵＶ－２２１アンダー (15KG)</v>
          </cell>
          <cell r="C1517" t="str">
            <v>CN</v>
          </cell>
          <cell r="D1517">
            <v>15000</v>
          </cell>
          <cell r="E1517">
            <v>16</v>
          </cell>
        </row>
        <row r="1518">
          <cell r="B1518" t="str">
            <v>ＵＶＺ－０１アンダー (15KG)</v>
          </cell>
          <cell r="C1518" t="str">
            <v>CN</v>
          </cell>
          <cell r="D1518">
            <v>15000</v>
          </cell>
          <cell r="E1518">
            <v>16</v>
          </cell>
        </row>
        <row r="1519">
          <cell r="B1519" t="str">
            <v>ＳＴ－３２バイオレット５４ (15KG)</v>
          </cell>
          <cell r="C1519" t="str">
            <v>CN</v>
          </cell>
          <cell r="D1519">
            <v>15000</v>
          </cell>
          <cell r="E1519">
            <v>16</v>
          </cell>
        </row>
        <row r="1520">
          <cell r="B1520" t="str">
            <v>ＣＨ－５２０３アンダー (15KG)</v>
          </cell>
          <cell r="C1520" t="str">
            <v>CN</v>
          </cell>
          <cell r="D1520">
            <v>15000</v>
          </cell>
          <cell r="E1520">
            <v>16</v>
          </cell>
        </row>
        <row r="1521">
          <cell r="B1521" t="str">
            <v>ＫＭ－５００５ Ａ (UN/17KG)</v>
          </cell>
          <cell r="C1521" t="str">
            <v>CN</v>
          </cell>
          <cell r="D1521">
            <v>17000</v>
          </cell>
          <cell r="E1521">
            <v>19</v>
          </cell>
        </row>
        <row r="1522">
          <cell r="B1522" t="str">
            <v>ＫＭ－５００５ Ｂ (UN/17KG)</v>
          </cell>
          <cell r="C1522" t="str">
            <v>CN</v>
          </cell>
          <cell r="D1522">
            <v>17000</v>
          </cell>
          <cell r="E1522">
            <v>19</v>
          </cell>
        </row>
        <row r="1523">
          <cell r="B1523" t="str">
            <v>ＳＶ－３８００ Ａ（１７kg）☆</v>
          </cell>
          <cell r="C1523" t="str">
            <v>CN</v>
          </cell>
          <cell r="D1523">
            <v>17000</v>
          </cell>
          <cell r="E1523">
            <v>19</v>
          </cell>
        </row>
        <row r="1524">
          <cell r="B1524" t="str">
            <v>ＳＶ－３８００ Ｂ（１７kg）　☆</v>
          </cell>
          <cell r="C1524" t="str">
            <v>CN</v>
          </cell>
          <cell r="D1524">
            <v>17000</v>
          </cell>
          <cell r="E1524">
            <v>19</v>
          </cell>
        </row>
        <row r="1525">
          <cell r="B1525" t="str">
            <v>ＳＴ－３２ＡＳＫトップ (15KG)</v>
          </cell>
          <cell r="C1525" t="str">
            <v>CN</v>
          </cell>
          <cell r="D1525">
            <v>15000</v>
          </cell>
          <cell r="E1525">
            <v>16</v>
          </cell>
        </row>
        <row r="1526">
          <cell r="B1526" t="str">
            <v>ＰＲ－Ａ (KAI) Ａ (UN/17KG)</v>
          </cell>
          <cell r="C1526" t="str">
            <v>CN</v>
          </cell>
          <cell r="D1526">
            <v>17000</v>
          </cell>
          <cell r="E1526">
            <v>19</v>
          </cell>
        </row>
        <row r="1527">
          <cell r="B1527" t="str">
            <v>ＰＲ－Ａ (KAI) Ｂ (UN/17KG)</v>
          </cell>
          <cell r="C1527" t="str">
            <v>CN</v>
          </cell>
          <cell r="D1527">
            <v>17000</v>
          </cell>
          <cell r="E1527">
            <v>19</v>
          </cell>
        </row>
        <row r="1528">
          <cell r="B1528" t="str">
            <v>ＰＲ－Ａ(改） (15KG)</v>
          </cell>
          <cell r="C1528" t="str">
            <v>CN</v>
          </cell>
          <cell r="D1528">
            <v>15000</v>
          </cell>
          <cell r="E1528">
            <v>16</v>
          </cell>
        </row>
        <row r="1529">
          <cell r="B1529" t="str">
            <v>ＳＴ－３２金色 Ｇ－９１３ (15KG)</v>
          </cell>
          <cell r="C1529" t="str">
            <v>CN</v>
          </cell>
          <cell r="D1529">
            <v>15000</v>
          </cell>
          <cell r="E1529">
            <v>16</v>
          </cell>
        </row>
        <row r="1530">
          <cell r="B1530" t="str">
            <v>ＵＶ－２７０Ｖアンダー（１５Ｋｇ）</v>
          </cell>
          <cell r="C1530" t="str">
            <v>CN</v>
          </cell>
          <cell r="D1530">
            <v>15000</v>
          </cell>
          <cell r="E1530">
            <v>16</v>
          </cell>
        </row>
        <row r="1531">
          <cell r="B1531" t="str">
            <v>ＵＶ－３８２Ｖトップ（１５ＫＧ）</v>
          </cell>
          <cell r="C1531" t="str">
            <v>CN</v>
          </cell>
          <cell r="D1531">
            <v>15000</v>
          </cell>
          <cell r="E1531">
            <v>16</v>
          </cell>
        </row>
        <row r="1532">
          <cell r="B1532" t="str">
            <v>ＵＶ－４８２トップ  (15KG)</v>
          </cell>
          <cell r="C1532" t="str">
            <v>CN</v>
          </cell>
          <cell r="D1532">
            <v>15000</v>
          </cell>
          <cell r="E1532">
            <v>16</v>
          </cell>
        </row>
        <row r="1533">
          <cell r="B1533" t="str">
            <v>ＵＶ－５４２ＢＢ　Ａ (UN/17KG)</v>
          </cell>
          <cell r="C1533" t="str">
            <v>CN</v>
          </cell>
          <cell r="D1533">
            <v>17000</v>
          </cell>
          <cell r="E1533">
            <v>19</v>
          </cell>
        </row>
        <row r="1534">
          <cell r="B1534" t="str">
            <v>ＵＶ－５４２ＢＢ　Ｂ (UN/17KG)</v>
          </cell>
          <cell r="C1534" t="str">
            <v>CN</v>
          </cell>
          <cell r="D1534">
            <v>17000</v>
          </cell>
          <cell r="E1534">
            <v>19</v>
          </cell>
        </row>
        <row r="1535">
          <cell r="B1535" t="str">
            <v>ＵＶ－３８２（改）トップ (4KG)</v>
          </cell>
          <cell r="C1535" t="str">
            <v>CN</v>
          </cell>
          <cell r="D1535">
            <v>4000</v>
          </cell>
          <cell r="E1535">
            <v>4.5</v>
          </cell>
        </row>
        <row r="1536">
          <cell r="B1536" t="str">
            <v>ＰＰ－５５３ (3) Ａ液　(14KG)</v>
          </cell>
          <cell r="C1536" t="str">
            <v>CN</v>
          </cell>
          <cell r="D1536">
            <v>14000</v>
          </cell>
          <cell r="E1536">
            <v>15</v>
          </cell>
        </row>
        <row r="1537">
          <cell r="B1537" t="str">
            <v>ＰＰ－５５３ (3) Ｂ液 (14KG)</v>
          </cell>
          <cell r="C1537" t="str">
            <v>CN</v>
          </cell>
          <cell r="D1537">
            <v>14000</v>
          </cell>
          <cell r="E1537">
            <v>15</v>
          </cell>
        </row>
        <row r="1538">
          <cell r="B1538" t="str">
            <v>ＰＰ－５５３ (3) Ｃ液 (15KG)</v>
          </cell>
          <cell r="C1538" t="str">
            <v>CN</v>
          </cell>
          <cell r="D1538">
            <v>15000</v>
          </cell>
          <cell r="E1538">
            <v>16</v>
          </cell>
        </row>
        <row r="1539">
          <cell r="B1539" t="str">
            <v>ＦＰＡ－３ (UN/16KG)</v>
          </cell>
          <cell r="C1539" t="str">
            <v>CN</v>
          </cell>
          <cell r="D1539">
            <v>16000</v>
          </cell>
          <cell r="E1539">
            <v>18</v>
          </cell>
        </row>
        <row r="1540">
          <cell r="B1540" t="str">
            <v>Ｋ－１６４ＮＰ (UN/17KG)</v>
          </cell>
          <cell r="C1540" t="str">
            <v>CN</v>
          </cell>
          <cell r="D1540">
            <v>17000</v>
          </cell>
          <cell r="E1540">
            <v>19</v>
          </cell>
        </row>
        <row r="1541">
          <cell r="B1541" t="str">
            <v>染料液ＲＨＳ　(900G)</v>
          </cell>
          <cell r="C1541" t="str">
            <v>CN</v>
          </cell>
          <cell r="D1541">
            <v>900</v>
          </cell>
          <cell r="E1541">
            <v>1</v>
          </cell>
        </row>
        <row r="1542">
          <cell r="B1542" t="str">
            <v>顔料Ｈ－イエロー３０６ (3KG)</v>
          </cell>
          <cell r="C1542" t="str">
            <v>CN</v>
          </cell>
          <cell r="D1542">
            <v>3000</v>
          </cell>
          <cell r="E1542">
            <v>3.5</v>
          </cell>
        </row>
        <row r="1543">
          <cell r="B1543" t="str">
            <v>ＳＴ－３２ブルー１１８ (15KG)</v>
          </cell>
          <cell r="C1543" t="str">
            <v>CN</v>
          </cell>
          <cell r="D1543">
            <v>15000</v>
          </cell>
          <cell r="E1543">
            <v>16</v>
          </cell>
        </row>
        <row r="1544">
          <cell r="B1544" t="str">
            <v>ＢＳ－４２１　Ａ (UN/17KG)</v>
          </cell>
          <cell r="C1544" t="str">
            <v>CN</v>
          </cell>
          <cell r="D1544">
            <v>17000</v>
          </cell>
          <cell r="E1544">
            <v>19</v>
          </cell>
        </row>
        <row r="1545">
          <cell r="B1545" t="str">
            <v>ＢＳ－４２１ Ｂ (UN/17KG)</v>
          </cell>
          <cell r="C1545" t="str">
            <v>CN</v>
          </cell>
          <cell r="D1545">
            <v>17000</v>
          </cell>
          <cell r="E1545">
            <v>19</v>
          </cell>
        </row>
        <row r="1546">
          <cell r="B1546" t="str">
            <v>ＰＰ－５５３（改）Ａ液（１４ＫＧ）</v>
          </cell>
          <cell r="C1546" t="str">
            <v>CN</v>
          </cell>
          <cell r="D1546">
            <v>14000</v>
          </cell>
          <cell r="E1546">
            <v>15</v>
          </cell>
        </row>
        <row r="1547">
          <cell r="B1547" t="str">
            <v>ＰＰ－５５３（改）Ｂ液（１４ＫＧ）</v>
          </cell>
          <cell r="C1547" t="str">
            <v>CN</v>
          </cell>
          <cell r="D1547">
            <v>14000</v>
          </cell>
          <cell r="E1547">
            <v>15</v>
          </cell>
        </row>
        <row r="1548">
          <cell r="B1548" t="str">
            <v>ＰＰ－５５３（改）Ｃ液（１５ＫＧ）</v>
          </cell>
          <cell r="C1548" t="str">
            <v>CN</v>
          </cell>
          <cell r="D1548">
            <v>15000</v>
          </cell>
          <cell r="E1548">
            <v>16</v>
          </cell>
        </row>
        <row r="1549">
          <cell r="B1549" t="str">
            <v>ＲＴ－４５ (UN/15KG)</v>
          </cell>
          <cell r="C1549" t="str">
            <v>CN</v>
          </cell>
          <cell r="D1549">
            <v>15000</v>
          </cell>
          <cell r="E1549">
            <v>16</v>
          </cell>
        </row>
        <row r="1550">
          <cell r="B1550" t="str">
            <v>ＣＨ－３０１９アンダー (15KG)</v>
          </cell>
          <cell r="C1550" t="str">
            <v>CN</v>
          </cell>
          <cell r="D1550">
            <v>15000</v>
          </cell>
          <cell r="E1550">
            <v>16</v>
          </cell>
        </row>
        <row r="1551">
          <cell r="B1551" t="str">
            <v>Ｕ－３６０シンナー (14KG)</v>
          </cell>
          <cell r="C1551" t="str">
            <v>CN</v>
          </cell>
          <cell r="D1551">
            <v>14000</v>
          </cell>
          <cell r="E1551">
            <v>15</v>
          </cell>
        </row>
        <row r="1552">
          <cell r="B1552" t="str">
            <v>Ｈ－オレンジ－２０１ (3KG)</v>
          </cell>
          <cell r="C1552" t="str">
            <v>CN</v>
          </cell>
          <cell r="D1552">
            <v>3000</v>
          </cell>
          <cell r="E1552">
            <v>3.5</v>
          </cell>
        </row>
        <row r="1553">
          <cell r="B1553" t="str">
            <v>ＳＴ－３２クローム６８ (15KG)</v>
          </cell>
          <cell r="C1553" t="str">
            <v>CN</v>
          </cell>
          <cell r="D1553">
            <v>15000</v>
          </cell>
          <cell r="E1553">
            <v>16</v>
          </cell>
        </row>
        <row r="1554">
          <cell r="B1554" t="str">
            <v>ＳＴ－３２ピンク４６ (15KG)</v>
          </cell>
          <cell r="C1554" t="str">
            <v>CN</v>
          </cell>
          <cell r="D1554">
            <v>15000</v>
          </cell>
          <cell r="E1554">
            <v>16</v>
          </cell>
        </row>
        <row r="1555">
          <cell r="B1555" t="str">
            <v>ＦＧ－３０００アンダー (1KG)</v>
          </cell>
          <cell r="C1555" t="str">
            <v>KG</v>
          </cell>
          <cell r="D1555">
            <v>1000</v>
          </cell>
          <cell r="E1555">
            <v>1.0667</v>
          </cell>
        </row>
        <row r="1556">
          <cell r="B1556" t="str">
            <v>ＢＳ－４２１ Ａ (1KG)</v>
          </cell>
          <cell r="C1556" t="str">
            <v>KG</v>
          </cell>
          <cell r="D1556">
            <v>1000</v>
          </cell>
          <cell r="E1556">
            <v>1.0667</v>
          </cell>
        </row>
        <row r="1557">
          <cell r="B1557" t="str">
            <v>ＢＳ－４２１Ｂ液  (1KG)</v>
          </cell>
          <cell r="C1557" t="str">
            <v>KG</v>
          </cell>
          <cell r="D1557">
            <v>1000</v>
          </cell>
          <cell r="E1557">
            <v>1.0667</v>
          </cell>
        </row>
        <row r="1558">
          <cell r="B1558" t="str">
            <v>ＲＴ－４５トップ (1KG)</v>
          </cell>
          <cell r="C1558" t="str">
            <v>KG</v>
          </cell>
          <cell r="D1558">
            <v>1000</v>
          </cell>
          <cell r="E1558">
            <v>1.0667</v>
          </cell>
        </row>
        <row r="1559">
          <cell r="B1559" t="str">
            <v>ＵＶ－２２１アンダー (1KG)</v>
          </cell>
          <cell r="C1559" t="str">
            <v>KG</v>
          </cell>
          <cell r="D1559">
            <v>1000</v>
          </cell>
          <cell r="E1559">
            <v>1.0667</v>
          </cell>
        </row>
        <row r="1560">
          <cell r="B1560" t="str">
            <v>ＴＭ－３００ (1KG)</v>
          </cell>
          <cell r="C1560" t="str">
            <v>KG</v>
          </cell>
          <cell r="D1560">
            <v>1000</v>
          </cell>
          <cell r="E1560">
            <v>1.0667</v>
          </cell>
        </row>
        <row r="1561">
          <cell r="B1561" t="str">
            <v>ＳＴ－３２ブルー１１９ (15Kg)</v>
          </cell>
          <cell r="C1561" t="str">
            <v>CN</v>
          </cell>
          <cell r="D1561">
            <v>15000</v>
          </cell>
          <cell r="E1561">
            <v>16</v>
          </cell>
        </row>
        <row r="1562">
          <cell r="B1562" t="str">
            <v>ＵＶ－５０５Ｋ２　Ａ　(UN/17KG)</v>
          </cell>
          <cell r="C1562" t="str">
            <v>CN</v>
          </cell>
          <cell r="D1562">
            <v>17000</v>
          </cell>
          <cell r="E1562">
            <v>19</v>
          </cell>
        </row>
        <row r="1563">
          <cell r="B1563" t="str">
            <v>ＵＶ－５０５Ｋ２　Ｂ (UN/17KG)</v>
          </cell>
          <cell r="C1563" t="str">
            <v>CN</v>
          </cell>
          <cell r="D1563">
            <v>17000</v>
          </cell>
          <cell r="E1563">
            <v>19</v>
          </cell>
        </row>
        <row r="1564">
          <cell r="B1564" t="str">
            <v>Ｈ－イエロー３０２ (3KG)</v>
          </cell>
          <cell r="C1564" t="str">
            <v>CN</v>
          </cell>
          <cell r="D1564">
            <v>3000</v>
          </cell>
          <cell r="E1564">
            <v>3.5</v>
          </cell>
        </row>
        <row r="1565">
          <cell r="B1565" t="str">
            <v>ＵＶ－ＦＪ８アンダー (15KG)</v>
          </cell>
          <cell r="C1565" t="str">
            <v>CN</v>
          </cell>
          <cell r="D1565">
            <v>15000</v>
          </cell>
          <cell r="E1565">
            <v>16</v>
          </cell>
        </row>
        <row r="1566">
          <cell r="B1566" t="str">
            <v>ＵＶ－２７０アンダー (4KG)</v>
          </cell>
          <cell r="C1566" t="str">
            <v>CN</v>
          </cell>
          <cell r="D1566">
            <v>4000</v>
          </cell>
          <cell r="E1566">
            <v>4.5</v>
          </cell>
        </row>
        <row r="1567">
          <cell r="B1567" t="str">
            <v>ＰＲ－Ａ（ＫＡＩ） (UN/17KG)</v>
          </cell>
          <cell r="C1567" t="str">
            <v>CN</v>
          </cell>
          <cell r="D1567">
            <v>17000</v>
          </cell>
          <cell r="E1567">
            <v>19</v>
          </cell>
        </row>
        <row r="1568">
          <cell r="B1568" t="str">
            <v>ＳＴ－３２金色Ｂ－３２０ (15KG)</v>
          </cell>
          <cell r="C1568" t="str">
            <v>CN</v>
          </cell>
          <cell r="D1568">
            <v>15000</v>
          </cell>
          <cell r="E1568">
            <v>16</v>
          </cell>
        </row>
        <row r="1569">
          <cell r="B1569" t="str">
            <v>ＩＫ－５０ (4KG)</v>
          </cell>
          <cell r="C1569" t="str">
            <v>CN</v>
          </cell>
          <cell r="D1569">
            <v>4000</v>
          </cell>
          <cell r="E1569">
            <v>4.5</v>
          </cell>
        </row>
        <row r="1570">
          <cell r="B1570" t="str">
            <v>Ｈ－ブルー－６５１ (3KG)</v>
          </cell>
          <cell r="C1570" t="str">
            <v>CN</v>
          </cell>
          <cell r="D1570">
            <v>3000</v>
          </cell>
          <cell r="E1570">
            <v>3.5</v>
          </cell>
        </row>
        <row r="1571">
          <cell r="B1571" t="str">
            <v>Ｈ－ブルー－６８０ (3KG)</v>
          </cell>
          <cell r="C1571" t="str">
            <v>CN</v>
          </cell>
          <cell r="D1571">
            <v>3000</v>
          </cell>
          <cell r="E1571">
            <v>3.5</v>
          </cell>
        </row>
        <row r="1572">
          <cell r="B1572" t="str">
            <v>ＳＴ－３２金色艶消Ｅ－２０７ (15KG)</v>
          </cell>
          <cell r="C1572" t="str">
            <v>CN</v>
          </cell>
          <cell r="D1572">
            <v>15000</v>
          </cell>
          <cell r="E1572">
            <v>16</v>
          </cell>
        </row>
        <row r="1573">
          <cell r="B1573" t="str">
            <v>ＵＶ－９０６アンダー (15Kg)</v>
          </cell>
          <cell r="C1573" t="str">
            <v>CN</v>
          </cell>
          <cell r="D1573">
            <v>15000</v>
          </cell>
          <cell r="E1573">
            <v>16</v>
          </cell>
        </row>
        <row r="1574">
          <cell r="B1574" t="str">
            <v>Ｈ－ホワイト－０５０ (3KG)</v>
          </cell>
          <cell r="C1574" t="str">
            <v>CN</v>
          </cell>
          <cell r="D1574">
            <v>3000</v>
          </cell>
          <cell r="E1574">
            <v>3.5</v>
          </cell>
        </row>
        <row r="1575">
          <cell r="B1575" t="str">
            <v>ＰＳ－Ｙ５０ＵＲ－ＣＨ　Ａ (UN/17KG)</v>
          </cell>
          <cell r="C1575" t="str">
            <v>CN</v>
          </cell>
          <cell r="D1575">
            <v>17000</v>
          </cell>
          <cell r="E1575">
            <v>19</v>
          </cell>
        </row>
        <row r="1576">
          <cell r="B1576" t="str">
            <v>ＵＶ－３６１ＣＪアンダー（１５ＫＧ）</v>
          </cell>
          <cell r="C1576" t="str">
            <v>CN</v>
          </cell>
          <cell r="D1576">
            <v>15000</v>
          </cell>
          <cell r="E1576">
            <v>16</v>
          </cell>
        </row>
        <row r="1577">
          <cell r="B1577" t="str">
            <v>ＳＴ－３２艶消銅色５３ (15KG)</v>
          </cell>
          <cell r="C1577" t="str">
            <v>CN</v>
          </cell>
          <cell r="D1577">
            <v>15000</v>
          </cell>
          <cell r="E1577">
            <v>16</v>
          </cell>
        </row>
        <row r="1578">
          <cell r="B1578" t="str">
            <v>ＣＨ－３０１９アンダー (4KG)</v>
          </cell>
          <cell r="C1578" t="str">
            <v>CN</v>
          </cell>
          <cell r="D1578">
            <v>4000</v>
          </cell>
          <cell r="E1578">
            <v>4.5</v>
          </cell>
        </row>
        <row r="1579">
          <cell r="B1579" t="str">
            <v>Ｈ－ブラック－８０５ (15KG)</v>
          </cell>
          <cell r="C1579" t="str">
            <v>CN</v>
          </cell>
          <cell r="D1579">
            <v>15000</v>
          </cell>
          <cell r="E1579">
            <v>16</v>
          </cell>
        </row>
        <row r="1580">
          <cell r="B1580" t="str">
            <v>ＲＴＳ－０３アンダー (15Kg)</v>
          </cell>
          <cell r="C1580" t="str">
            <v>CN</v>
          </cell>
          <cell r="D1580">
            <v>15000</v>
          </cell>
          <cell r="E1580">
            <v>16</v>
          </cell>
        </row>
        <row r="1581">
          <cell r="B1581" t="str">
            <v>ＵＶＺ－０１アンダー (15KG)</v>
          </cell>
          <cell r="C1581" t="str">
            <v>CN</v>
          </cell>
          <cell r="D1581">
            <v>15000</v>
          </cell>
          <cell r="E1581">
            <v>16</v>
          </cell>
        </row>
        <row r="1582">
          <cell r="B1582" t="str">
            <v>ＳＴ－３２ブラウン１４４ (15KG)</v>
          </cell>
          <cell r="C1582" t="str">
            <v>CN</v>
          </cell>
          <cell r="D1582">
            <v>15000</v>
          </cell>
          <cell r="E1582">
            <v>16</v>
          </cell>
        </row>
        <row r="1583">
          <cell r="B1583" t="str">
            <v>ＳＴ－３２艶消ブラウン１４５ (15KG)</v>
          </cell>
          <cell r="C1583" t="str">
            <v>CN</v>
          </cell>
          <cell r="D1583">
            <v>15000</v>
          </cell>
          <cell r="E1583">
            <v>16</v>
          </cell>
        </row>
        <row r="1584">
          <cell r="B1584" t="str">
            <v>Ｈ－ブラウン－５０４ (15KG)</v>
          </cell>
          <cell r="C1584" t="str">
            <v>CN</v>
          </cell>
          <cell r="D1584">
            <v>15000</v>
          </cell>
          <cell r="E1584">
            <v>16</v>
          </cell>
        </row>
        <row r="1585">
          <cell r="B1585" t="str">
            <v>Ｈ－ブラウン－５０４ (3KG)</v>
          </cell>
          <cell r="C1585" t="str">
            <v>CN</v>
          </cell>
          <cell r="D1585">
            <v>3000</v>
          </cell>
          <cell r="E1585">
            <v>3.5</v>
          </cell>
        </row>
        <row r="1586">
          <cell r="B1586" t="str">
            <v>ＰＴ－０４トップ  (15KG)</v>
          </cell>
          <cell r="C1586" t="str">
            <v>CN</v>
          </cell>
          <cell r="D1586">
            <v>15000</v>
          </cell>
          <cell r="E1586">
            <v>16</v>
          </cell>
        </row>
        <row r="1587">
          <cell r="B1587" t="str">
            <v>Ｕ－３４０シンナー (4KG)</v>
          </cell>
          <cell r="C1587" t="str">
            <v>CN</v>
          </cell>
          <cell r="D1587">
            <v>4000</v>
          </cell>
          <cell r="E1587">
            <v>4.5</v>
          </cell>
        </row>
        <row r="1588">
          <cell r="B1588" t="str">
            <v>顔料Ｈ－レッド１５２ (15KG)</v>
          </cell>
          <cell r="C1588" t="str">
            <v>CN</v>
          </cell>
          <cell r="D1588">
            <v>15000</v>
          </cell>
          <cell r="E1588">
            <v>16</v>
          </cell>
        </row>
        <row r="1589">
          <cell r="B1589" t="str">
            <v>Ｈ-レッド-１５２ (3KG)</v>
          </cell>
          <cell r="C1589" t="str">
            <v>CN</v>
          </cell>
          <cell r="D1589">
            <v>3000</v>
          </cell>
          <cell r="E1589">
            <v>3.5</v>
          </cell>
        </row>
        <row r="1590">
          <cell r="B1590" t="str">
            <v>ＳＴＭ－４０－Ｔ４塗料 (1KG)</v>
          </cell>
          <cell r="C1590" t="str">
            <v>KG</v>
          </cell>
          <cell r="D1590">
            <v>1000</v>
          </cell>
          <cell r="E1590">
            <v>1.0667</v>
          </cell>
        </row>
        <row r="1591">
          <cell r="B1591" t="str">
            <v>ＳＴＭ－４０－Ｔ４塗料  (15KG)</v>
          </cell>
          <cell r="C1591" t="str">
            <v>CN</v>
          </cell>
          <cell r="D1591">
            <v>15000</v>
          </cell>
          <cell r="E1591">
            <v>16</v>
          </cell>
        </row>
        <row r="1592">
          <cell r="B1592" t="str">
            <v>ＳＴ－３２金色Ｘ－３２０ (15KG)</v>
          </cell>
          <cell r="C1592" t="str">
            <v>CN</v>
          </cell>
          <cell r="D1592">
            <v>15000</v>
          </cell>
          <cell r="E1592">
            <v>16</v>
          </cell>
        </row>
        <row r="1593">
          <cell r="B1593" t="str">
            <v>ＵＶ－５０５Ｋ２　Ａ (UN/17KG)</v>
          </cell>
          <cell r="C1593" t="str">
            <v>CN</v>
          </cell>
          <cell r="D1593">
            <v>17000</v>
          </cell>
          <cell r="E1593">
            <v>19</v>
          </cell>
        </row>
        <row r="1594">
          <cell r="B1594" t="str">
            <v>ＵＶ－５０５Ｋ２　Ｂ (UN/17KG)</v>
          </cell>
          <cell r="C1594" t="str">
            <v>CN</v>
          </cell>
          <cell r="D1594">
            <v>17000</v>
          </cell>
          <cell r="E1594">
            <v>19</v>
          </cell>
        </row>
        <row r="1595">
          <cell r="B1595" t="str">
            <v>ＳＴ－３２クローム６９ (15KG)</v>
          </cell>
          <cell r="C1595" t="str">
            <v>CN</v>
          </cell>
          <cell r="D1595">
            <v>15000</v>
          </cell>
          <cell r="E1595">
            <v>16</v>
          </cell>
        </row>
        <row r="1596">
          <cell r="B1596" t="str">
            <v>ＳＴ－３２ブルー１２０ (15KG)</v>
          </cell>
          <cell r="C1596" t="str">
            <v>CN</v>
          </cell>
          <cell r="D1596">
            <v>15000</v>
          </cell>
          <cell r="E1596">
            <v>16</v>
          </cell>
        </row>
        <row r="1597">
          <cell r="B1597" t="str">
            <v>ＴＭ－４００ (UN/17KG)</v>
          </cell>
          <cell r="C1597" t="str">
            <v>CN</v>
          </cell>
          <cell r="D1597">
            <v>17000</v>
          </cell>
          <cell r="E1597">
            <v>19</v>
          </cell>
        </row>
        <row r="1598">
          <cell r="B1598" t="str">
            <v>ＰＴ－０４トップ (UN/17KG)</v>
          </cell>
          <cell r="C1598" t="str">
            <v>CN</v>
          </cell>
          <cell r="D1598">
            <v>17000</v>
          </cell>
          <cell r="E1598">
            <v>19</v>
          </cell>
        </row>
        <row r="1599">
          <cell r="B1599" t="str">
            <v>ＵＶ－３８２シンナー (15KG)</v>
          </cell>
          <cell r="C1599" t="str">
            <v>CN</v>
          </cell>
          <cell r="D1599">
            <v>15000</v>
          </cell>
          <cell r="E1599">
            <v>16</v>
          </cell>
        </row>
        <row r="1600">
          <cell r="B1600" t="str">
            <v>ＳＴ－３２金色艶消Ｘ-703 (15KG)</v>
          </cell>
          <cell r="C1600" t="str">
            <v>CN</v>
          </cell>
          <cell r="D1600">
            <v>15000</v>
          </cell>
          <cell r="E1600">
            <v>16</v>
          </cell>
        </row>
        <row r="1601">
          <cell r="B1601" t="str">
            <v>ＳＴ－３２バイオレット ３０ (15KG)</v>
          </cell>
          <cell r="C1601" t="str">
            <v>CN</v>
          </cell>
          <cell r="D1601">
            <v>15000</v>
          </cell>
          <cell r="E1601">
            <v>16</v>
          </cell>
        </row>
        <row r="1602">
          <cell r="B1602" t="str">
            <v>ＳＴＨ－３５０－ＣＨ　Ａ (UN/14KG)</v>
          </cell>
          <cell r="C1602" t="str">
            <v>CN</v>
          </cell>
          <cell r="D1602">
            <v>14000</v>
          </cell>
          <cell r="E1602">
            <v>16</v>
          </cell>
        </row>
        <row r="1603">
          <cell r="B1603" t="str">
            <v>Ｈ－オレンジ－２０１ (15KG)</v>
          </cell>
          <cell r="C1603" t="str">
            <v>CN</v>
          </cell>
          <cell r="D1603">
            <v>15000</v>
          </cell>
          <cell r="E1603">
            <v>16</v>
          </cell>
        </row>
        <row r="1604">
          <cell r="B1604" t="str">
            <v>Ｈ－イエロー３０２ (15KG)</v>
          </cell>
          <cell r="C1604" t="str">
            <v>CN</v>
          </cell>
          <cell r="D1604">
            <v>15000</v>
          </cell>
          <cell r="E1604">
            <v>16</v>
          </cell>
        </row>
        <row r="1605">
          <cell r="B1605" t="str">
            <v>ＳＴ－３２金色Ｘ－７０３ (15KG)</v>
          </cell>
          <cell r="C1605" t="str">
            <v>CN</v>
          </cell>
          <cell r="D1605">
            <v>15000</v>
          </cell>
          <cell r="E1605">
            <v>16</v>
          </cell>
        </row>
        <row r="1606">
          <cell r="B1606" t="str">
            <v>Ｔ－４４０シンナー (15KG)</v>
          </cell>
          <cell r="C1606" t="str">
            <v>CN</v>
          </cell>
          <cell r="D1606">
            <v>15000</v>
          </cell>
          <cell r="E1606">
            <v>16</v>
          </cell>
        </row>
        <row r="1607">
          <cell r="B1607" t="str">
            <v>Ｕ－３３０　シンナー （UN/15kg）VES</v>
          </cell>
          <cell r="C1607" t="str">
            <v>CN</v>
          </cell>
          <cell r="D1607">
            <v>15000</v>
          </cell>
          <cell r="E1607">
            <v>17</v>
          </cell>
        </row>
        <row r="1608">
          <cell r="B1608" t="str">
            <v>ＳＴ－３２金色　Ｅ－０１４ (15KG)</v>
          </cell>
          <cell r="C1608" t="str">
            <v>CN</v>
          </cell>
          <cell r="D1608">
            <v>15000</v>
          </cell>
          <cell r="E1608">
            <v>16</v>
          </cell>
        </row>
        <row r="1609">
          <cell r="B1609" t="str">
            <v>ＳＴ－３２艶消ブラウン146 (15KG)</v>
          </cell>
          <cell r="C1609" t="str">
            <v>CN</v>
          </cell>
          <cell r="D1609">
            <v>15000</v>
          </cell>
          <cell r="E1609">
            <v>16</v>
          </cell>
        </row>
        <row r="1610">
          <cell r="B1610" t="str">
            <v>ＳＴ－３２金色　Ｃ－３０９ (15KG)</v>
          </cell>
          <cell r="C1610" t="str">
            <v>CN</v>
          </cell>
          <cell r="D1610">
            <v>15000</v>
          </cell>
          <cell r="E1610">
            <v>16</v>
          </cell>
        </row>
        <row r="1611">
          <cell r="B1611" t="str">
            <v>Ｋ－１５０ＮＰ夏型アンダー (18?）</v>
          </cell>
          <cell r="C1611" t="str">
            <v>CN</v>
          </cell>
          <cell r="D1611">
            <v>14500</v>
          </cell>
          <cell r="E1611">
            <v>15.5</v>
          </cell>
        </row>
        <row r="1612">
          <cell r="B1612" t="str">
            <v>ＲＴ－４８　(UN/17KG)</v>
          </cell>
          <cell r="C1612" t="str">
            <v>CN</v>
          </cell>
          <cell r="D1612">
            <v>17000</v>
          </cell>
          <cell r="E1612">
            <v>19</v>
          </cell>
        </row>
        <row r="1613">
          <cell r="B1613" t="str">
            <v>Ｈ－ブルー７２Ｍ２０ (4KG)</v>
          </cell>
          <cell r="C1613" t="str">
            <v>CN</v>
          </cell>
          <cell r="D1613">
            <v>4000</v>
          </cell>
          <cell r="E1613">
            <v>4.5</v>
          </cell>
        </row>
        <row r="1614">
          <cell r="B1614" t="str">
            <v>ＵＶ－９０６　Ａ (UN/17KG)</v>
          </cell>
          <cell r="C1614" t="str">
            <v>CN</v>
          </cell>
          <cell r="D1614">
            <v>17000</v>
          </cell>
          <cell r="E1614">
            <v>19</v>
          </cell>
        </row>
        <row r="1615">
          <cell r="B1615" t="str">
            <v>ＵＶ－９０６　Ｂ (UN/17KG)</v>
          </cell>
          <cell r="C1615" t="str">
            <v>CN</v>
          </cell>
          <cell r="D1615">
            <v>17000</v>
          </cell>
          <cell r="E1615">
            <v>19</v>
          </cell>
        </row>
        <row r="1616">
          <cell r="B1616" t="str">
            <v>TY311(TKTT)</v>
          </cell>
          <cell r="C1616" t="str">
            <v>KG</v>
          </cell>
          <cell r="D1616">
            <v>1000</v>
          </cell>
          <cell r="E1616">
            <v>1.0667</v>
          </cell>
        </row>
        <row r="1617">
          <cell r="B1617" t="str">
            <v>ＳＴ－３２銅色５４　(15KG)</v>
          </cell>
          <cell r="C1617" t="str">
            <v>CN</v>
          </cell>
          <cell r="D1617">
            <v>15000</v>
          </cell>
          <cell r="E1617">
            <v>16</v>
          </cell>
        </row>
        <row r="1618">
          <cell r="B1618" t="str">
            <v>ＳＴ－３２金色Ｄ－００９ (15KG)</v>
          </cell>
          <cell r="C1618" t="str">
            <v>CN</v>
          </cell>
          <cell r="D1618">
            <v>15000</v>
          </cell>
          <cell r="E1618">
            <v>16</v>
          </cell>
        </row>
        <row r="1619">
          <cell r="B1619" t="str">
            <v>ＳＴ－３２グリーン１０９ (15KG)</v>
          </cell>
          <cell r="C1619" t="str">
            <v>CN</v>
          </cell>
          <cell r="D1619">
            <v>15000</v>
          </cell>
          <cell r="E1619">
            <v>16</v>
          </cell>
        </row>
        <row r="1620">
          <cell r="B1620" t="str">
            <v>Ｋ－１５０ＮＰ夏型アンダー (18㍑）</v>
          </cell>
          <cell r="C1620" t="str">
            <v>CN</v>
          </cell>
          <cell r="D1620">
            <v>14500</v>
          </cell>
          <cell r="E1620">
            <v>15.5</v>
          </cell>
        </row>
        <row r="1621">
          <cell r="B1621" t="str">
            <v>Ｈ－グリーン－４０３ (3KG)</v>
          </cell>
          <cell r="C1621" t="str">
            <v>CN</v>
          </cell>
          <cell r="D1621">
            <v>3000</v>
          </cell>
          <cell r="E1621">
            <v>3.5</v>
          </cell>
        </row>
        <row r="1622">
          <cell r="B1622" t="str">
            <v>染料液ブルー (1kg)</v>
          </cell>
          <cell r="C1622" t="str">
            <v>CN</v>
          </cell>
          <cell r="D1622">
            <v>1000</v>
          </cell>
          <cell r="E1622">
            <v>1.0667</v>
          </cell>
        </row>
        <row r="1623">
          <cell r="B1623" t="str">
            <v>ＵＶ－３８２ＦＦ トップ (15KG)</v>
          </cell>
          <cell r="C1623" t="str">
            <v>CN</v>
          </cell>
          <cell r="D1623">
            <v>15000</v>
          </cell>
          <cell r="E1623">
            <v>16</v>
          </cell>
        </row>
        <row r="1624">
          <cell r="B1624" t="str">
            <v>ＵＬ－１００リターダー (UN/17KG)</v>
          </cell>
          <cell r="C1624" t="str">
            <v>CN</v>
          </cell>
          <cell r="D1624">
            <v>17000</v>
          </cell>
          <cell r="E1624">
            <v>19</v>
          </cell>
        </row>
        <row r="1625">
          <cell r="B1625" t="str">
            <v>Ｋ－７０６ＣＬ（改）Ａ液　（UN/3KG）</v>
          </cell>
          <cell r="C1625" t="str">
            <v>CN</v>
          </cell>
          <cell r="D1625">
            <v>3000</v>
          </cell>
          <cell r="E1625">
            <v>3.5</v>
          </cell>
        </row>
        <row r="1626">
          <cell r="B1626" t="str">
            <v>Ｋ－７０６ＣＬ（改）Ｃ液　（UN/３ＫG）</v>
          </cell>
          <cell r="C1626" t="str">
            <v>CN</v>
          </cell>
          <cell r="D1626">
            <v>3000</v>
          </cell>
          <cell r="E1626">
            <v>3.5</v>
          </cell>
        </row>
        <row r="1627">
          <cell r="B1627" t="str">
            <v>ＳＴ－３２ブラウン１４７　(15KG)</v>
          </cell>
          <cell r="C1627" t="str">
            <v>CN</v>
          </cell>
          <cell r="D1627">
            <v>15000</v>
          </cell>
          <cell r="E1627">
            <v>16</v>
          </cell>
        </row>
        <row r="1628">
          <cell r="B1628" t="str">
            <v>ＳＴ－３２レッド７８ (15KG)</v>
          </cell>
          <cell r="C1628" t="str">
            <v>CN</v>
          </cell>
          <cell r="D1628">
            <v>15000</v>
          </cell>
          <cell r="E1628">
            <v>16</v>
          </cell>
        </row>
        <row r="1629">
          <cell r="B1629" t="str">
            <v>ＵＴ－２１０Ｎ 金色Ｎ－７５ (15KG)</v>
          </cell>
          <cell r="C1629" t="str">
            <v>CN</v>
          </cell>
          <cell r="D1629">
            <v>15000</v>
          </cell>
          <cell r="E1629">
            <v>16</v>
          </cell>
        </row>
        <row r="1630">
          <cell r="B1630" t="str">
            <v>ＲＴＳ－０４アンダー (15KG)</v>
          </cell>
          <cell r="C1630" t="str">
            <v>CN</v>
          </cell>
          <cell r="D1630">
            <v>15000</v>
          </cell>
          <cell r="E1630">
            <v>16</v>
          </cell>
        </row>
        <row r="1631">
          <cell r="B1631" t="str">
            <v>ＴＭ－５０ (1KG)</v>
          </cell>
          <cell r="C1631" t="str">
            <v>KG</v>
          </cell>
          <cell r="D1631">
            <v>1000</v>
          </cell>
          <cell r="E1631">
            <v>1.0667</v>
          </cell>
        </row>
        <row r="1632">
          <cell r="B1632" t="str">
            <v>ＴＭ－５０ (4KG)</v>
          </cell>
          <cell r="C1632" t="str">
            <v>CN</v>
          </cell>
          <cell r="D1632">
            <v>4000</v>
          </cell>
          <cell r="E1632">
            <v>4.5</v>
          </cell>
        </row>
        <row r="1633">
          <cell r="B1633" t="str">
            <v>ＣＨ－４０１９アンダー (15KG)</v>
          </cell>
          <cell r="C1633" t="str">
            <v>CN</v>
          </cell>
          <cell r="D1633">
            <v>15000</v>
          </cell>
          <cell r="E1633">
            <v>16</v>
          </cell>
        </row>
        <row r="1634">
          <cell r="B1634" t="str">
            <v>ＫＳ－０４２ＢＬＫ９１ (16KG)</v>
          </cell>
          <cell r="C1634" t="str">
            <v>CN</v>
          </cell>
          <cell r="D1634">
            <v>16000</v>
          </cell>
          <cell r="E1634">
            <v>18</v>
          </cell>
        </row>
        <row r="1635">
          <cell r="B1635" t="str">
            <v>ＫＳ－０４２ＷＨＴ０１ (20KG)</v>
          </cell>
          <cell r="C1635" t="str">
            <v>CN</v>
          </cell>
          <cell r="D1635">
            <v>20000</v>
          </cell>
          <cell r="E1635">
            <v>22</v>
          </cell>
        </row>
        <row r="1636">
          <cell r="B1636" t="str">
            <v>染料液ＲＨＳイエロー (14KG)</v>
          </cell>
          <cell r="C1636" t="str">
            <v>CN</v>
          </cell>
          <cell r="D1636">
            <v>14000</v>
          </cell>
          <cell r="E1636">
            <v>15</v>
          </cell>
        </row>
        <row r="1637">
          <cell r="B1637" t="str">
            <v>染料液ブラックＬＱ  (3KG)</v>
          </cell>
          <cell r="C1637" t="str">
            <v>CN</v>
          </cell>
          <cell r="D1637">
            <v>3000</v>
          </cell>
          <cell r="E1637">
            <v>3.5</v>
          </cell>
        </row>
        <row r="1638">
          <cell r="B1638" t="str">
            <v>染料液ブルーＬＱ (3KG)</v>
          </cell>
          <cell r="C1638" t="str">
            <v>CN</v>
          </cell>
          <cell r="D1638">
            <v>3000</v>
          </cell>
          <cell r="E1638">
            <v>3.5</v>
          </cell>
        </row>
        <row r="1639">
          <cell r="B1639" t="str">
            <v>染料液レッドＬＱ  (3KG)</v>
          </cell>
          <cell r="C1639" t="str">
            <v>CN</v>
          </cell>
          <cell r="D1639">
            <v>3000</v>
          </cell>
          <cell r="E1639">
            <v>3.5</v>
          </cell>
        </row>
        <row r="1640">
          <cell r="B1640" t="str">
            <v>ＵＶ－３８２ トップ (UN/17KG)</v>
          </cell>
          <cell r="C1640" t="str">
            <v>CN</v>
          </cell>
          <cell r="D1640">
            <v>17000</v>
          </cell>
          <cell r="E1640">
            <v>19</v>
          </cell>
        </row>
        <row r="1641">
          <cell r="B1641" t="str">
            <v>ＫＢＴ－０２５ＢＧ (2KG)</v>
          </cell>
          <cell r="C1641" t="str">
            <v>BX</v>
          </cell>
          <cell r="D1641">
            <v>2000</v>
          </cell>
          <cell r="E1641">
            <v>2.5</v>
          </cell>
        </row>
        <row r="1642">
          <cell r="B1642" t="str">
            <v>ＫＢＴ－０２５ ＭＢ (2KG)</v>
          </cell>
          <cell r="C1642" t="str">
            <v>BX</v>
          </cell>
          <cell r="D1642">
            <v>2000</v>
          </cell>
          <cell r="E1642">
            <v>2.5</v>
          </cell>
        </row>
        <row r="1643">
          <cell r="B1643" t="str">
            <v>ＦＧ－３０００アンダー (4KG)</v>
          </cell>
          <cell r="C1643" t="str">
            <v>CN</v>
          </cell>
          <cell r="D1643">
            <v>4000</v>
          </cell>
          <cell r="E1643">
            <v>4.5</v>
          </cell>
        </row>
        <row r="1644">
          <cell r="B1644" t="str">
            <v>ＰＣ－２０００アンダー  (4KG)</v>
          </cell>
          <cell r="C1644" t="str">
            <v>CN</v>
          </cell>
          <cell r="D1644">
            <v>4000</v>
          </cell>
          <cell r="E1644">
            <v>4.5</v>
          </cell>
        </row>
        <row r="1645">
          <cell r="B1645" t="str">
            <v>Ｈ―ＢＬＵＥ６８０（１５ＫＧ）</v>
          </cell>
          <cell r="C1645" t="str">
            <v>CN</v>
          </cell>
          <cell r="D1645">
            <v>15000</v>
          </cell>
          <cell r="E1645">
            <v>16</v>
          </cell>
        </row>
        <row r="1646">
          <cell r="B1646" t="str">
            <v>顔料　H－ブラック８０３ (3KG)</v>
          </cell>
          <cell r="C1646" t="str">
            <v>CN</v>
          </cell>
          <cell r="D1646">
            <v>3000</v>
          </cell>
          <cell r="E1646">
            <v>3.5</v>
          </cell>
        </row>
        <row r="1647">
          <cell r="B1647" t="str">
            <v>ＳＴ－３２金色　Ａ－９１４ (15KG)</v>
          </cell>
          <cell r="C1647" t="str">
            <v>CN</v>
          </cell>
          <cell r="D1647">
            <v>15000</v>
          </cell>
          <cell r="E1647">
            <v>16</v>
          </cell>
        </row>
        <row r="1648">
          <cell r="B1648" t="str">
            <v>ＲＴ－１６０ＨＮＶトップ　（1KG）</v>
          </cell>
          <cell r="C1648" t="str">
            <v>KG</v>
          </cell>
          <cell r="D1648">
            <v>1000</v>
          </cell>
          <cell r="E1648">
            <v>1.0667</v>
          </cell>
        </row>
        <row r="1649">
          <cell r="B1649" t="str">
            <v>ＵＶ－５４２アンダー　（1KG）</v>
          </cell>
          <cell r="C1649" t="str">
            <v>KG</v>
          </cell>
          <cell r="D1649">
            <v>1000</v>
          </cell>
          <cell r="E1649">
            <v>1.0667</v>
          </cell>
        </row>
        <row r="1650">
          <cell r="B1650" t="str">
            <v>Ｚ－ＢＬＡＣＫ８０８（３ＫＧ）</v>
          </cell>
          <cell r="C1650" t="str">
            <v>CN</v>
          </cell>
          <cell r="D1650">
            <v>3000</v>
          </cell>
          <cell r="E1650">
            <v>3.5</v>
          </cell>
        </row>
        <row r="1651">
          <cell r="B1651" t="str">
            <v>Ｚ－ＢＬＡＣＫ９８００（３ＫＧ）</v>
          </cell>
          <cell r="C1651" t="str">
            <v>CN</v>
          </cell>
          <cell r="D1651">
            <v>3000</v>
          </cell>
          <cell r="E1651">
            <v>3.5</v>
          </cell>
        </row>
        <row r="1652">
          <cell r="B1652" t="str">
            <v>顔料Ｈ－イエロー３０６ (3KG)</v>
          </cell>
          <cell r="C1652" t="str">
            <v>CN</v>
          </cell>
          <cell r="D1652">
            <v>3000</v>
          </cell>
          <cell r="E1652">
            <v>3.5</v>
          </cell>
        </row>
        <row r="1653">
          <cell r="B1653" t="str">
            <v>ＳＴ－３２ ブラック９９　(15KG)</v>
          </cell>
          <cell r="C1653" t="str">
            <v>CN</v>
          </cell>
          <cell r="D1653">
            <v>15000</v>
          </cell>
          <cell r="E1653">
            <v>16</v>
          </cell>
        </row>
        <row r="1654">
          <cell r="B1654" t="str">
            <v>ＲＴ－４８トップ (4KG)</v>
          </cell>
          <cell r="C1654" t="str">
            <v>CN</v>
          </cell>
          <cell r="D1654">
            <v>4000</v>
          </cell>
          <cell r="E1654">
            <v>4.5</v>
          </cell>
        </row>
        <row r="1655">
          <cell r="B1655" t="str">
            <v>ＵＶ－２７０Ｍ アンダー（15kg）</v>
          </cell>
          <cell r="C1655" t="str">
            <v>CN</v>
          </cell>
          <cell r="D1655">
            <v>15000</v>
          </cell>
          <cell r="E1655">
            <v>16</v>
          </cell>
        </row>
        <row r="1656">
          <cell r="B1656" t="str">
            <v>ＳＴ－３２ブルー１２１ (15KG)</v>
          </cell>
          <cell r="C1656" t="str">
            <v>CN</v>
          </cell>
          <cell r="D1656">
            <v>15000</v>
          </cell>
          <cell r="E1656">
            <v>16</v>
          </cell>
        </row>
        <row r="1657">
          <cell r="B1657" t="str">
            <v>ＳＴ－３２ ブルー１４ (15KG)</v>
          </cell>
          <cell r="C1657" t="str">
            <v>CN</v>
          </cell>
          <cell r="D1657">
            <v>15000</v>
          </cell>
          <cell r="E1657">
            <v>16</v>
          </cell>
        </row>
        <row r="1658">
          <cell r="B1658" t="str">
            <v>配合染料金色(1:1) (14KG)</v>
          </cell>
          <cell r="C1658" t="str">
            <v>CN</v>
          </cell>
          <cell r="D1658">
            <v>14000</v>
          </cell>
          <cell r="E1658">
            <v>15</v>
          </cell>
        </row>
        <row r="1659">
          <cell r="B1659" t="str">
            <v>染料液オレンジ  (1kg)</v>
          </cell>
          <cell r="C1659" t="str">
            <v>CN</v>
          </cell>
          <cell r="D1659">
            <v>1000</v>
          </cell>
          <cell r="E1659">
            <v>1.0667</v>
          </cell>
        </row>
        <row r="1660">
          <cell r="B1660" t="str">
            <v>ＲＴ－１６０ＨＮＶブルー　(1.0) (4KG)</v>
          </cell>
          <cell r="C1660" t="str">
            <v>CN</v>
          </cell>
          <cell r="D1660">
            <v>4000</v>
          </cell>
          <cell r="E1660">
            <v>4.5</v>
          </cell>
        </row>
        <row r="1661">
          <cell r="B1661" t="str">
            <v>ＴＭ－５０ (15KG)</v>
          </cell>
          <cell r="C1661" t="str">
            <v>CN</v>
          </cell>
          <cell r="D1661">
            <v>15000</v>
          </cell>
          <cell r="E1661">
            <v>16</v>
          </cell>
        </row>
        <row r="1662">
          <cell r="B1662" t="str">
            <v>染料液 ＲＨＳ (3KG)</v>
          </cell>
          <cell r="C1662" t="str">
            <v>CN</v>
          </cell>
          <cell r="D1662">
            <v>3000</v>
          </cell>
          <cell r="E1662">
            <v>3.5</v>
          </cell>
        </row>
        <row r="1663">
          <cell r="B1663" t="str">
            <v>Ｈ―ＢＬＵＥ―６８０（１５ＫＧ）</v>
          </cell>
          <cell r="C1663" t="str">
            <v>CN</v>
          </cell>
          <cell r="D1663">
            <v>15000</v>
          </cell>
          <cell r="E1663">
            <v>16</v>
          </cell>
        </row>
        <row r="1664">
          <cell r="B1664" t="str">
            <v>ＲＴ－３２０ （UN/14KG）</v>
          </cell>
          <cell r="C1664" t="str">
            <v>CN</v>
          </cell>
          <cell r="D1664">
            <v>14000</v>
          </cell>
          <cell r="E1664">
            <v>16</v>
          </cell>
        </row>
        <row r="1665">
          <cell r="B1665" t="str">
            <v>Ｚ－ＢＬＡＣＫ―８０８（３ＫＧ）</v>
          </cell>
          <cell r="C1665" t="str">
            <v>CN</v>
          </cell>
          <cell r="D1665">
            <v>3000</v>
          </cell>
          <cell r="E1665">
            <v>3.5</v>
          </cell>
        </row>
        <row r="1666">
          <cell r="B1666" t="str">
            <v>Ｚ－ＢＬＡＣＫ―９８００（３ＫＧ）</v>
          </cell>
          <cell r="C1666" t="str">
            <v>CN</v>
          </cell>
          <cell r="D1666">
            <v>3000</v>
          </cell>
          <cell r="E1666">
            <v>3.5</v>
          </cell>
        </row>
        <row r="1667">
          <cell r="B1667" t="str">
            <v>ＳＴ－３２金色Ａ-７１０ (15KG)</v>
          </cell>
          <cell r="C1667" t="str">
            <v>CN</v>
          </cell>
          <cell r="D1667">
            <v>15000</v>
          </cell>
          <cell r="E1667">
            <v>16</v>
          </cell>
        </row>
        <row r="1668">
          <cell r="B1668" t="str">
            <v>ＲＴ－１６０ＨＮＶﾌﾞﾙｰﾄｯﾌﾟ　(1.0) (4KG)</v>
          </cell>
          <cell r="C1668" t="str">
            <v>CN</v>
          </cell>
          <cell r="D1668">
            <v>4000</v>
          </cell>
          <cell r="E1668">
            <v>4.5</v>
          </cell>
        </row>
        <row r="1669">
          <cell r="B1669" t="str">
            <v>ＲＴ－３２６ (14KG)</v>
          </cell>
          <cell r="C1669" t="str">
            <v>CN</v>
          </cell>
          <cell r="D1669">
            <v>14000</v>
          </cell>
          <cell r="E1669">
            <v>15</v>
          </cell>
        </row>
        <row r="1670">
          <cell r="B1670" t="str">
            <v>ＳＴ－３２銅色５５ (15KG)</v>
          </cell>
          <cell r="C1670" t="str">
            <v>CN</v>
          </cell>
          <cell r="D1670">
            <v>15000</v>
          </cell>
          <cell r="E1670">
            <v>16</v>
          </cell>
        </row>
        <row r="1671">
          <cell r="B1671" t="str">
            <v>ＳＴ－３２金色Ａ－０１８ (15KG)</v>
          </cell>
          <cell r="C1671" t="str">
            <v>CN</v>
          </cell>
          <cell r="D1671">
            <v>15000</v>
          </cell>
          <cell r="E1671">
            <v>16</v>
          </cell>
        </row>
        <row r="1672">
          <cell r="B1672" t="str">
            <v>ＦＰＡ－３ＴＫ (UN/16KG)</v>
          </cell>
          <cell r="C1672" t="str">
            <v>CN</v>
          </cell>
          <cell r="D1672">
            <v>16000</v>
          </cell>
          <cell r="E1672">
            <v>18</v>
          </cell>
        </row>
        <row r="1673">
          <cell r="B1673" t="str">
            <v>ＵＶ－５８２トップ (15KG)</v>
          </cell>
          <cell r="C1673" t="str">
            <v>CN</v>
          </cell>
          <cell r="D1673">
            <v>15000</v>
          </cell>
          <cell r="E1673">
            <v>16</v>
          </cell>
        </row>
        <row r="1674">
          <cell r="B1674" t="str">
            <v>ＳＴ－３２艶消ブラック９８ (15KG)</v>
          </cell>
          <cell r="C1674" t="str">
            <v>CN</v>
          </cell>
          <cell r="D1674">
            <v>15000</v>
          </cell>
          <cell r="E1674">
            <v>16</v>
          </cell>
        </row>
        <row r="1675">
          <cell r="B1675" t="str">
            <v>ＳＴＭ－１０ クリヤー (UN/17KG)</v>
          </cell>
          <cell r="C1675" t="str">
            <v>CN</v>
          </cell>
          <cell r="D1675">
            <v>17000</v>
          </cell>
          <cell r="E1675">
            <v>19</v>
          </cell>
        </row>
        <row r="1676">
          <cell r="B1676" t="str">
            <v>ＳＴＭ－１０ メタル (UN/25KG)</v>
          </cell>
          <cell r="C1676" t="str">
            <v>CN</v>
          </cell>
          <cell r="D1676">
            <v>25000</v>
          </cell>
          <cell r="E1676">
            <v>27</v>
          </cell>
        </row>
        <row r="1677">
          <cell r="B1677" t="str">
            <v>ＳＴＭ－１０ シンナー (UN/16KG)</v>
          </cell>
          <cell r="C1677" t="str">
            <v>CN</v>
          </cell>
          <cell r="D1677">
            <v>16000</v>
          </cell>
          <cell r="E1677">
            <v>18</v>
          </cell>
        </row>
        <row r="1678">
          <cell r="B1678" t="str">
            <v>Ｚ－レッド－１０１ (3KG)</v>
          </cell>
          <cell r="C1678" t="str">
            <v>CN</v>
          </cell>
          <cell r="D1678">
            <v>3000</v>
          </cell>
          <cell r="E1678">
            <v>3.5</v>
          </cell>
        </row>
        <row r="1679">
          <cell r="B1679" t="str">
            <v>Ｚ－イエロー９３１０ (3KG)</v>
          </cell>
          <cell r="C1679" t="str">
            <v>CN</v>
          </cell>
          <cell r="D1679">
            <v>3000</v>
          </cell>
          <cell r="E1679">
            <v>3.5</v>
          </cell>
        </row>
        <row r="1680">
          <cell r="B1680" t="str">
            <v>ＳＴ－３２金色 Ａ－７１９ (15KG)</v>
          </cell>
          <cell r="C1680" t="str">
            <v>CN</v>
          </cell>
          <cell r="D1680">
            <v>15000</v>
          </cell>
          <cell r="E1680">
            <v>16</v>
          </cell>
        </row>
        <row r="1681">
          <cell r="B1681" t="str">
            <v>Ｘ－８０ＮＰアンダー (4KG)</v>
          </cell>
          <cell r="C1681" t="str">
            <v>CN</v>
          </cell>
          <cell r="D1681">
            <v>4000</v>
          </cell>
          <cell r="E1681">
            <v>4.5</v>
          </cell>
        </row>
        <row r="1682">
          <cell r="B1682" t="str">
            <v>ＳＴ－３２ブルー１２２ (15KG)</v>
          </cell>
          <cell r="C1682" t="str">
            <v>CN</v>
          </cell>
          <cell r="D1682">
            <v>15000</v>
          </cell>
          <cell r="E1682">
            <v>16</v>
          </cell>
        </row>
        <row r="1683">
          <cell r="B1683" t="str">
            <v>ＳＴ－３２ブラック８ (15KG)</v>
          </cell>
          <cell r="C1683" t="str">
            <v>CN</v>
          </cell>
          <cell r="D1683">
            <v>15000</v>
          </cell>
          <cell r="E1683">
            <v>16</v>
          </cell>
        </row>
        <row r="1684">
          <cell r="B1684" t="str">
            <v>ＵＶ－２７２アンダー (15KG)</v>
          </cell>
          <cell r="C1684" t="str">
            <v>CN</v>
          </cell>
          <cell r="D1684">
            <v>15000</v>
          </cell>
          <cell r="E1684">
            <v>16</v>
          </cell>
        </row>
        <row r="1685">
          <cell r="B1685" t="str">
            <v>ＵＶ－６８２トップ (15KG)</v>
          </cell>
          <cell r="C1685" t="str">
            <v>CN</v>
          </cell>
          <cell r="D1685">
            <v>15000</v>
          </cell>
          <cell r="E1685">
            <v>16</v>
          </cell>
        </row>
        <row r="1686">
          <cell r="B1686" t="str">
            <v>ＳＴＭ－３０－Ｔ１－ＣＨ　シンナー (ＵＮ</v>
          </cell>
          <cell r="C1686" t="str">
            <v>CN</v>
          </cell>
          <cell r="D1686">
            <v>16000</v>
          </cell>
          <cell r="E1686">
            <v>18</v>
          </cell>
        </row>
        <row r="1687">
          <cell r="B1687" t="str">
            <v>ＳＴＭ－３０－Ｔ２－ＣＨ クリヤー (UN/17</v>
          </cell>
          <cell r="C1687" t="str">
            <v>CN</v>
          </cell>
          <cell r="D1687">
            <v>17000</v>
          </cell>
          <cell r="E1687">
            <v>19</v>
          </cell>
        </row>
        <row r="1688">
          <cell r="B1688" t="str">
            <v>ＳＴＭ－３０－Ｔ１－ＣＨ ｼﾝﾅｰ　(UN/16KG)</v>
          </cell>
          <cell r="C1688" t="str">
            <v>CN</v>
          </cell>
          <cell r="D1688">
            <v>16000</v>
          </cell>
          <cell r="E1688">
            <v>18</v>
          </cell>
        </row>
        <row r="1689">
          <cell r="B1689" t="str">
            <v>ＳＴＭ－３０－Ｔ２－ＣＨ ｸﾘﾔｰ (UN/17KG)</v>
          </cell>
          <cell r="C1689" t="str">
            <v>CN</v>
          </cell>
          <cell r="D1689">
            <v>17000</v>
          </cell>
          <cell r="E1689">
            <v>19</v>
          </cell>
        </row>
        <row r="1690">
          <cell r="B1690" t="str">
            <v>ＢＬＫ－９１ (16KG)</v>
          </cell>
          <cell r="C1690" t="str">
            <v>CN</v>
          </cell>
          <cell r="D1690">
            <v>16000</v>
          </cell>
          <cell r="E1690">
            <v>18</v>
          </cell>
        </row>
        <row r="1691">
          <cell r="B1691" t="str">
            <v>ＳＴ－３２金色Ｂ－０１８ (15KG)</v>
          </cell>
          <cell r="C1691" t="str">
            <v>CN</v>
          </cell>
          <cell r="D1691">
            <v>15000</v>
          </cell>
          <cell r="E1691">
            <v>16</v>
          </cell>
        </row>
        <row r="1692">
          <cell r="B1692" t="str">
            <v>Ｚ－イエロー９３１０ (3KG)</v>
          </cell>
          <cell r="C1692" t="str">
            <v>CN</v>
          </cell>
          <cell r="D1692">
            <v>3000</v>
          </cell>
          <cell r="E1692">
            <v>3.5</v>
          </cell>
        </row>
        <row r="1693">
          <cell r="B1693" t="str">
            <v>ＵＴ－２１０Ｎレッド７５　（15KG）</v>
          </cell>
          <cell r="C1693" t="str">
            <v>CN</v>
          </cell>
          <cell r="D1693">
            <v>15000</v>
          </cell>
          <cell r="E1693">
            <v>16</v>
          </cell>
        </row>
        <row r="1694">
          <cell r="B1694" t="str">
            <v>ＰＰＲ－８２（３） Ａ (UN/17KG)</v>
          </cell>
          <cell r="C1694" t="str">
            <v>CN</v>
          </cell>
          <cell r="D1694">
            <v>17000</v>
          </cell>
          <cell r="E1694">
            <v>19</v>
          </cell>
        </row>
        <row r="1695">
          <cell r="B1695" t="str">
            <v>ＰＰＲ－８２（３） Ｂ (UN/18KG)</v>
          </cell>
          <cell r="C1695" t="str">
            <v>CN</v>
          </cell>
          <cell r="D1695">
            <v>18000</v>
          </cell>
          <cell r="E1695">
            <v>20</v>
          </cell>
        </row>
        <row r="1696">
          <cell r="B1696" t="str">
            <v>ＰＰＲ－８２（３） Ｃ (UN/16KG)</v>
          </cell>
          <cell r="C1696" t="str">
            <v>CN</v>
          </cell>
          <cell r="D1696">
            <v>16000</v>
          </cell>
          <cell r="E1696">
            <v>18</v>
          </cell>
        </row>
        <row r="1697">
          <cell r="B1697" t="str">
            <v>Ｈ－レッド－１０５ (15KG)</v>
          </cell>
          <cell r="C1697" t="str">
            <v>CN</v>
          </cell>
          <cell r="D1697">
            <v>15000</v>
          </cell>
          <cell r="E1697">
            <v>16</v>
          </cell>
        </row>
        <row r="1698">
          <cell r="B1698" t="str">
            <v>Ｈ－レッド－１０５ (3KG)</v>
          </cell>
          <cell r="C1698" t="str">
            <v>CN</v>
          </cell>
          <cell r="D1698">
            <v>3000</v>
          </cell>
          <cell r="E1698">
            <v>3.5</v>
          </cell>
        </row>
        <row r="1699">
          <cell r="B1699" t="str">
            <v>Ｈ－レッドー１０１（3KG）</v>
          </cell>
          <cell r="C1699" t="str">
            <v>CN</v>
          </cell>
          <cell r="D1699">
            <v>3000</v>
          </cell>
          <cell r="E1699">
            <v>3.5</v>
          </cell>
        </row>
        <row r="1700">
          <cell r="B1700" t="str">
            <v>Ｈ－レッドー１０１（15KG）</v>
          </cell>
          <cell r="C1700" t="str">
            <v>CN</v>
          </cell>
          <cell r="D1700">
            <v>15000</v>
          </cell>
          <cell r="E1700">
            <v>16</v>
          </cell>
        </row>
        <row r="1701">
          <cell r="B1701" t="str">
            <v>ＰＰ－３３ＮＰアンダー (1KG)</v>
          </cell>
          <cell r="C1701" t="str">
            <v>CN</v>
          </cell>
          <cell r="D1701">
            <v>1000</v>
          </cell>
          <cell r="E1701">
            <v>1.0667</v>
          </cell>
        </row>
        <row r="1702">
          <cell r="B1702" t="str">
            <v>ＫＤブラウン (15KG)</v>
          </cell>
          <cell r="C1702" t="str">
            <v>CN</v>
          </cell>
          <cell r="D1702">
            <v>15000</v>
          </cell>
          <cell r="E1702">
            <v>16</v>
          </cell>
        </row>
        <row r="1703">
          <cell r="B1703" t="str">
            <v>ＵＶ－２７０Ｍ艶消アンダー (15KG)</v>
          </cell>
          <cell r="C1703" t="str">
            <v>CN</v>
          </cell>
          <cell r="D1703">
            <v>15000</v>
          </cell>
          <cell r="E1703">
            <v>16</v>
          </cell>
        </row>
        <row r="1704">
          <cell r="B1704" t="str">
            <v>ＵＶ－３８２ＦＢトップ  (4KG)</v>
          </cell>
          <cell r="C1704" t="str">
            <v>CN</v>
          </cell>
          <cell r="D1704">
            <v>4000</v>
          </cell>
          <cell r="E1704">
            <v>4.5</v>
          </cell>
        </row>
        <row r="1705">
          <cell r="B1705" t="str">
            <v>ＵＶ－３８２ＦＢトップ (15KG)</v>
          </cell>
          <cell r="C1705" t="str">
            <v>CN</v>
          </cell>
          <cell r="D1705">
            <v>15000</v>
          </cell>
          <cell r="E1705">
            <v>16</v>
          </cell>
        </row>
        <row r="1706">
          <cell r="B1706" t="str">
            <v>ＵＶ－２３００アンダー (4KG)</v>
          </cell>
          <cell r="C1706" t="str">
            <v>CN</v>
          </cell>
          <cell r="D1706">
            <v>4000</v>
          </cell>
          <cell r="E1706">
            <v>4.5</v>
          </cell>
        </row>
        <row r="1707">
          <cell r="B1707" t="str">
            <v>ＵＶ－２３００アンダー (15KG)</v>
          </cell>
          <cell r="C1707" t="str">
            <v>CN</v>
          </cell>
          <cell r="D1707">
            <v>15000</v>
          </cell>
          <cell r="E1707">
            <v>16</v>
          </cell>
        </row>
        <row r="1708">
          <cell r="B1708" t="str">
            <v>ＰＣＳ－３０００アンダー (15KG)</v>
          </cell>
          <cell r="C1708" t="str">
            <v>CN</v>
          </cell>
          <cell r="D1708">
            <v>15000</v>
          </cell>
          <cell r="E1708">
            <v>16</v>
          </cell>
        </row>
        <row r="1709">
          <cell r="B1709" t="str">
            <v>ＵＴ－２１０Ｎピンク４７ (15KG)</v>
          </cell>
          <cell r="C1709" t="str">
            <v>CN</v>
          </cell>
          <cell r="D1709">
            <v>15000</v>
          </cell>
          <cell r="E1709">
            <v>16</v>
          </cell>
        </row>
        <row r="1710">
          <cell r="B1710" t="str">
            <v>Ｐ２－プライマー (UN/15KG)</v>
          </cell>
          <cell r="C1710" t="str">
            <v>CN</v>
          </cell>
          <cell r="D1710">
            <v>15000</v>
          </cell>
          <cell r="E1710">
            <v>16</v>
          </cell>
        </row>
        <row r="1711">
          <cell r="B1711" t="str">
            <v>ＳＴＲ－１２０ (UN/15KG)</v>
          </cell>
          <cell r="C1711" t="str">
            <v>CN</v>
          </cell>
          <cell r="D1711">
            <v>15000</v>
          </cell>
          <cell r="E1711">
            <v>16</v>
          </cell>
        </row>
        <row r="1712">
          <cell r="B1712" t="str">
            <v>Ｋ－５６０Ａ (UN/15KG)</v>
          </cell>
          <cell r="C1712" t="str">
            <v>CN</v>
          </cell>
          <cell r="D1712">
            <v>15000</v>
          </cell>
          <cell r="E1712">
            <v>16</v>
          </cell>
        </row>
        <row r="1713">
          <cell r="B1713" t="str">
            <v>Ｋ－５６０ Ｂ (UN/15KG)</v>
          </cell>
          <cell r="C1713" t="str">
            <v>CN</v>
          </cell>
          <cell r="D1713">
            <v>15000</v>
          </cell>
          <cell r="E1713">
            <v>16</v>
          </cell>
        </row>
        <row r="1714">
          <cell r="B1714" t="str">
            <v>ＳＵ－１００ＨＮＶ Ａ２液 (UN/15KG)</v>
          </cell>
          <cell r="C1714" t="str">
            <v>CN</v>
          </cell>
          <cell r="D1714">
            <v>15000</v>
          </cell>
          <cell r="E1714">
            <v>16</v>
          </cell>
        </row>
        <row r="1715">
          <cell r="B1715" t="str">
            <v>ＳＵ－１００ＨＮＶ Ｂ液 (UN/15KG)</v>
          </cell>
          <cell r="C1715" t="str">
            <v>CN</v>
          </cell>
          <cell r="D1715">
            <v>15000</v>
          </cell>
          <cell r="E1715">
            <v>16</v>
          </cell>
        </row>
        <row r="1716">
          <cell r="B1716" t="str">
            <v>ウレットＰ Ａ液 (UN/15KG)</v>
          </cell>
          <cell r="C1716" t="str">
            <v>CN</v>
          </cell>
          <cell r="D1716">
            <v>15000</v>
          </cell>
          <cell r="E1716">
            <v>16</v>
          </cell>
        </row>
        <row r="1717">
          <cell r="B1717" t="str">
            <v>ウレットＰ Ｂ液 (UN/15KG)</v>
          </cell>
          <cell r="C1717" t="str">
            <v>CN</v>
          </cell>
          <cell r="D1717">
            <v>15000</v>
          </cell>
          <cell r="E1717">
            <v>16</v>
          </cell>
        </row>
        <row r="1718">
          <cell r="B1718" t="str">
            <v>ＲＴ－３２０ (UN/14KG)</v>
          </cell>
          <cell r="C1718" t="str">
            <v>CN</v>
          </cell>
          <cell r="D1718">
            <v>14000</v>
          </cell>
          <cell r="E1718">
            <v>15</v>
          </cell>
        </row>
        <row r="1719">
          <cell r="B1719" t="str">
            <v>ＳＴＭ－３０-Ｔ１クリヤー (UN/15KG)</v>
          </cell>
          <cell r="C1719" t="str">
            <v>CN</v>
          </cell>
          <cell r="D1719">
            <v>15000</v>
          </cell>
          <cell r="E1719">
            <v>16</v>
          </cell>
        </row>
        <row r="1720">
          <cell r="B1720" t="str">
            <v>ＳＴＭ－３０－Ｔ１シンナー (UN/15KG)</v>
          </cell>
          <cell r="C1720" t="str">
            <v>CN</v>
          </cell>
          <cell r="D1720">
            <v>15000</v>
          </cell>
          <cell r="E1720">
            <v>16</v>
          </cell>
        </row>
        <row r="1721">
          <cell r="B1721" t="str">
            <v>ＳＴＭ－４０－Ｔ１クリヤー (UN/15KG)</v>
          </cell>
          <cell r="C1721" t="str">
            <v>CN</v>
          </cell>
          <cell r="D1721">
            <v>15000</v>
          </cell>
          <cell r="E1721">
            <v>16</v>
          </cell>
        </row>
        <row r="1722">
          <cell r="B1722" t="str">
            <v>ＳＴＭ－４０－Ｔ１シンナー (UN/15KG)</v>
          </cell>
          <cell r="C1722" t="str">
            <v>CN</v>
          </cell>
          <cell r="D1722">
            <v>15000</v>
          </cell>
          <cell r="E1722">
            <v>16</v>
          </cell>
        </row>
        <row r="1723">
          <cell r="B1723" t="str">
            <v>Ｕ－３３０シンナー (UN/14KG)</v>
          </cell>
          <cell r="C1723" t="str">
            <v>CN</v>
          </cell>
          <cell r="D1723">
            <v>14000</v>
          </cell>
          <cell r="E1723">
            <v>15</v>
          </cell>
        </row>
        <row r="1724">
          <cell r="B1724" t="str">
            <v>ＲＴ－２４０Ｒ (UN/14KG)</v>
          </cell>
          <cell r="C1724" t="str">
            <v>CN</v>
          </cell>
          <cell r="D1724">
            <v>14000</v>
          </cell>
          <cell r="E1724">
            <v>15</v>
          </cell>
        </row>
        <row r="1725">
          <cell r="B1725" t="str">
            <v>ＳＴＭ－１０－ＣＨ クリヤー (UN/17KG)</v>
          </cell>
          <cell r="C1725" t="str">
            <v>CN</v>
          </cell>
          <cell r="D1725">
            <v>17000</v>
          </cell>
          <cell r="E1725">
            <v>19</v>
          </cell>
        </row>
        <row r="1726">
          <cell r="B1726" t="str">
            <v>ＳＴＭ－１０－ＣＨ シンナー (UN/16KG)</v>
          </cell>
          <cell r="C1726" t="str">
            <v>CN</v>
          </cell>
          <cell r="D1726">
            <v>16000</v>
          </cell>
          <cell r="E1726">
            <v>18</v>
          </cell>
        </row>
        <row r="1727">
          <cell r="B1727" t="str">
            <v>ＳＴ－３２金色 Ｃ－３１２ (15KG)</v>
          </cell>
          <cell r="C1727" t="str">
            <v>CN</v>
          </cell>
          <cell r="D1727">
            <v>15000</v>
          </cell>
          <cell r="E1727">
            <v>16</v>
          </cell>
        </row>
        <row r="1728">
          <cell r="B1728" t="str">
            <v>ＵＴ－２１０Ｎ銅色５７ (15KG)</v>
          </cell>
          <cell r="C1728" t="str">
            <v>CN</v>
          </cell>
          <cell r="D1728">
            <v>15000</v>
          </cell>
          <cell r="E1728">
            <v>16</v>
          </cell>
        </row>
        <row r="1729">
          <cell r="B1729" t="str">
            <v>Ｈ－ブルー－６８０ (15KG)</v>
          </cell>
          <cell r="C1729" t="str">
            <v>CN</v>
          </cell>
          <cell r="D1729">
            <v>15000</v>
          </cell>
          <cell r="E1729">
            <v>16</v>
          </cell>
        </row>
        <row r="1730">
          <cell r="B1730" t="str">
            <v>ＲＴ－１６０ＨＮＶブルーﾄｯﾌﾟ(0.7) (4KG)</v>
          </cell>
          <cell r="C1730" t="str">
            <v>CN</v>
          </cell>
          <cell r="D1730">
            <v>4000</v>
          </cell>
          <cell r="E1730">
            <v>4.5</v>
          </cell>
        </row>
        <row r="1731">
          <cell r="B1731" t="str">
            <v>ＲＴ－１６０ＨＮＶブルーﾄｯﾌﾟ(0.7) (14KG)</v>
          </cell>
          <cell r="C1731" t="str">
            <v>CN</v>
          </cell>
          <cell r="D1731">
            <v>14000</v>
          </cell>
          <cell r="E1731">
            <v>15</v>
          </cell>
        </row>
        <row r="1732">
          <cell r="B1732" t="str">
            <v>ＵＶ－７００アンダー (14KG)</v>
          </cell>
          <cell r="C1732" t="str">
            <v>CN</v>
          </cell>
          <cell r="D1732">
            <v>14000</v>
          </cell>
          <cell r="E1732">
            <v>15</v>
          </cell>
        </row>
        <row r="1733">
          <cell r="B1733" t="str">
            <v>Ｐ－２プライマー (UN/15KG)</v>
          </cell>
          <cell r="C1733" t="str">
            <v>CN</v>
          </cell>
          <cell r="D1733">
            <v>15000</v>
          </cell>
          <cell r="E1733">
            <v>16</v>
          </cell>
        </row>
        <row r="1734">
          <cell r="B1734" t="str">
            <v>ＵＶ－ＰＰＮｏ３ Ａ液 (15KG)</v>
          </cell>
          <cell r="C1734" t="str">
            <v>CN</v>
          </cell>
          <cell r="D1734">
            <v>15000</v>
          </cell>
          <cell r="E1734">
            <v>16</v>
          </cell>
        </row>
        <row r="1735">
          <cell r="B1735" t="str">
            <v>ＵＶ－ＰＰＮｏ３ Ｂ液 (3.1KG)</v>
          </cell>
          <cell r="C1735" t="str">
            <v>CN</v>
          </cell>
          <cell r="D1735">
            <v>3100</v>
          </cell>
          <cell r="E1735">
            <v>3.4</v>
          </cell>
        </row>
        <row r="1736">
          <cell r="B1736" t="str">
            <v>ＡＳクリヤー (15KG)</v>
          </cell>
          <cell r="C1736" t="str">
            <v>CN</v>
          </cell>
          <cell r="D1736">
            <v>15000</v>
          </cell>
          <cell r="E1736">
            <v>16</v>
          </cell>
        </row>
        <row r="1737">
          <cell r="B1737" t="str">
            <v>ＲＴ－１６０ＨＮＶﾌﾞﾙｰﾄｯﾌﾟ(1.25) (4KG)</v>
          </cell>
          <cell r="C1737" t="str">
            <v>CN</v>
          </cell>
          <cell r="D1737">
            <v>4000</v>
          </cell>
          <cell r="E1737">
            <v>4.5</v>
          </cell>
        </row>
        <row r="1738">
          <cell r="B1738" t="str">
            <v>ＡＳ－５２１ Ｂ液 (15KG)</v>
          </cell>
          <cell r="C1738" t="str">
            <v>CN</v>
          </cell>
          <cell r="D1738">
            <v>15000</v>
          </cell>
          <cell r="E1738">
            <v>16</v>
          </cell>
        </row>
        <row r="1739">
          <cell r="B1739" t="str">
            <v>ＫＨＵ－３（改３）Ａ液  (UN/20KG)</v>
          </cell>
          <cell r="C1739" t="str">
            <v>CN</v>
          </cell>
          <cell r="D1739">
            <v>20000</v>
          </cell>
          <cell r="E1739">
            <v>22</v>
          </cell>
        </row>
        <row r="1740">
          <cell r="B1740" t="str">
            <v>ＫＨＵ－３（改３）Ｂ液  (UN/19KG)</v>
          </cell>
          <cell r="C1740" t="str">
            <v>CN</v>
          </cell>
          <cell r="D1740">
            <v>19000</v>
          </cell>
          <cell r="E1740">
            <v>21</v>
          </cell>
        </row>
        <row r="1741">
          <cell r="B1741" t="str">
            <v>Ｈ‐ブラック８０３ (15KG)</v>
          </cell>
          <cell r="C1741" t="str">
            <v>CN</v>
          </cell>
          <cell r="D1741">
            <v>15000</v>
          </cell>
          <cell r="E1741">
            <v>16</v>
          </cell>
        </row>
        <row r="1742">
          <cell r="B1742" t="str">
            <v>ＢＬＫ‐９１ (16KG)</v>
          </cell>
          <cell r="C1742" t="str">
            <v>CN</v>
          </cell>
          <cell r="D1742">
            <v>16000</v>
          </cell>
          <cell r="E1742">
            <v>17</v>
          </cell>
        </row>
        <row r="1743">
          <cell r="B1743" t="str">
            <v>Ｈ‐ブラウン‐５０３ (15KG)</v>
          </cell>
          <cell r="C1743" t="str">
            <v>CN</v>
          </cell>
          <cell r="D1743">
            <v>15000</v>
          </cell>
          <cell r="E1743">
            <v>16</v>
          </cell>
        </row>
        <row r="1744">
          <cell r="B1744" t="str">
            <v>Ｈ‐ブラック‐８０３ (15KG)</v>
          </cell>
          <cell r="C1744" t="str">
            <v>CN</v>
          </cell>
          <cell r="D1744">
            <v>15000</v>
          </cell>
          <cell r="E1744">
            <v>16</v>
          </cell>
        </row>
        <row r="1745">
          <cell r="B1745" t="str">
            <v>Ｈ‐ブラック‐８０５ (15KG)</v>
          </cell>
          <cell r="C1745" t="str">
            <v>CN</v>
          </cell>
          <cell r="D1745">
            <v>15000</v>
          </cell>
          <cell r="E1745">
            <v>16</v>
          </cell>
        </row>
        <row r="1746">
          <cell r="B1746" t="str">
            <v>Ｈ‐ブルー‐６５１ (3KG)</v>
          </cell>
          <cell r="C1746" t="str">
            <v>CN</v>
          </cell>
          <cell r="D1746">
            <v>3000</v>
          </cell>
          <cell r="E1746">
            <v>3.5</v>
          </cell>
        </row>
        <row r="1747">
          <cell r="B1747" t="str">
            <v>Ｈ‐ブルー-６６３ (3KG)</v>
          </cell>
          <cell r="C1747" t="str">
            <v>CN</v>
          </cell>
          <cell r="D1747">
            <v>3000</v>
          </cell>
          <cell r="E1747">
            <v>3.5</v>
          </cell>
        </row>
        <row r="1748">
          <cell r="B1748" t="str">
            <v>Ｈ‐ＢＬＵＥ‐６８０ (15KG)</v>
          </cell>
          <cell r="C1748" t="str">
            <v>CN</v>
          </cell>
          <cell r="D1748">
            <v>15000</v>
          </cell>
          <cell r="E1748">
            <v>16</v>
          </cell>
        </row>
        <row r="1749">
          <cell r="B1749" t="str">
            <v>Ｈ‐ブラウン‐503 (15KG)</v>
          </cell>
          <cell r="C1749" t="str">
            <v>CN</v>
          </cell>
          <cell r="D1749">
            <v>15000</v>
          </cell>
          <cell r="E1749">
            <v>16</v>
          </cell>
        </row>
        <row r="1750">
          <cell r="B1750" t="str">
            <v>Ｈ‐ブラウン‐５０４ (15KG)</v>
          </cell>
          <cell r="C1750" t="str">
            <v>CN</v>
          </cell>
          <cell r="D1750">
            <v>15000</v>
          </cell>
          <cell r="E1750">
            <v>16</v>
          </cell>
        </row>
        <row r="1751">
          <cell r="B1751" t="str">
            <v>Ｈ‐レッド‐１０５ (15KG)</v>
          </cell>
          <cell r="C1751" t="str">
            <v>CN</v>
          </cell>
          <cell r="D1751">
            <v>15000</v>
          </cell>
          <cell r="E1751">
            <v>16</v>
          </cell>
        </row>
        <row r="1752">
          <cell r="B1752" t="str">
            <v>Ｈ‐レッド‐１５２ (15KG)</v>
          </cell>
          <cell r="C1752" t="str">
            <v>CN</v>
          </cell>
          <cell r="D1752">
            <v>15000</v>
          </cell>
          <cell r="E1752">
            <v>16</v>
          </cell>
        </row>
        <row r="1753">
          <cell r="B1753" t="str">
            <v>Ｈ‐イエロー‐３７５ (15KG)</v>
          </cell>
          <cell r="C1753" t="str">
            <v>CN</v>
          </cell>
          <cell r="D1753">
            <v>15000</v>
          </cell>
          <cell r="E1753">
            <v>16</v>
          </cell>
        </row>
        <row r="1754">
          <cell r="B1754" t="str">
            <v>Ｚ‐ブラック‐８０５ (15KG)</v>
          </cell>
          <cell r="C1754" t="str">
            <v>CN</v>
          </cell>
          <cell r="D1754">
            <v>15000</v>
          </cell>
          <cell r="E1754">
            <v>16</v>
          </cell>
        </row>
        <row r="1755">
          <cell r="B1755" t="str">
            <v>Ｚ‐ブラック‐８０７ (15KG)</v>
          </cell>
          <cell r="C1755" t="str">
            <v>CN</v>
          </cell>
          <cell r="D1755">
            <v>15000</v>
          </cell>
          <cell r="E1755">
            <v>16</v>
          </cell>
        </row>
        <row r="1756">
          <cell r="B1756" t="str">
            <v>Ｚ‐ブラウン‐５０３ (15KG)</v>
          </cell>
          <cell r="C1756" t="str">
            <v>CN</v>
          </cell>
          <cell r="D1756">
            <v>15000</v>
          </cell>
          <cell r="E1756">
            <v>16</v>
          </cell>
        </row>
        <row r="1757">
          <cell r="B1757" t="str">
            <v>Ｚ‐ブラウン‐９５０４ (3KG)</v>
          </cell>
          <cell r="C1757" t="str">
            <v>CN</v>
          </cell>
          <cell r="D1757">
            <v>3000</v>
          </cell>
          <cell r="E1757">
            <v>3.5</v>
          </cell>
        </row>
        <row r="1758">
          <cell r="B1758" t="str">
            <v>Ｚ‐オレンジ‐２０１ (15KG)</v>
          </cell>
          <cell r="C1758" t="str">
            <v>CN</v>
          </cell>
          <cell r="D1758">
            <v>15000</v>
          </cell>
          <cell r="E1758">
            <v>16</v>
          </cell>
        </row>
        <row r="1759">
          <cell r="B1759" t="str">
            <v>Ｚ‐レッド‐１２２ (15KG)</v>
          </cell>
          <cell r="C1759" t="str">
            <v>CN</v>
          </cell>
          <cell r="D1759">
            <v>15000</v>
          </cell>
          <cell r="E1759">
            <v>16</v>
          </cell>
        </row>
        <row r="1760">
          <cell r="B1760" t="str">
            <v>Ｚ‐イエロー-３０８ (15KG)</v>
          </cell>
          <cell r="C1760" t="str">
            <v>CN</v>
          </cell>
          <cell r="D1760">
            <v>15000</v>
          </cell>
          <cell r="E1760">
            <v>16</v>
          </cell>
        </row>
        <row r="1761">
          <cell r="B1761" t="str">
            <v>ＥＥ－１Ｓ クリヤー (16KG)</v>
          </cell>
          <cell r="C1761" t="str">
            <v>CN</v>
          </cell>
          <cell r="D1761">
            <v>16000</v>
          </cell>
          <cell r="E1761">
            <v>17</v>
          </cell>
        </row>
        <row r="1762">
          <cell r="B1762" t="str">
            <v>ＲＴ－３２０ＨＮＶ ＢＬＵＥＴＯＰ (14KG)</v>
          </cell>
          <cell r="C1762" t="str">
            <v>CN</v>
          </cell>
          <cell r="D1762">
            <v>14000</v>
          </cell>
          <cell r="E1762">
            <v>15</v>
          </cell>
        </row>
        <row r="1763">
          <cell r="B1763" t="str">
            <v>ＵＴ－２１０Ｎ金色Ｎ－７７ (15KG)</v>
          </cell>
          <cell r="C1763" t="str">
            <v>CN</v>
          </cell>
          <cell r="D1763">
            <v>15000</v>
          </cell>
          <cell r="E1763">
            <v>16</v>
          </cell>
        </row>
        <row r="1764">
          <cell r="B1764" t="str">
            <v>ＵＴ‐２１０Ｎ金色Ｎ－７８ (15KG)</v>
          </cell>
          <cell r="C1764" t="str">
            <v>CN</v>
          </cell>
          <cell r="D1764">
            <v>15000</v>
          </cell>
          <cell r="E1764">
            <v>16</v>
          </cell>
        </row>
        <row r="1765">
          <cell r="B1765" t="str">
            <v>ＳＴ－３２金色 Ｅ－１１５ (15KG)</v>
          </cell>
          <cell r="C1765" t="str">
            <v>CN</v>
          </cell>
          <cell r="D1765">
            <v>15000</v>
          </cell>
          <cell r="E1765">
            <v>16</v>
          </cell>
        </row>
        <row r="1766">
          <cell r="B1766" t="str">
            <v>ＲＴ－３２０Ｖ (UN/14KG)</v>
          </cell>
          <cell r="C1766" t="str">
            <v>CN</v>
          </cell>
          <cell r="D1766">
            <v>14000</v>
          </cell>
          <cell r="E1766">
            <v>15</v>
          </cell>
        </row>
        <row r="1767">
          <cell r="B1767" t="str">
            <v>ＵＶ－２２１改３アンダー (15KG)</v>
          </cell>
          <cell r="C1767" t="str">
            <v>CN</v>
          </cell>
          <cell r="D1767">
            <v>15000</v>
          </cell>
          <cell r="E1767">
            <v>16</v>
          </cell>
        </row>
        <row r="1768">
          <cell r="B1768" t="str">
            <v>ＳＴ－３２金色Ｅ－２１３ (15KG)</v>
          </cell>
          <cell r="C1768" t="str">
            <v>CN</v>
          </cell>
          <cell r="D1768">
            <v>15000</v>
          </cell>
          <cell r="E1768">
            <v>16</v>
          </cell>
        </row>
        <row r="1769">
          <cell r="B1769" t="str">
            <v>ＲＴ－１６０ＨＮＶブルートップ(1.0)(4KG)</v>
          </cell>
          <cell r="C1769" t="str">
            <v>CN</v>
          </cell>
          <cell r="D1769">
            <v>4000</v>
          </cell>
          <cell r="E1769">
            <v>4.5</v>
          </cell>
        </row>
        <row r="1770">
          <cell r="B1770" t="str">
            <v>ＵＬ－２００ リターダー (UN/14KG)</v>
          </cell>
          <cell r="C1770" t="str">
            <v>CN</v>
          </cell>
          <cell r="D1770">
            <v>14000</v>
          </cell>
          <cell r="E1770">
            <v>16</v>
          </cell>
        </row>
        <row r="1771">
          <cell r="B1771" t="str">
            <v>Ｋ－７０６ＣＬ　Ａ液 (UN/3KG)</v>
          </cell>
          <cell r="C1771" t="str">
            <v>CN</v>
          </cell>
          <cell r="D1771">
            <v>3000</v>
          </cell>
          <cell r="E1771">
            <v>3.5</v>
          </cell>
        </row>
        <row r="1772">
          <cell r="B1772" t="str">
            <v>Ｋ－７０６ＣＬ Ｃ液 (UN/3KG)</v>
          </cell>
          <cell r="C1772" t="str">
            <v>CN</v>
          </cell>
          <cell r="D1772">
            <v>3000</v>
          </cell>
          <cell r="E1772">
            <v>3.5</v>
          </cell>
        </row>
        <row r="1773">
          <cell r="B1773" t="str">
            <v>ＵＶ－５４２ＶＰ (UN/15KG)</v>
          </cell>
          <cell r="C1773" t="str">
            <v>CN</v>
          </cell>
          <cell r="D1773">
            <v>15000</v>
          </cell>
          <cell r="E1773">
            <v>17</v>
          </cell>
        </row>
        <row r="1774">
          <cell r="B1774" t="str">
            <v>ＳＴＭ－１クリヤー(NS) (UN/3KG)</v>
          </cell>
          <cell r="C1774" t="str">
            <v>CN</v>
          </cell>
          <cell r="D1774">
            <v>3000</v>
          </cell>
          <cell r="E1774">
            <v>3.5</v>
          </cell>
        </row>
        <row r="1775">
          <cell r="B1775" t="str">
            <v>ＳＴＭ－３クリヤー (UN/3KG)</v>
          </cell>
          <cell r="C1775" t="str">
            <v>CN</v>
          </cell>
          <cell r="D1775">
            <v>3000</v>
          </cell>
          <cell r="E1775">
            <v>3.5</v>
          </cell>
        </row>
        <row r="1776">
          <cell r="B1776" t="str">
            <v>ＳＴＭ－３メタル (4KG)</v>
          </cell>
          <cell r="C1776" t="str">
            <v>CN</v>
          </cell>
          <cell r="D1776">
            <v>4000</v>
          </cell>
          <cell r="E1776">
            <v>4.5</v>
          </cell>
        </row>
        <row r="1777">
          <cell r="B1777" t="str">
            <v>ＳＴＭ－１メタル (4KG)</v>
          </cell>
          <cell r="C1777" t="str">
            <v>CN</v>
          </cell>
          <cell r="D1777">
            <v>4000</v>
          </cell>
          <cell r="E1777">
            <v>4.5</v>
          </cell>
        </row>
        <row r="1778">
          <cell r="B1778" t="str">
            <v>ＳＴＭ－２　クリヤー （UN/3KG）</v>
          </cell>
          <cell r="C1778" t="str">
            <v>CN</v>
          </cell>
          <cell r="D1778">
            <v>3000</v>
          </cell>
          <cell r="E1778">
            <v>3.5</v>
          </cell>
        </row>
        <row r="1779">
          <cell r="B1779" t="str">
            <v>ＦＡ－３４１艶消剤 (UN/15KG)</v>
          </cell>
          <cell r="C1779" t="str">
            <v>CN</v>
          </cell>
          <cell r="D1779">
            <v>15000</v>
          </cell>
          <cell r="E1779">
            <v>17</v>
          </cell>
        </row>
        <row r="1780">
          <cell r="B1780" t="str">
            <v>シリコンＰＭ (UN/15KG)</v>
          </cell>
          <cell r="C1780" t="str">
            <v>CN</v>
          </cell>
          <cell r="D1780">
            <v>15000</v>
          </cell>
          <cell r="E1780">
            <v>17</v>
          </cell>
        </row>
        <row r="1781">
          <cell r="B1781" t="str">
            <v>Ｈ－グリーン－４０２ (3KG)</v>
          </cell>
          <cell r="C1781" t="str">
            <v>CN</v>
          </cell>
          <cell r="D1781">
            <v>3000</v>
          </cell>
          <cell r="E1781">
            <v>3.5</v>
          </cell>
        </row>
        <row r="1782">
          <cell r="B1782" t="str">
            <v>ＰＰＲ－８２（３） Ａ液 (15KG)</v>
          </cell>
          <cell r="C1782" t="str">
            <v>CN</v>
          </cell>
          <cell r="D1782">
            <v>15000</v>
          </cell>
          <cell r="E1782">
            <v>16</v>
          </cell>
        </row>
        <row r="1783">
          <cell r="B1783" t="str">
            <v>ＰＰＲ－８２（３） Ｂ液 (15KG)</v>
          </cell>
          <cell r="C1783" t="str">
            <v>CN</v>
          </cell>
          <cell r="D1783">
            <v>15000</v>
          </cell>
          <cell r="E1783">
            <v>16</v>
          </cell>
        </row>
        <row r="1784">
          <cell r="B1784" t="str">
            <v>ＰＰＲ－８２（３） Ｃ液 (15KG)</v>
          </cell>
          <cell r="C1784" t="str">
            <v>CN</v>
          </cell>
          <cell r="D1784">
            <v>15000</v>
          </cell>
          <cell r="E1784">
            <v>16</v>
          </cell>
        </row>
        <row r="1785">
          <cell r="B1785" t="str">
            <v>ＵＶＴ－０６トップ (15KG)</v>
          </cell>
          <cell r="C1785" t="str">
            <v>CN</v>
          </cell>
          <cell r="D1785">
            <v>15000</v>
          </cell>
          <cell r="E1785">
            <v>16</v>
          </cell>
        </row>
        <row r="1786">
          <cell r="B1786" t="str">
            <v>ＳＴ－３２金色Ｃ－６１４ (15KG)</v>
          </cell>
          <cell r="C1786" t="str">
            <v>CN</v>
          </cell>
          <cell r="D1786">
            <v>15000</v>
          </cell>
          <cell r="E1786">
            <v>16</v>
          </cell>
        </row>
        <row r="1787">
          <cell r="B1787" t="str">
            <v>ＵＴ－２１０Ｎ金色Ｎ－７９ (15KG)</v>
          </cell>
          <cell r="C1787" t="str">
            <v>CN</v>
          </cell>
          <cell r="D1787">
            <v>15000</v>
          </cell>
          <cell r="E1787">
            <v>16</v>
          </cell>
        </row>
        <row r="1788">
          <cell r="B1788" t="str">
            <v>ＵＶ－ＰＰＮｏ７０－２アンダー (15KG)</v>
          </cell>
          <cell r="C1788" t="str">
            <v>CN</v>
          </cell>
          <cell r="D1788">
            <v>15000</v>
          </cell>
          <cell r="E1788">
            <v>16</v>
          </cell>
        </row>
        <row r="1789">
          <cell r="B1789" t="str">
            <v>Ｘ－８０ＮＰ (UN/16KG)</v>
          </cell>
          <cell r="C1789" t="str">
            <v>CN</v>
          </cell>
          <cell r="D1789">
            <v>16000</v>
          </cell>
          <cell r="E1789">
            <v>18</v>
          </cell>
        </row>
        <row r="1790">
          <cell r="B1790" t="str">
            <v>ＦＫ－２（改）ﾌﾞﾙｰﾄｯﾌﾟ（1.0) (4KG)</v>
          </cell>
          <cell r="C1790" t="str">
            <v>CN</v>
          </cell>
          <cell r="D1790">
            <v>4000</v>
          </cell>
          <cell r="E1790">
            <v>4.5</v>
          </cell>
        </row>
        <row r="1791">
          <cell r="B1791" t="str">
            <v>ＦＫ－２改ﾌﾞﾙｰﾄｯﾌﾟ (0.2) (4KG)</v>
          </cell>
          <cell r="C1791" t="str">
            <v>CN</v>
          </cell>
          <cell r="D1791">
            <v>4000</v>
          </cell>
          <cell r="E1791">
            <v>4.5</v>
          </cell>
        </row>
        <row r="1792">
          <cell r="B1792" t="str">
            <v>ＦＫ－２（改）ﾌﾞﾙｰﾄｯﾌﾟ (0.5) (4KG)</v>
          </cell>
          <cell r="C1792" t="str">
            <v>CN</v>
          </cell>
          <cell r="D1792">
            <v>4000</v>
          </cell>
          <cell r="E1792">
            <v>4.5</v>
          </cell>
        </row>
        <row r="1793">
          <cell r="B1793" t="str">
            <v>ＲＴ－１８６ﾌﾞﾙｰﾄｯﾌﾟ(0.5)改-1 (UN/17KG)</v>
          </cell>
          <cell r="C1793" t="str">
            <v>CN</v>
          </cell>
          <cell r="D1793">
            <v>17000</v>
          </cell>
          <cell r="E1793">
            <v>19</v>
          </cell>
        </row>
        <row r="1794">
          <cell r="B1794" t="str">
            <v>ＲＴ－１８６ﾌﾞﾙｰﾄｯﾌﾟ（1.5）改－１ (14KG)</v>
          </cell>
          <cell r="C1794" t="str">
            <v>CN</v>
          </cell>
          <cell r="D1794">
            <v>14000</v>
          </cell>
          <cell r="E1794">
            <v>15</v>
          </cell>
        </row>
        <row r="1795">
          <cell r="B1795" t="str">
            <v>ＵＶ－２３００ (UN/17KG)</v>
          </cell>
          <cell r="C1795" t="str">
            <v>CN</v>
          </cell>
          <cell r="D1795">
            <v>17000</v>
          </cell>
          <cell r="E1795">
            <v>19</v>
          </cell>
        </row>
        <row r="1796">
          <cell r="B1796" t="str">
            <v>ＵＶ－３８２ＴＮＦ (UN/17KG)</v>
          </cell>
          <cell r="C1796" t="str">
            <v>CN</v>
          </cell>
          <cell r="D1796">
            <v>17000</v>
          </cell>
          <cell r="E1796">
            <v>19</v>
          </cell>
        </row>
        <row r="1797">
          <cell r="B1797" t="str">
            <v>ＴＮＫ－５００ (UN/3KG)</v>
          </cell>
          <cell r="C1797" t="str">
            <v>CN</v>
          </cell>
          <cell r="D1797">
            <v>3000</v>
          </cell>
          <cell r="E1797">
            <v>3.5</v>
          </cell>
        </row>
        <row r="1798">
          <cell r="B1798" t="str">
            <v>ＴＮＫ－５００ (4KG)</v>
          </cell>
          <cell r="C1798" t="str">
            <v>CN</v>
          </cell>
          <cell r="D1798">
            <v>4000</v>
          </cell>
          <cell r="E1798">
            <v>4.5</v>
          </cell>
        </row>
        <row r="1799">
          <cell r="B1799" t="str">
            <v>ＵＶＴ－０６艶消スモークトップ (15KG)</v>
          </cell>
          <cell r="C1799" t="str">
            <v>CN</v>
          </cell>
          <cell r="D1799">
            <v>15000</v>
          </cell>
          <cell r="E1799">
            <v>16</v>
          </cell>
        </row>
        <row r="1800">
          <cell r="B1800" t="str">
            <v>ＴＹ－Ｌ (UN/20KG)</v>
          </cell>
          <cell r="C1800" t="str">
            <v>CN</v>
          </cell>
          <cell r="D1800">
            <v>20000</v>
          </cell>
          <cell r="E1800">
            <v>22</v>
          </cell>
        </row>
        <row r="1801">
          <cell r="B1801" t="str">
            <v>ＵＶ－２３００Ｌアンダー (15KG)</v>
          </cell>
          <cell r="C1801" t="str">
            <v>CN</v>
          </cell>
          <cell r="D1801">
            <v>15000</v>
          </cell>
          <cell r="E1801">
            <v>16</v>
          </cell>
        </row>
        <row r="1802">
          <cell r="B1802" t="str">
            <v>ＵＶＴ－０６艶消オレンジトップ (15KG)</v>
          </cell>
          <cell r="C1802" t="str">
            <v>CN</v>
          </cell>
          <cell r="D1802">
            <v>15000</v>
          </cell>
          <cell r="E1802">
            <v>16</v>
          </cell>
        </row>
        <row r="1803">
          <cell r="B1803" t="str">
            <v>ＳＴ－３２銅色５８ (15KG)</v>
          </cell>
          <cell r="C1803" t="str">
            <v>CN</v>
          </cell>
          <cell r="D1803">
            <v>15000</v>
          </cell>
          <cell r="E1803">
            <v>16</v>
          </cell>
        </row>
        <row r="1804">
          <cell r="B1804" t="str">
            <v>ＳＴ－３２ピンク (15KG)</v>
          </cell>
          <cell r="C1804" t="str">
            <v>CN</v>
          </cell>
          <cell r="D1804">
            <v>15000</v>
          </cell>
          <cell r="E1804">
            <v>16</v>
          </cell>
        </row>
        <row r="1805">
          <cell r="B1805" t="str">
            <v>ＡＳ－６２１ Ｂ液 (15KG)</v>
          </cell>
          <cell r="C1805" t="str">
            <v>CN</v>
          </cell>
          <cell r="D1805">
            <v>15000</v>
          </cell>
          <cell r="E1805">
            <v>16</v>
          </cell>
        </row>
        <row r="1806">
          <cell r="B1806" t="str">
            <v>Ｎ－１０ラッカーシンナー (16㍑）</v>
          </cell>
          <cell r="C1806" t="str">
            <v>CN</v>
          </cell>
          <cell r="D1806">
            <v>13500</v>
          </cell>
          <cell r="E1806">
            <v>14.5</v>
          </cell>
        </row>
        <row r="1807">
          <cell r="B1807" t="str">
            <v>ＵＬ－３００リターダー (13KG)</v>
          </cell>
          <cell r="C1807" t="str">
            <v>CN</v>
          </cell>
          <cell r="D1807">
            <v>13000</v>
          </cell>
          <cell r="E1807">
            <v>14</v>
          </cell>
        </row>
        <row r="1808">
          <cell r="B1808" t="str">
            <v>ＫＵ－６アンダー (16KG)</v>
          </cell>
          <cell r="C1808" t="str">
            <v>CN</v>
          </cell>
          <cell r="D1808">
            <v>16000</v>
          </cell>
          <cell r="E1808">
            <v>17</v>
          </cell>
        </row>
        <row r="1809">
          <cell r="B1809" t="str">
            <v>ＳＶ－３８００－Ｍ (UN/15KG)</v>
          </cell>
          <cell r="C1809" t="str">
            <v>CN</v>
          </cell>
          <cell r="D1809">
            <v>15000</v>
          </cell>
          <cell r="E1809">
            <v>16</v>
          </cell>
        </row>
        <row r="1810">
          <cell r="B1810" t="str">
            <v>ＵＶ－２３００Ｌ (UN/16KG)</v>
          </cell>
          <cell r="C1810" t="str">
            <v>CN</v>
          </cell>
          <cell r="D1810">
            <v>16000</v>
          </cell>
          <cell r="E1810">
            <v>18</v>
          </cell>
        </row>
        <row r="1811">
          <cell r="B1811" t="str">
            <v>Ｐ－３プライマー (15KG)</v>
          </cell>
          <cell r="C1811" t="str">
            <v>CN</v>
          </cell>
          <cell r="D1811">
            <v>15000</v>
          </cell>
          <cell r="E1811">
            <v>16</v>
          </cell>
        </row>
        <row r="1812">
          <cell r="B1812" t="str">
            <v>ＳＴ－３２金色Ｄ－３０６ (15KG)</v>
          </cell>
          <cell r="C1812" t="str">
            <v>CN</v>
          </cell>
          <cell r="D1812">
            <v>15000</v>
          </cell>
          <cell r="E1812">
            <v>16</v>
          </cell>
        </row>
        <row r="1813">
          <cell r="B1813" t="str">
            <v>ＳＴ－３２ブルーブラック １ (15KG)</v>
          </cell>
          <cell r="C1813" t="str">
            <v>CN</v>
          </cell>
          <cell r="D1813">
            <v>15000</v>
          </cell>
          <cell r="E1813">
            <v>16</v>
          </cell>
        </row>
        <row r="1814">
          <cell r="B1814" t="str">
            <v>ＵＶ－７８２ＴＰＳ (15KG)</v>
          </cell>
          <cell r="C1814" t="str">
            <v>CN</v>
          </cell>
          <cell r="D1814">
            <v>15000</v>
          </cell>
          <cell r="E1814">
            <v>16</v>
          </cell>
        </row>
        <row r="1815">
          <cell r="B1815" t="str">
            <v>ＵＶ－２７０Ｖ (UN/15KG)</v>
          </cell>
          <cell r="C1815" t="str">
            <v>CN</v>
          </cell>
          <cell r="D1815">
            <v>15000</v>
          </cell>
          <cell r="E1815">
            <v>16</v>
          </cell>
        </row>
        <row r="1816">
          <cell r="B1816" t="str">
            <v>ＵＶ－３８２ＦＦＳ (UN/15KG)</v>
          </cell>
          <cell r="C1816" t="str">
            <v>CN</v>
          </cell>
          <cell r="D1816">
            <v>15000</v>
          </cell>
          <cell r="E1816">
            <v>16</v>
          </cell>
        </row>
        <row r="1817">
          <cell r="B1817" t="str">
            <v>Ｚ－ホワイト－０５１ (3KG)</v>
          </cell>
          <cell r="C1817" t="str">
            <v>CN</v>
          </cell>
          <cell r="D1817">
            <v>3000</v>
          </cell>
          <cell r="E1817">
            <v>3.5</v>
          </cell>
        </row>
        <row r="1818">
          <cell r="B1818" t="str">
            <v>ＳＴＭ THINNER (UN/15KG)</v>
          </cell>
          <cell r="C1818" t="str">
            <v>CN</v>
          </cell>
          <cell r="D1818">
            <v>15000</v>
          </cell>
          <cell r="E1818">
            <v>16</v>
          </cell>
        </row>
        <row r="1819">
          <cell r="B1819" t="str">
            <v>ＳＲ－００１ Ａ (UN/15KG)</v>
          </cell>
          <cell r="C1819" t="str">
            <v>CN</v>
          </cell>
          <cell r="D1819">
            <v>15000</v>
          </cell>
          <cell r="E1819">
            <v>16</v>
          </cell>
        </row>
        <row r="1820">
          <cell r="B1820" t="str">
            <v>ＳＲ－００１ Ｂ (UN/15KG)</v>
          </cell>
          <cell r="C1820" t="str">
            <v>CN</v>
          </cell>
          <cell r="D1820">
            <v>15000</v>
          </cell>
          <cell r="E1820">
            <v>16</v>
          </cell>
        </row>
        <row r="1821">
          <cell r="B1821" t="str">
            <v>ＵＶ－３８ＢＳアンダー (15KG)</v>
          </cell>
          <cell r="C1821" t="str">
            <v>CN</v>
          </cell>
          <cell r="D1821">
            <v>15000</v>
          </cell>
          <cell r="E1821">
            <v>16</v>
          </cell>
        </row>
        <row r="1822">
          <cell r="B1822" t="str">
            <v>ＲＴ－３２０ＨＮＶ BLUE TOP (UN/14KG)</v>
          </cell>
          <cell r="C1822" t="str">
            <v>CN</v>
          </cell>
          <cell r="D1822">
            <v>14000</v>
          </cell>
          <cell r="E1822">
            <v>15</v>
          </cell>
        </row>
        <row r="1823">
          <cell r="B1823" t="str">
            <v>ＢＳ－４２１Ａ－ＢＬＫ (4KG)</v>
          </cell>
          <cell r="C1823" t="str">
            <v>CN</v>
          </cell>
          <cell r="D1823">
            <v>4000</v>
          </cell>
          <cell r="E1823">
            <v>4.5</v>
          </cell>
        </row>
        <row r="1824">
          <cell r="B1824" t="str">
            <v>ＣＴＳ－００１トップ (15KG)</v>
          </cell>
          <cell r="C1824" t="str">
            <v>CN</v>
          </cell>
          <cell r="D1824">
            <v>15000</v>
          </cell>
          <cell r="E1824">
            <v>16</v>
          </cell>
        </row>
        <row r="1825">
          <cell r="B1825" t="str">
            <v>ＵＶ－７８２ＴＰＳ (15KG)</v>
          </cell>
          <cell r="C1825" t="str">
            <v>CN</v>
          </cell>
          <cell r="D1825">
            <v>15000</v>
          </cell>
          <cell r="E1825">
            <v>16</v>
          </cell>
        </row>
        <row r="1826">
          <cell r="B1826" t="str">
            <v>ＳＴ－３２オレンジ１ (UN/15KG)</v>
          </cell>
          <cell r="C1826" t="str">
            <v>CN</v>
          </cell>
          <cell r="D1826">
            <v>15000</v>
          </cell>
          <cell r="E1826">
            <v>16</v>
          </cell>
        </row>
        <row r="1827">
          <cell r="B1827" t="str">
            <v>ＵＶ－ＰＰ№８１アンダー (15KG)</v>
          </cell>
          <cell r="C1827" t="str">
            <v>CN</v>
          </cell>
          <cell r="D1827">
            <v>15000</v>
          </cell>
          <cell r="E1827">
            <v>16</v>
          </cell>
        </row>
        <row r="1828">
          <cell r="B1828" t="str">
            <v>ＵＶ－２７０Ａアンダー (15KG)</v>
          </cell>
          <cell r="C1828" t="str">
            <v>CN</v>
          </cell>
          <cell r="D1828">
            <v>15000</v>
          </cell>
          <cell r="E1828">
            <v>16</v>
          </cell>
        </row>
        <row r="1829">
          <cell r="B1829" t="str">
            <v>ＵＶＺ－０１アンダー　（Ｆ） (15KG)</v>
          </cell>
          <cell r="C1829" t="str">
            <v>CN</v>
          </cell>
          <cell r="D1829">
            <v>15000</v>
          </cell>
          <cell r="E1829">
            <v>16</v>
          </cell>
        </row>
        <row r="1830">
          <cell r="B1830" t="str">
            <v>ＳＴ－３２ブラック１０１ (15KG)</v>
          </cell>
          <cell r="C1830" t="str">
            <v>CN</v>
          </cell>
          <cell r="D1830">
            <v>15000</v>
          </cell>
          <cell r="E1830">
            <v>16</v>
          </cell>
        </row>
        <row r="1831">
          <cell r="B1831" t="str">
            <v>ＡＳ－５ＮＰクリヤー (UN/15KG)</v>
          </cell>
          <cell r="C1831" t="str">
            <v>CN</v>
          </cell>
          <cell r="D1831">
            <v>15000</v>
          </cell>
          <cell r="E1831">
            <v>16</v>
          </cell>
        </row>
        <row r="1832">
          <cell r="B1832" t="str">
            <v>ＡＳ－５ＮＰ艶消アンダー (UN/15KG)</v>
          </cell>
          <cell r="C1832" t="str">
            <v>CN</v>
          </cell>
          <cell r="D1832">
            <v>15000</v>
          </cell>
          <cell r="E1832">
            <v>16</v>
          </cell>
        </row>
        <row r="1833">
          <cell r="B1833" t="str">
            <v>ＦＰＡ－３Ｋ ＴＫ (UN/14KG)</v>
          </cell>
          <cell r="C1833" t="str">
            <v>CN</v>
          </cell>
          <cell r="D1833">
            <v>14000</v>
          </cell>
          <cell r="E1833">
            <v>15</v>
          </cell>
        </row>
        <row r="1834">
          <cell r="B1834" t="str">
            <v>ＦＰＡ－３(ＫＡＩ） (UN/14KG)</v>
          </cell>
          <cell r="C1834" t="str">
            <v>CN</v>
          </cell>
          <cell r="D1834">
            <v>14000</v>
          </cell>
          <cell r="E1834">
            <v>15</v>
          </cell>
        </row>
        <row r="1835">
          <cell r="B1835" t="str">
            <v>Ｋ－１６４ＮＰ (UN/15KG)</v>
          </cell>
          <cell r="C1835" t="str">
            <v>CN</v>
          </cell>
          <cell r="D1835">
            <v>15000</v>
          </cell>
          <cell r="E1835">
            <v>16</v>
          </cell>
        </row>
        <row r="1836">
          <cell r="B1836" t="str">
            <v>ＳＴ－３２トップ (UN/15KG)</v>
          </cell>
          <cell r="C1836" t="str">
            <v>CN</v>
          </cell>
          <cell r="D1836">
            <v>15000</v>
          </cell>
          <cell r="E1836">
            <v>16</v>
          </cell>
        </row>
        <row r="1837">
          <cell r="B1837" t="str">
            <v>ＢＳ－４２１Ａ (UN/15KG)</v>
          </cell>
          <cell r="C1837" t="str">
            <v>CN</v>
          </cell>
          <cell r="D1837">
            <v>15000</v>
          </cell>
          <cell r="E1837">
            <v>16</v>
          </cell>
        </row>
        <row r="1838">
          <cell r="B1838" t="str">
            <v>ＢＳ－４２１ Ｂ (UN/15KG)</v>
          </cell>
          <cell r="C1838" t="str">
            <v>CN</v>
          </cell>
          <cell r="D1838">
            <v>15000</v>
          </cell>
          <cell r="E1838">
            <v>16</v>
          </cell>
        </row>
        <row r="1839">
          <cell r="B1839" t="str">
            <v>ＰＰ－６５３ Ａ (UN/14KG)</v>
          </cell>
          <cell r="C1839" t="str">
            <v>CN</v>
          </cell>
          <cell r="D1839">
            <v>14000</v>
          </cell>
          <cell r="E1839">
            <v>15</v>
          </cell>
        </row>
        <row r="1840">
          <cell r="B1840" t="str">
            <v>ＰＰ－６５３ Ｂ (UN/14KG)</v>
          </cell>
          <cell r="C1840" t="str">
            <v>CN</v>
          </cell>
          <cell r="D1840">
            <v>14000</v>
          </cell>
          <cell r="E1840">
            <v>15</v>
          </cell>
        </row>
        <row r="1841">
          <cell r="B1841" t="str">
            <v>ＰＰ－６５３ Ｃ (UN/15KG)</v>
          </cell>
          <cell r="C1841" t="str">
            <v>CN</v>
          </cell>
          <cell r="D1841">
            <v>15000</v>
          </cell>
          <cell r="E1841">
            <v>16</v>
          </cell>
        </row>
        <row r="1842">
          <cell r="B1842" t="str">
            <v>ＲＴ－１７５（改） (UN/14KG)</v>
          </cell>
          <cell r="C1842" t="str">
            <v>CN</v>
          </cell>
          <cell r="D1842">
            <v>14000</v>
          </cell>
          <cell r="E1842">
            <v>15</v>
          </cell>
        </row>
        <row r="1843">
          <cell r="B1843" t="str">
            <v>ＵＬ－２００リターダー (UN/13KG)</v>
          </cell>
          <cell r="C1843" t="str">
            <v>CN</v>
          </cell>
          <cell r="D1843">
            <v>13000</v>
          </cell>
          <cell r="E1843">
            <v>14</v>
          </cell>
        </row>
        <row r="1844">
          <cell r="B1844" t="str">
            <v>ＲＴ－２４０Ｒ BLUE TOP3 (UN/14KG)</v>
          </cell>
          <cell r="C1844" t="str">
            <v>CN</v>
          </cell>
          <cell r="D1844">
            <v>14000</v>
          </cell>
          <cell r="E1844">
            <v>15</v>
          </cell>
        </row>
        <row r="1845">
          <cell r="B1845" t="str">
            <v>ＢＰ－９０ (UN/13KG)</v>
          </cell>
          <cell r="C1845" t="str">
            <v>CN</v>
          </cell>
          <cell r="D1845">
            <v>13000</v>
          </cell>
          <cell r="E1845">
            <v>14</v>
          </cell>
        </row>
        <row r="1846">
          <cell r="B1846" t="str">
            <v>ＥＬＴＲＡミドルコート№１ (4KG)</v>
          </cell>
          <cell r="C1846" t="str">
            <v>CN</v>
          </cell>
          <cell r="D1846">
            <v>4000</v>
          </cell>
          <cell r="E1846">
            <v>4.5</v>
          </cell>
        </row>
        <row r="1847">
          <cell r="B1847" t="str">
            <v>ＥＬＴＲＡトップコート№2 (4KG)</v>
          </cell>
          <cell r="C1847" t="str">
            <v>CN</v>
          </cell>
          <cell r="D1847">
            <v>4000</v>
          </cell>
          <cell r="E1847">
            <v>4.5</v>
          </cell>
        </row>
        <row r="1848">
          <cell r="B1848" t="str">
            <v>ＥＬＴＲＡアンダーコート№4 (4KG)</v>
          </cell>
          <cell r="C1848" t="str">
            <v>CN</v>
          </cell>
          <cell r="D1848">
            <v>4000</v>
          </cell>
          <cell r="E1848">
            <v>4.5</v>
          </cell>
        </row>
        <row r="1849">
          <cell r="B1849" t="str">
            <v>ＰＲ－Ａ（ＫＡI） (UN/15KG)</v>
          </cell>
          <cell r="C1849" t="str">
            <v>CN</v>
          </cell>
          <cell r="D1849">
            <v>15000</v>
          </cell>
          <cell r="E1849">
            <v>16</v>
          </cell>
        </row>
        <row r="1850">
          <cell r="B1850" t="str">
            <v>染料液オレンジＬＱ (3KG)</v>
          </cell>
          <cell r="C1850" t="str">
            <v>CN</v>
          </cell>
          <cell r="D1850">
            <v>3000</v>
          </cell>
          <cell r="E1850">
            <v>3.5</v>
          </cell>
        </row>
        <row r="1851">
          <cell r="B1851" t="str">
            <v>染料液イエローＬＱ (3KG)</v>
          </cell>
          <cell r="C1851" t="str">
            <v>CN</v>
          </cell>
          <cell r="D1851">
            <v>3000</v>
          </cell>
          <cell r="E1851">
            <v>3.5</v>
          </cell>
        </row>
        <row r="1852">
          <cell r="B1852" t="str">
            <v>ＵＶ－ＰＰ№９０アンダー (15KG)</v>
          </cell>
          <cell r="C1852" t="str">
            <v>CN</v>
          </cell>
          <cell r="D1852">
            <v>15000</v>
          </cell>
          <cell r="E1852">
            <v>16</v>
          </cell>
        </row>
        <row r="1853">
          <cell r="B1853" t="str">
            <v>ＢＬＫ－９１ (3KG)</v>
          </cell>
          <cell r="C1853" t="str">
            <v>CN</v>
          </cell>
          <cell r="D1853">
            <v>3000</v>
          </cell>
          <cell r="E1853">
            <v>3.5</v>
          </cell>
        </row>
        <row r="1854">
          <cell r="B1854" t="str">
            <v>ＷＨＴ－０１ (3KG)</v>
          </cell>
          <cell r="C1854" t="str">
            <v>CN</v>
          </cell>
          <cell r="D1854">
            <v>3000</v>
          </cell>
          <cell r="E1854">
            <v>3.5</v>
          </cell>
        </row>
        <row r="1855">
          <cell r="B1855" t="str">
            <v>ＳＴ－３２銅色５９ (15KG)</v>
          </cell>
          <cell r="C1855" t="str">
            <v>CN</v>
          </cell>
          <cell r="D1855">
            <v>15000</v>
          </cell>
          <cell r="E1855">
            <v>16</v>
          </cell>
        </row>
        <row r="1856">
          <cell r="B1856" t="str">
            <v>ＰＰＡ－３００ Ａ (UN/15KG)</v>
          </cell>
          <cell r="C1856" t="str">
            <v>CN</v>
          </cell>
          <cell r="D1856">
            <v>15000</v>
          </cell>
          <cell r="E1856">
            <v>16</v>
          </cell>
        </row>
        <row r="1857">
          <cell r="B1857" t="str">
            <v>ＰＰＡ－３００ Ｂ (UN/19KG)</v>
          </cell>
          <cell r="C1857" t="str">
            <v>CN</v>
          </cell>
          <cell r="D1857">
            <v>19000</v>
          </cell>
          <cell r="E1857">
            <v>21</v>
          </cell>
        </row>
        <row r="1858">
          <cell r="B1858" t="str">
            <v>ＢＰ－１３０ (UN/13KG)</v>
          </cell>
          <cell r="C1858" t="str">
            <v>CN</v>
          </cell>
          <cell r="D1858">
            <v>13000</v>
          </cell>
          <cell r="E1858">
            <v>14</v>
          </cell>
        </row>
        <row r="1859">
          <cell r="B1859" t="str">
            <v>ＦＧ－４０００ (UN/15KG)</v>
          </cell>
          <cell r="C1859" t="str">
            <v>CN</v>
          </cell>
          <cell r="D1859">
            <v>15000</v>
          </cell>
          <cell r="E1859">
            <v>16</v>
          </cell>
        </row>
        <row r="1860">
          <cell r="B1860" t="str">
            <v>ＡＡＳ－１００ Ａ (UN/15KG)</v>
          </cell>
          <cell r="C1860" t="str">
            <v>CN</v>
          </cell>
          <cell r="D1860">
            <v>15000</v>
          </cell>
          <cell r="E1860">
            <v>16</v>
          </cell>
        </row>
        <row r="1861">
          <cell r="B1861" t="str">
            <v>ＡＡＳ－１００ Ｂ (UN/15KG)</v>
          </cell>
          <cell r="C1861" t="str">
            <v>CN</v>
          </cell>
          <cell r="D1861">
            <v>15000</v>
          </cell>
          <cell r="E1861">
            <v>16</v>
          </cell>
        </row>
        <row r="1862">
          <cell r="B1862" t="str">
            <v>ＰＣ－７６０ Ａ (UN/14KG)</v>
          </cell>
          <cell r="C1862" t="str">
            <v>CN</v>
          </cell>
          <cell r="D1862">
            <v>14000</v>
          </cell>
          <cell r="E1862">
            <v>15</v>
          </cell>
        </row>
        <row r="1863">
          <cell r="B1863" t="str">
            <v>ＰＣ－７６０ Ｂ (UN/17KG)</v>
          </cell>
          <cell r="C1863" t="str">
            <v>CN</v>
          </cell>
          <cell r="D1863">
            <v>17000</v>
          </cell>
          <cell r="E1863">
            <v>20</v>
          </cell>
        </row>
        <row r="1864">
          <cell r="B1864" t="str">
            <v>ＰＣ－７６０ Ｃ (UN/14KG)</v>
          </cell>
          <cell r="C1864" t="str">
            <v>CN</v>
          </cell>
          <cell r="D1864">
            <v>14000</v>
          </cell>
          <cell r="E1864">
            <v>15</v>
          </cell>
        </row>
        <row r="1865">
          <cell r="B1865" t="str">
            <v>ＴＭ－４５０ Ａ (UN/15KG)</v>
          </cell>
          <cell r="C1865" t="str">
            <v>CN</v>
          </cell>
          <cell r="D1865">
            <v>15000</v>
          </cell>
          <cell r="E1865">
            <v>16</v>
          </cell>
        </row>
        <row r="1866">
          <cell r="B1866" t="str">
            <v>ＴＭ－４５０ Ｂ (UN/15KG)</v>
          </cell>
          <cell r="C1866" t="str">
            <v>CN</v>
          </cell>
          <cell r="D1866">
            <v>15000</v>
          </cell>
          <cell r="E1866">
            <v>16</v>
          </cell>
        </row>
        <row r="1867">
          <cell r="B1867" t="str">
            <v>ＳＴＭ－４０－Ｔ１ (UN/15KG)</v>
          </cell>
          <cell r="C1867" t="str">
            <v>CN</v>
          </cell>
          <cell r="D1867">
            <v>15000</v>
          </cell>
          <cell r="E1867">
            <v>16</v>
          </cell>
        </row>
        <row r="1868">
          <cell r="B1868" t="str">
            <v>ＳＵ－１００ＨＮＶ Ａ２ (UN/15KG)</v>
          </cell>
          <cell r="C1868" t="str">
            <v>CN</v>
          </cell>
          <cell r="D1868">
            <v>15000</v>
          </cell>
          <cell r="E1868">
            <v>16</v>
          </cell>
        </row>
        <row r="1869">
          <cell r="B1869" t="str">
            <v>ＳＵ－１００ＨＮＶ Ｂ (UN/15KG)</v>
          </cell>
          <cell r="C1869" t="str">
            <v>CN</v>
          </cell>
          <cell r="D1869">
            <v>15000</v>
          </cell>
          <cell r="E1869">
            <v>16</v>
          </cell>
        </row>
        <row r="1870">
          <cell r="B1870" t="str">
            <v>ＰＳ－Ｙ５０ＵＲ－ＣＨ Ａ (UN/15KG)</v>
          </cell>
          <cell r="C1870" t="str">
            <v>CN</v>
          </cell>
          <cell r="D1870">
            <v>15000</v>
          </cell>
          <cell r="E1870">
            <v>16</v>
          </cell>
        </row>
        <row r="1871">
          <cell r="B1871" t="str">
            <v>ＰＳ－Ｙ５０ＵＲ Ｂ (UN/14KG)</v>
          </cell>
          <cell r="C1871" t="str">
            <v>CN</v>
          </cell>
          <cell r="D1871">
            <v>14000</v>
          </cell>
          <cell r="E1871">
            <v>15</v>
          </cell>
        </row>
        <row r="1872">
          <cell r="B1872" t="str">
            <v>ＵＴ－２１０Ｎ金色Ｎ－８４ (15KG)</v>
          </cell>
          <cell r="C1872" t="str">
            <v>CN</v>
          </cell>
          <cell r="D1872">
            <v>15000</v>
          </cell>
          <cell r="E1872">
            <v>16</v>
          </cell>
        </row>
        <row r="1873">
          <cell r="B1873" t="str">
            <v>ＵＶ－ＰＰ№９１アンダー (15KG)</v>
          </cell>
          <cell r="C1873" t="str">
            <v>CN</v>
          </cell>
          <cell r="D1873">
            <v>15000</v>
          </cell>
          <cell r="E1873">
            <v>16</v>
          </cell>
        </row>
        <row r="1874">
          <cell r="B1874" t="str">
            <v>ＣＵＰ－０４アンダー (15KG)</v>
          </cell>
          <cell r="C1874" t="str">
            <v>CN</v>
          </cell>
          <cell r="D1874">
            <v>15000</v>
          </cell>
          <cell r="E1874">
            <v>16</v>
          </cell>
        </row>
        <row r="1875">
          <cell r="B1875" t="str">
            <v>ＵＶ－２７９アンダー (15KG)</v>
          </cell>
          <cell r="C1875" t="str">
            <v>CN</v>
          </cell>
          <cell r="D1875">
            <v>15000</v>
          </cell>
          <cell r="E1875">
            <v>16</v>
          </cell>
        </row>
        <row r="1876">
          <cell r="B1876" t="str">
            <v>ＵＶ－９０１アンダー (15KG)</v>
          </cell>
          <cell r="C1876" t="str">
            <v>CN</v>
          </cell>
          <cell r="D1876">
            <v>15000</v>
          </cell>
          <cell r="E1876">
            <v>16</v>
          </cell>
        </row>
        <row r="1877">
          <cell r="B1877" t="str">
            <v>ＭＴ－００１トップ (15KG)</v>
          </cell>
          <cell r="C1877" t="str">
            <v>CN</v>
          </cell>
          <cell r="D1877">
            <v>15000</v>
          </cell>
          <cell r="E1877">
            <v>16</v>
          </cell>
        </row>
        <row r="1878">
          <cell r="B1878" t="str">
            <v>ＰＳ－Ｙ５０ＵＲ Ａ (UN/15KG)</v>
          </cell>
          <cell r="C1878" t="str">
            <v>CN</v>
          </cell>
          <cell r="D1878">
            <v>15000</v>
          </cell>
          <cell r="E1878">
            <v>16</v>
          </cell>
        </row>
        <row r="1879">
          <cell r="B1879" t="str">
            <v>ＳＴＨ－３５０ Ｂ液 (UN/15KG)</v>
          </cell>
          <cell r="C1879" t="str">
            <v>CN</v>
          </cell>
          <cell r="D1879">
            <v>15000</v>
          </cell>
          <cell r="E1879">
            <v>16</v>
          </cell>
        </row>
        <row r="1880">
          <cell r="B1880" t="str">
            <v>ＳＴＨ－３５０－ＣＨ Ａ (UN/13KG)</v>
          </cell>
          <cell r="C1880" t="str">
            <v>CN</v>
          </cell>
          <cell r="D1880">
            <v>13000</v>
          </cell>
          <cell r="E1880">
            <v>14</v>
          </cell>
        </row>
        <row r="1881">
          <cell r="B1881" t="str">
            <v>ＳＴＨ－３８０ Ａ液 (UN/15KG)</v>
          </cell>
          <cell r="C1881" t="str">
            <v>CN</v>
          </cell>
          <cell r="D1881">
            <v>15000</v>
          </cell>
          <cell r="E1881">
            <v>16</v>
          </cell>
        </row>
        <row r="1882">
          <cell r="B1882" t="str">
            <v>ＳＴＨ－３８０ Ｂ液 (UN/14KG)</v>
          </cell>
          <cell r="C1882" t="str">
            <v>CN</v>
          </cell>
          <cell r="D1882">
            <v>14000</v>
          </cell>
          <cell r="E1882">
            <v>15</v>
          </cell>
        </row>
        <row r="1883">
          <cell r="B1883" t="str">
            <v>ＳＵ－１００ Ａ液 (UN/15KG)</v>
          </cell>
          <cell r="C1883" t="str">
            <v>CN</v>
          </cell>
          <cell r="D1883">
            <v>15000</v>
          </cell>
          <cell r="E1883">
            <v>16</v>
          </cell>
        </row>
        <row r="1884">
          <cell r="B1884" t="str">
            <v>ＳＵ－１００ Ｂ液 (UN/15KG)</v>
          </cell>
          <cell r="C1884" t="str">
            <v>CN</v>
          </cell>
          <cell r="D1884">
            <v>15000</v>
          </cell>
          <cell r="E1884">
            <v>16</v>
          </cell>
        </row>
        <row r="1885">
          <cell r="B1885" t="str">
            <v>ＳＵ－９３０ Ａ液 (UN/15KG)</v>
          </cell>
          <cell r="C1885" t="str">
            <v>CN</v>
          </cell>
          <cell r="D1885">
            <v>15000</v>
          </cell>
          <cell r="E1885">
            <v>16</v>
          </cell>
        </row>
        <row r="1886">
          <cell r="B1886" t="str">
            <v>ＳＵ－９３０ Ｂ液 (UN/15KG)</v>
          </cell>
          <cell r="C1886" t="str">
            <v>CN</v>
          </cell>
          <cell r="D1886">
            <v>15000</v>
          </cell>
          <cell r="E1886">
            <v>16</v>
          </cell>
        </row>
        <row r="1887">
          <cell r="B1887" t="str">
            <v>ＳＶ－３８００ Ａ液 (UN/15KG)</v>
          </cell>
          <cell r="C1887" t="str">
            <v>CN</v>
          </cell>
          <cell r="D1887">
            <v>15000</v>
          </cell>
          <cell r="E1887">
            <v>16</v>
          </cell>
        </row>
        <row r="1888">
          <cell r="B1888" t="str">
            <v>ＳＶ－３８００ Ｂ液 (UN/15KG)</v>
          </cell>
          <cell r="C1888" t="str">
            <v>CN</v>
          </cell>
          <cell r="D1888">
            <v>15000</v>
          </cell>
          <cell r="E1888">
            <v>16</v>
          </cell>
        </row>
        <row r="1889">
          <cell r="B1889" t="str">
            <v>ＳＴＭ－１０クリヤー (UN/15KG)</v>
          </cell>
          <cell r="C1889" t="str">
            <v>CN</v>
          </cell>
          <cell r="D1889">
            <v>15000</v>
          </cell>
          <cell r="E1889">
            <v>16</v>
          </cell>
        </row>
        <row r="1890">
          <cell r="B1890" t="str">
            <v>ＳＴＭ－１０シンナー (UN/15KG)</v>
          </cell>
          <cell r="C1890" t="str">
            <v>CN</v>
          </cell>
          <cell r="D1890">
            <v>15000</v>
          </cell>
          <cell r="E1890">
            <v>16</v>
          </cell>
        </row>
        <row r="1891">
          <cell r="B1891" t="str">
            <v>ＳＴＭ－１塗料 (UN/15KG)</v>
          </cell>
          <cell r="C1891" t="str">
            <v>CN</v>
          </cell>
          <cell r="D1891">
            <v>15000</v>
          </cell>
          <cell r="E1891">
            <v>16</v>
          </cell>
        </row>
        <row r="1892">
          <cell r="B1892" t="str">
            <v>ＳＴＭ－１クリヤー(NS) (UN/15KG)</v>
          </cell>
          <cell r="C1892" t="str">
            <v>CN</v>
          </cell>
          <cell r="D1892">
            <v>15000</v>
          </cell>
          <cell r="E1892">
            <v>16</v>
          </cell>
        </row>
        <row r="1893">
          <cell r="B1893" t="str">
            <v>ＳＴＭ－２クリヤー (UN/15KG)</v>
          </cell>
          <cell r="C1893" t="str">
            <v>CN</v>
          </cell>
          <cell r="D1893">
            <v>15000</v>
          </cell>
          <cell r="E1893">
            <v>16</v>
          </cell>
        </row>
        <row r="1894">
          <cell r="B1894" t="str">
            <v>ＳＴＭ－３０－Ｔ１－ＣＨｼﾝﾅｰ (UN/14KG)</v>
          </cell>
          <cell r="C1894" t="str">
            <v>CN</v>
          </cell>
          <cell r="D1894">
            <v>14000</v>
          </cell>
          <cell r="E1894">
            <v>15</v>
          </cell>
        </row>
        <row r="1895">
          <cell r="B1895" t="str">
            <v>ＳＴＭ－３０－Ｔ２－ＣＨｸﾘﾔｰ (UN/15KG)</v>
          </cell>
          <cell r="C1895" t="str">
            <v>CN</v>
          </cell>
          <cell r="D1895">
            <v>15000</v>
          </cell>
          <cell r="E1895">
            <v>16</v>
          </cell>
        </row>
        <row r="1896">
          <cell r="B1896" t="str">
            <v>ＳＴＭ－３０－Ｔ２ クリヤー (UN/15KG)</v>
          </cell>
          <cell r="C1896" t="str">
            <v>CN</v>
          </cell>
          <cell r="D1896">
            <v>15000</v>
          </cell>
          <cell r="E1896">
            <v>16</v>
          </cell>
        </row>
        <row r="1897">
          <cell r="B1897" t="str">
            <v>ＳＵ－９３０ シンナー (UN/14KG)</v>
          </cell>
          <cell r="C1897" t="str">
            <v>CN</v>
          </cell>
          <cell r="D1897">
            <v>14000</v>
          </cell>
          <cell r="E1897">
            <v>15</v>
          </cell>
        </row>
        <row r="1898">
          <cell r="B1898" t="str">
            <v>ＳＶ－３８００ ＴＨＩＮＮＥＲ (UN/15KG)</v>
          </cell>
          <cell r="C1898" t="str">
            <v>CN</v>
          </cell>
          <cell r="D1898">
            <v>15000</v>
          </cell>
          <cell r="E1898">
            <v>16</v>
          </cell>
        </row>
        <row r="1899">
          <cell r="B1899" t="str">
            <v>ウレットＰシンナー (UN/15KG)</v>
          </cell>
          <cell r="C1899" t="str">
            <v>CN</v>
          </cell>
          <cell r="D1899">
            <v>15000</v>
          </cell>
          <cell r="E1899">
            <v>16</v>
          </cell>
        </row>
        <row r="1900">
          <cell r="B1900" t="str">
            <v>ＳＴ－３２ＮＰＡ金色Ｘ－２１２ (15KG)</v>
          </cell>
          <cell r="C1900" t="str">
            <v>CN</v>
          </cell>
          <cell r="D1900">
            <v>15000</v>
          </cell>
          <cell r="E1900">
            <v>16</v>
          </cell>
        </row>
        <row r="1901">
          <cell r="B1901" t="str">
            <v>Ｐ４プライマー (UN/15KG)</v>
          </cell>
          <cell r="C1901" t="str">
            <v>CN</v>
          </cell>
          <cell r="D1901">
            <v>15000</v>
          </cell>
          <cell r="E1901">
            <v>16</v>
          </cell>
        </row>
        <row r="1902">
          <cell r="B1902" t="str">
            <v>ＵＶ－４２２アンダー (1KG)</v>
          </cell>
          <cell r="C1902" t="str">
            <v>KG</v>
          </cell>
          <cell r="D1902">
            <v>1000</v>
          </cell>
          <cell r="E1902">
            <v>1.0667</v>
          </cell>
        </row>
        <row r="1903">
          <cell r="B1903" t="str">
            <v>ＳＴ－３２金色Ｃ－４１４ (15KG)</v>
          </cell>
          <cell r="C1903" t="str">
            <v>CN</v>
          </cell>
          <cell r="D1903">
            <v>15000</v>
          </cell>
          <cell r="E1903">
            <v>16</v>
          </cell>
        </row>
        <row r="1904">
          <cell r="B1904" t="str">
            <v>ＣＴＢ－００６トップ (15KG)</v>
          </cell>
          <cell r="C1904" t="str">
            <v>CN</v>
          </cell>
          <cell r="D1904">
            <v>15000</v>
          </cell>
          <cell r="E1904">
            <v>16</v>
          </cell>
        </row>
        <row r="1905">
          <cell r="B1905" t="str">
            <v>ＵＶ－９１３５アンダー (15KG)</v>
          </cell>
          <cell r="C1905" t="str">
            <v>CN</v>
          </cell>
          <cell r="D1905">
            <v>15000</v>
          </cell>
          <cell r="E1905">
            <v>16</v>
          </cell>
        </row>
        <row r="1906">
          <cell r="B1906" t="str">
            <v>ＵＶ－９２３７アンダー (15KG)</v>
          </cell>
          <cell r="C1906" t="str">
            <v>CN</v>
          </cell>
          <cell r="D1906">
            <v>15000</v>
          </cell>
          <cell r="E1906">
            <v>16</v>
          </cell>
        </row>
        <row r="1907">
          <cell r="B1907" t="str">
            <v>ＳＶ－３８００ Ａ (UN/15KG)</v>
          </cell>
          <cell r="C1907" t="str">
            <v>CN</v>
          </cell>
          <cell r="D1907">
            <v>15000</v>
          </cell>
          <cell r="E1907">
            <v>16</v>
          </cell>
        </row>
        <row r="1908">
          <cell r="B1908" t="str">
            <v>ＳＶ－３８００ Ｂ (UN/15KG)</v>
          </cell>
          <cell r="C1908" t="str">
            <v>CN</v>
          </cell>
          <cell r="D1908">
            <v>15000</v>
          </cell>
          <cell r="E1908">
            <v>16</v>
          </cell>
        </row>
        <row r="1909">
          <cell r="B1909" t="str">
            <v>ＵＶ－４３５アンダー (15KG)</v>
          </cell>
          <cell r="C1909" t="str">
            <v>CN</v>
          </cell>
          <cell r="D1909">
            <v>15000</v>
          </cell>
          <cell r="E1909">
            <v>16</v>
          </cell>
        </row>
        <row r="1910">
          <cell r="B1910" t="str">
            <v>ＴＭ－４００－ＣＨ (UN/15KG)</v>
          </cell>
          <cell r="C1910" t="str">
            <v>CN</v>
          </cell>
          <cell r="D1910">
            <v>15000</v>
          </cell>
          <cell r="E1910">
            <v>16</v>
          </cell>
        </row>
        <row r="1911">
          <cell r="B1911" t="str">
            <v>ＰＣ－７６０（改) Ａ液 (14KG)</v>
          </cell>
          <cell r="C1911" t="str">
            <v>CN</v>
          </cell>
          <cell r="D1911">
            <v>14000</v>
          </cell>
          <cell r="E1911">
            <v>15</v>
          </cell>
        </row>
        <row r="1912">
          <cell r="B1912" t="str">
            <v>ＰＣ－７６０(改) Ｂ液 (14KG)</v>
          </cell>
          <cell r="C1912" t="str">
            <v>CN</v>
          </cell>
          <cell r="D1912">
            <v>14000</v>
          </cell>
          <cell r="E1912">
            <v>15</v>
          </cell>
        </row>
        <row r="1913">
          <cell r="B1913" t="str">
            <v>ＰＣ－７６０(改) Ｃ液 (4KG)</v>
          </cell>
          <cell r="C1913" t="str">
            <v>CN</v>
          </cell>
          <cell r="D1913">
            <v>4000</v>
          </cell>
          <cell r="E1913">
            <v>4.5</v>
          </cell>
        </row>
        <row r="1914">
          <cell r="B1914" t="str">
            <v>ＳＴＲ－１２０ (UN/15KG)</v>
          </cell>
          <cell r="C1914" t="str">
            <v>CN</v>
          </cell>
          <cell r="D1914">
            <v>15000</v>
          </cell>
          <cell r="E1914">
            <v>16</v>
          </cell>
        </row>
        <row r="1915">
          <cell r="B1915" t="str">
            <v>ＳＲ－００１ Ａ (UN/15KG)</v>
          </cell>
          <cell r="C1915" t="str">
            <v>CN</v>
          </cell>
          <cell r="D1915">
            <v>15000</v>
          </cell>
          <cell r="E1915">
            <v>16</v>
          </cell>
        </row>
        <row r="1916">
          <cell r="B1916" t="str">
            <v>ＳＲ－００１ Ｂ (UN/15KG)</v>
          </cell>
          <cell r="C1916" t="str">
            <v>CN</v>
          </cell>
          <cell r="D1916">
            <v>15000</v>
          </cell>
          <cell r="E1916">
            <v>16</v>
          </cell>
        </row>
        <row r="1917">
          <cell r="B1917" t="str">
            <v>ＳＵ－１００ＨＮＶ Ａ２液 (UN/15KG)</v>
          </cell>
          <cell r="C1917" t="str">
            <v>CN</v>
          </cell>
          <cell r="D1917">
            <v>15000</v>
          </cell>
          <cell r="E1917">
            <v>16</v>
          </cell>
        </row>
        <row r="1918">
          <cell r="B1918" t="str">
            <v>ＳＵ－１００ＨＮＶ Ｂ液 (UN/15KG)</v>
          </cell>
          <cell r="C1918" t="str">
            <v>CN</v>
          </cell>
          <cell r="D1918">
            <v>15000</v>
          </cell>
          <cell r="E1918">
            <v>16</v>
          </cell>
        </row>
        <row r="1919">
          <cell r="B1919" t="str">
            <v>ＲＴ－３２０ (UN/14KG)</v>
          </cell>
          <cell r="C1919" t="str">
            <v>CN</v>
          </cell>
          <cell r="D1919">
            <v>14000</v>
          </cell>
          <cell r="E1919">
            <v>15</v>
          </cell>
        </row>
        <row r="1920">
          <cell r="B1920" t="str">
            <v>ＳＴＭ－３０－Ｔ１クリヤー (UN/15KG)</v>
          </cell>
          <cell r="C1920" t="str">
            <v>CN</v>
          </cell>
          <cell r="D1920">
            <v>15000</v>
          </cell>
          <cell r="E1920">
            <v>16</v>
          </cell>
        </row>
        <row r="1921">
          <cell r="B1921" t="str">
            <v>ＳＴＲ－１２０ (UN/15KG)</v>
          </cell>
          <cell r="C1921" t="str">
            <v>CN</v>
          </cell>
          <cell r="D1921">
            <v>15000</v>
          </cell>
          <cell r="E1921">
            <v>16</v>
          </cell>
        </row>
        <row r="1922">
          <cell r="B1922" t="str">
            <v>ＳＴＭ－３０－Ｔ１クリヤー (UN/15KG)</v>
          </cell>
          <cell r="C1922" t="str">
            <v>CN</v>
          </cell>
          <cell r="D1922">
            <v>15000</v>
          </cell>
          <cell r="E1922">
            <v>16</v>
          </cell>
        </row>
        <row r="1923">
          <cell r="B1923" t="str">
            <v>JUPITER ＳＰＣ－１００主剤 (17KG)</v>
          </cell>
          <cell r="C1923" t="str">
            <v>CN</v>
          </cell>
          <cell r="D1923">
            <v>17000</v>
          </cell>
          <cell r="E1923">
            <v>18</v>
          </cell>
        </row>
        <row r="1924">
          <cell r="B1924" t="str">
            <v>JUPITER ＳＰＣ－１００主剤 (4KG)</v>
          </cell>
          <cell r="C1924" t="str">
            <v>CN</v>
          </cell>
          <cell r="D1924">
            <v>4000</v>
          </cell>
          <cell r="E1924">
            <v>4.5</v>
          </cell>
        </row>
        <row r="1925">
          <cell r="B1925" t="str">
            <v>JUPITER ＳＰＣ－１００硬化剤 (200G)</v>
          </cell>
          <cell r="C1925" t="str">
            <v>CN</v>
          </cell>
          <cell r="D1925">
            <v>200</v>
          </cell>
          <cell r="E1925">
            <v>0.5</v>
          </cell>
        </row>
        <row r="1926">
          <cell r="B1926" t="str">
            <v>JUPITER ＳＰＣ－１００硬化剤 (1KG)</v>
          </cell>
          <cell r="C1926" t="str">
            <v>CN</v>
          </cell>
          <cell r="D1926">
            <v>1000</v>
          </cell>
          <cell r="E1926">
            <v>1.2</v>
          </cell>
        </row>
        <row r="1927">
          <cell r="B1927" t="str">
            <v>ＫＨＵ－３（改３）Ｂ液  (UN/19KG)</v>
          </cell>
          <cell r="C1927" t="str">
            <v>CN</v>
          </cell>
          <cell r="D1927">
            <v>19000</v>
          </cell>
          <cell r="E1927">
            <v>21</v>
          </cell>
        </row>
        <row r="1928">
          <cell r="B1928" t="str">
            <v>ＫＨＵ－３（改３）Ａ液 (UN/15KG)</v>
          </cell>
          <cell r="C1928" t="str">
            <v>CN</v>
          </cell>
          <cell r="D1928">
            <v>15000</v>
          </cell>
          <cell r="E1928">
            <v>16</v>
          </cell>
        </row>
        <row r="1929">
          <cell r="B1929" t="str">
            <v>ＰＴ－０４トップ (UN/15KG)</v>
          </cell>
          <cell r="C1929" t="str">
            <v>CN</v>
          </cell>
          <cell r="D1929">
            <v>15000</v>
          </cell>
          <cell r="E1929">
            <v>16</v>
          </cell>
        </row>
        <row r="1930">
          <cell r="B1930" t="str">
            <v>Ｕ－３２０ シンナー (UN/15KG)</v>
          </cell>
          <cell r="C1930" t="str">
            <v>CN</v>
          </cell>
          <cell r="D1930">
            <v>15000</v>
          </cell>
          <cell r="E1930">
            <v>16</v>
          </cell>
        </row>
        <row r="1931">
          <cell r="B1931" t="str">
            <v>ＰＰ－６５３ Ｂ (UN/14KG)</v>
          </cell>
          <cell r="C1931" t="str">
            <v>CN</v>
          </cell>
          <cell r="D1931">
            <v>14000</v>
          </cell>
          <cell r="E1931">
            <v>15</v>
          </cell>
        </row>
        <row r="1932">
          <cell r="B1932" t="str">
            <v>ＰＰ－６５３ Ｃ (UN/15KG)</v>
          </cell>
          <cell r="C1932" t="str">
            <v>CN</v>
          </cell>
          <cell r="D1932">
            <v>15000</v>
          </cell>
          <cell r="E1932">
            <v>16</v>
          </cell>
        </row>
        <row r="1933">
          <cell r="B1933" t="str">
            <v>Ｕ－３３０シンナー (UN/14KG)</v>
          </cell>
          <cell r="C1933" t="str">
            <v>CN</v>
          </cell>
          <cell r="D1933">
            <v>14000</v>
          </cell>
          <cell r="E1933">
            <v>15</v>
          </cell>
        </row>
        <row r="1934">
          <cell r="B1934" t="str">
            <v>ＲＴ－１８６ﾌﾞﾙｰﾄｯﾌﾟ(0.5)改-1 (UN/14KG)</v>
          </cell>
          <cell r="C1934" t="str">
            <v>CN</v>
          </cell>
          <cell r="D1934">
            <v>14000</v>
          </cell>
          <cell r="E1934">
            <v>15</v>
          </cell>
        </row>
        <row r="1935">
          <cell r="B1935" t="str">
            <v>ＫＨＵ－３（改３）Ａ液 (UN/15KG)</v>
          </cell>
          <cell r="C1935" t="str">
            <v>CN</v>
          </cell>
          <cell r="D1935">
            <v>15000</v>
          </cell>
          <cell r="E1935">
            <v>16</v>
          </cell>
        </row>
        <row r="1936">
          <cell r="B1936" t="str">
            <v>ＫＨＵ－３（改３）Ａ液 (UN/15KG)</v>
          </cell>
          <cell r="C1936" t="str">
            <v>CN</v>
          </cell>
          <cell r="D1936">
            <v>15000</v>
          </cell>
          <cell r="E1936">
            <v>16</v>
          </cell>
        </row>
        <row r="1937">
          <cell r="B1937" t="str">
            <v>ＵＶ－５０５Ｋ２　Ａ (UN/15KG)</v>
          </cell>
          <cell r="C1937" t="str">
            <v>CN</v>
          </cell>
          <cell r="D1937">
            <v>15000</v>
          </cell>
          <cell r="E1937">
            <v>16</v>
          </cell>
        </row>
        <row r="1938">
          <cell r="B1938" t="str">
            <v>ＵＶ－５０５Ｋ２　Ｂ (UN/15KG)</v>
          </cell>
          <cell r="C1938" t="str">
            <v>CN</v>
          </cell>
          <cell r="D1938">
            <v>15000</v>
          </cell>
          <cell r="E1938">
            <v>16</v>
          </cell>
        </row>
        <row r="1939">
          <cell r="B1939" t="str">
            <v>Ｕ－３４２ シンナー (UN/13KG)</v>
          </cell>
          <cell r="C1939" t="str">
            <v>CN</v>
          </cell>
          <cell r="D1939">
            <v>13000</v>
          </cell>
          <cell r="E1939">
            <v>14</v>
          </cell>
        </row>
        <row r="1940">
          <cell r="B1940" t="str">
            <v>Ｕ－３４２ シンナー (UN/13KG)</v>
          </cell>
          <cell r="C1940" t="str">
            <v>CN</v>
          </cell>
          <cell r="D1940">
            <v>13500</v>
          </cell>
          <cell r="E1940">
            <v>14</v>
          </cell>
        </row>
        <row r="1941">
          <cell r="B1941" t="str">
            <v>ＲＴ－１８６トップ (UN/14KG)</v>
          </cell>
          <cell r="C1941" t="str">
            <v>CN</v>
          </cell>
          <cell r="D1941">
            <v>14000</v>
          </cell>
          <cell r="E1941">
            <v>15</v>
          </cell>
        </row>
        <row r="1942">
          <cell r="B1942" t="str">
            <v>ＲＴ－１８６トップ (UN/14KG)</v>
          </cell>
          <cell r="C1942" t="str">
            <v>CN</v>
          </cell>
          <cell r="D1942">
            <v>14000</v>
          </cell>
          <cell r="E1942">
            <v>15</v>
          </cell>
        </row>
        <row r="1943">
          <cell r="B1943" t="str">
            <v>ＵＶ－４０５ Ａ (UN/15KG)</v>
          </cell>
          <cell r="C1943" t="str">
            <v>CN</v>
          </cell>
          <cell r="D1943">
            <v>15000</v>
          </cell>
          <cell r="E1943">
            <v>16</v>
          </cell>
        </row>
        <row r="1944">
          <cell r="B1944" t="str">
            <v>ＵＶ－４０５ Ｂ (UN/15KG)</v>
          </cell>
          <cell r="C1944" t="str">
            <v>CN</v>
          </cell>
          <cell r="D1944">
            <v>15000</v>
          </cell>
          <cell r="E1944">
            <v>16</v>
          </cell>
        </row>
        <row r="1945">
          <cell r="B1945" t="str">
            <v>ＵＶ－５０５ Ａ (UN/15KG)</v>
          </cell>
          <cell r="C1945" t="str">
            <v>CN</v>
          </cell>
          <cell r="D1945">
            <v>15000</v>
          </cell>
          <cell r="E1945">
            <v>16</v>
          </cell>
        </row>
        <row r="1946">
          <cell r="B1946" t="str">
            <v>ＵＶ－５０５ Ｂ (UN/15KG)</v>
          </cell>
          <cell r="C1946" t="str">
            <v>CN</v>
          </cell>
          <cell r="D1946">
            <v>15000</v>
          </cell>
          <cell r="E1946">
            <v>16</v>
          </cell>
        </row>
        <row r="1947">
          <cell r="B1947" t="str">
            <v>ＵＶ－５０５Ｋ２　Ａ (UN/15KG)</v>
          </cell>
          <cell r="C1947" t="str">
            <v>CN</v>
          </cell>
          <cell r="D1947">
            <v>15000</v>
          </cell>
          <cell r="E1947">
            <v>16</v>
          </cell>
        </row>
        <row r="1948">
          <cell r="B1948" t="str">
            <v>ＵＶ－５０５Ｋ２　Ｂ (UN/15KG)</v>
          </cell>
          <cell r="C1948" t="str">
            <v>CN</v>
          </cell>
          <cell r="D1948">
            <v>15000</v>
          </cell>
          <cell r="E1948">
            <v>16</v>
          </cell>
        </row>
        <row r="1949">
          <cell r="B1949" t="str">
            <v>ＵＶ－５４２ＢＢ　Ａ (UN/15KG)</v>
          </cell>
          <cell r="C1949" t="str">
            <v>CN</v>
          </cell>
          <cell r="D1949">
            <v>15000</v>
          </cell>
          <cell r="E1949">
            <v>16</v>
          </cell>
        </row>
        <row r="1950">
          <cell r="B1950" t="str">
            <v>ＵＶ－５４２ＢＢ　Ｂ (UN/15KG)</v>
          </cell>
          <cell r="C1950" t="str">
            <v>CN</v>
          </cell>
          <cell r="D1950">
            <v>15000</v>
          </cell>
          <cell r="E1950">
            <v>16</v>
          </cell>
        </row>
        <row r="1951">
          <cell r="B1951" t="str">
            <v>ＰＰ反射板用塗料Ａタイプ (UN/15KG)</v>
          </cell>
          <cell r="C1951" t="str">
            <v>CN</v>
          </cell>
          <cell r="D1951">
            <v>15000</v>
          </cell>
          <cell r="E1951">
            <v>16</v>
          </cell>
        </row>
        <row r="1952">
          <cell r="B1952" t="str">
            <v>ＰＰ反射板用Ｂタイプ (UN/15KG)</v>
          </cell>
          <cell r="C1952" t="str">
            <v>CN</v>
          </cell>
          <cell r="D1952">
            <v>15000</v>
          </cell>
          <cell r="E1952">
            <v>16</v>
          </cell>
        </row>
        <row r="1953">
          <cell r="B1953" t="str">
            <v>ＰＰ反射板用Ｃタイプ (UN/15KG)</v>
          </cell>
          <cell r="C1953" t="str">
            <v>CN</v>
          </cell>
          <cell r="D1953">
            <v>15000</v>
          </cell>
          <cell r="E1953">
            <v>16</v>
          </cell>
        </row>
        <row r="1954">
          <cell r="B1954" t="str">
            <v>ＰＲ－Ｓ(改) Ａ液(ｸﾘﾔｰ）(UN/15KG)</v>
          </cell>
          <cell r="C1954" t="str">
            <v>CN</v>
          </cell>
          <cell r="D1954">
            <v>15000</v>
          </cell>
          <cell r="E1954">
            <v>16</v>
          </cell>
        </row>
        <row r="1955">
          <cell r="B1955" t="str">
            <v>ＰＲ－Ｓ(改) Ａ液(ｸﾘﾔｰ）(UN/15KG)</v>
          </cell>
          <cell r="C1955" t="str">
            <v>CN</v>
          </cell>
          <cell r="D1955">
            <v>15000</v>
          </cell>
          <cell r="E1955">
            <v>16</v>
          </cell>
        </row>
        <row r="1956">
          <cell r="B1956" t="str">
            <v>ＰＲ－Ｓ(改) Ｂ液(ｱﾙﾐ）(UN/15KG)</v>
          </cell>
          <cell r="C1956" t="str">
            <v>CN</v>
          </cell>
          <cell r="D1956">
            <v>15000</v>
          </cell>
          <cell r="E1956">
            <v>16</v>
          </cell>
        </row>
        <row r="1957">
          <cell r="B1957" t="str">
            <v>Ｕ－３２０ シンナー (UN/15KG)</v>
          </cell>
          <cell r="C1957" t="str">
            <v>CN</v>
          </cell>
          <cell r="D1957">
            <v>15000</v>
          </cell>
          <cell r="E1957">
            <v>16</v>
          </cell>
        </row>
        <row r="1958">
          <cell r="B1958" t="str">
            <v>ＵＬ－１００リターダー (UN/15KG)</v>
          </cell>
          <cell r="C1958" t="str">
            <v>CN</v>
          </cell>
          <cell r="D1958">
            <v>15000</v>
          </cell>
          <cell r="E1958">
            <v>16</v>
          </cell>
        </row>
        <row r="1959">
          <cell r="B1959" t="str">
            <v>ＫＨＴ－２(改) トップ (UN/15KG)</v>
          </cell>
          <cell r="C1959" t="str">
            <v>CN</v>
          </cell>
          <cell r="D1959">
            <v>15000</v>
          </cell>
          <cell r="E1959">
            <v>16</v>
          </cell>
        </row>
        <row r="1960">
          <cell r="B1960" t="str">
            <v>ＰＰＳ－２００ アンダー (UN/15KG)</v>
          </cell>
          <cell r="C1960" t="str">
            <v>CN</v>
          </cell>
          <cell r="D1960">
            <v>15000</v>
          </cell>
          <cell r="E1960">
            <v>16</v>
          </cell>
        </row>
        <row r="1961">
          <cell r="B1961" t="str">
            <v>ＰＴ－０４ Ａ (UN/15KG)</v>
          </cell>
          <cell r="C1961" t="str">
            <v>CN</v>
          </cell>
          <cell r="D1961">
            <v>15000</v>
          </cell>
          <cell r="E1961">
            <v>16</v>
          </cell>
        </row>
        <row r="1962">
          <cell r="B1962" t="str">
            <v>ＰＴ－０４ Ｂ (UN/15KG)</v>
          </cell>
          <cell r="C1962" t="str">
            <v>CN</v>
          </cell>
          <cell r="D1962">
            <v>15000</v>
          </cell>
          <cell r="E1962">
            <v>16</v>
          </cell>
        </row>
        <row r="1963">
          <cell r="B1963" t="str">
            <v>ＰＴ－０４トップ (UN/15KG)</v>
          </cell>
          <cell r="C1963" t="str">
            <v>CN</v>
          </cell>
          <cell r="D1963">
            <v>15000</v>
          </cell>
          <cell r="E1963">
            <v>16</v>
          </cell>
        </row>
        <row r="1964">
          <cell r="B1964" t="str">
            <v>ＦＫ－１３Ｓ(改) Ａ液 (UN/13KG)</v>
          </cell>
          <cell r="C1964" t="str">
            <v>CN</v>
          </cell>
          <cell r="D1964">
            <v>13000</v>
          </cell>
          <cell r="E1964">
            <v>14</v>
          </cell>
        </row>
        <row r="1965">
          <cell r="B1965" t="str">
            <v>ＦＫ－１３Ｓ(改) Ａ液 (UN/13KG)</v>
          </cell>
          <cell r="C1965" t="str">
            <v>CN</v>
          </cell>
          <cell r="D1965">
            <v>13000</v>
          </cell>
          <cell r="E1965">
            <v>14</v>
          </cell>
        </row>
        <row r="1966">
          <cell r="B1966" t="str">
            <v>ＦＫ－１３Ｓ(改) Ｂ液 (UN/12KG)</v>
          </cell>
          <cell r="C1966" t="str">
            <v>CN</v>
          </cell>
          <cell r="D1966">
            <v>12000</v>
          </cell>
          <cell r="E1966">
            <v>13</v>
          </cell>
        </row>
        <row r="1967">
          <cell r="B1967" t="str">
            <v>ＦＫ－１３Ｓ(改) Ｂ液 (UN/12KG)</v>
          </cell>
          <cell r="C1967" t="str">
            <v>CN</v>
          </cell>
          <cell r="D1967">
            <v>12000</v>
          </cell>
          <cell r="E1967">
            <v>13</v>
          </cell>
        </row>
        <row r="1968">
          <cell r="B1968" t="str">
            <v>ＫＴ－３　Ａ液 (UN/15KG)</v>
          </cell>
          <cell r="C1968" t="str">
            <v>CN</v>
          </cell>
          <cell r="D1968">
            <v>15000</v>
          </cell>
          <cell r="E1968">
            <v>16</v>
          </cell>
        </row>
        <row r="1969">
          <cell r="B1969" t="str">
            <v>ＫＴ－３　Ｂ液 (UN/14KG)</v>
          </cell>
          <cell r="C1969" t="str">
            <v>CN</v>
          </cell>
          <cell r="D1969">
            <v>14000</v>
          </cell>
          <cell r="E1969">
            <v>15</v>
          </cell>
        </row>
        <row r="1970">
          <cell r="B1970" t="str">
            <v>ＫＴ－３　Ｂ液 (UN/14KG)</v>
          </cell>
          <cell r="C1970" t="str">
            <v>CN</v>
          </cell>
          <cell r="D1970">
            <v>14000</v>
          </cell>
          <cell r="E1970">
            <v>15</v>
          </cell>
        </row>
        <row r="1971">
          <cell r="B1971" t="str">
            <v>Ｎ－４０４Ｋ２　Ａ液 (UN/15KG)</v>
          </cell>
          <cell r="C1971" t="str">
            <v>CN</v>
          </cell>
          <cell r="D1971">
            <v>15000</v>
          </cell>
          <cell r="E1971">
            <v>16</v>
          </cell>
        </row>
        <row r="1972">
          <cell r="B1972" t="str">
            <v>Ｎ－４０４Ｋ２　Ａ液 (UN/15KG)</v>
          </cell>
          <cell r="C1972" t="str">
            <v>CN</v>
          </cell>
          <cell r="D1972">
            <v>15000</v>
          </cell>
          <cell r="E1972">
            <v>16</v>
          </cell>
        </row>
        <row r="1973">
          <cell r="B1973" t="str">
            <v>Ｎ－４０４Ｋ２　Ａ液 (UN/15KG)</v>
          </cell>
          <cell r="C1973" t="str">
            <v>CN</v>
          </cell>
          <cell r="D1973">
            <v>15000</v>
          </cell>
          <cell r="E1973">
            <v>16</v>
          </cell>
        </row>
        <row r="1974">
          <cell r="B1974" t="str">
            <v>Ｎー４０４Ｋ２　Ｂ液 (UN/15KG)</v>
          </cell>
          <cell r="C1974" t="str">
            <v>CN</v>
          </cell>
          <cell r="D1974">
            <v>15000</v>
          </cell>
          <cell r="E1974">
            <v>16</v>
          </cell>
        </row>
        <row r="1975">
          <cell r="B1975" t="str">
            <v>Ｎー４０４Ｋ２　Ｂ液 (UN/15KG)</v>
          </cell>
          <cell r="C1975" t="str">
            <v>CN</v>
          </cell>
          <cell r="D1975">
            <v>15000</v>
          </cell>
          <cell r="E1975">
            <v>16</v>
          </cell>
        </row>
        <row r="1976">
          <cell r="B1976" t="str">
            <v>Ｎー４０４Ｋ２　Ｂ液 (UN/15KG)</v>
          </cell>
          <cell r="C1976" t="str">
            <v>CN</v>
          </cell>
          <cell r="D1976">
            <v>15000</v>
          </cell>
          <cell r="E1976">
            <v>16</v>
          </cell>
        </row>
        <row r="1977">
          <cell r="B1977" t="str">
            <v>Ｎ－４０４Ｋ２アンダー (UN/15KG)</v>
          </cell>
          <cell r="C1977" t="str">
            <v>CN</v>
          </cell>
          <cell r="D1977">
            <v>15000</v>
          </cell>
          <cell r="E1977">
            <v>16</v>
          </cell>
        </row>
        <row r="1978">
          <cell r="B1978" t="str">
            <v>ＡＡＳ№１ Ａ液 (UN/15KG)</v>
          </cell>
          <cell r="C1978" t="str">
            <v>CN</v>
          </cell>
          <cell r="D1978">
            <v>15000</v>
          </cell>
          <cell r="E1978">
            <v>16</v>
          </cell>
        </row>
        <row r="1979">
          <cell r="B1979" t="str">
            <v>ＡＡＳ№１ Ａ液 (UN/15KG)</v>
          </cell>
          <cell r="C1979" t="str">
            <v>CN</v>
          </cell>
          <cell r="D1979">
            <v>15000</v>
          </cell>
          <cell r="E1979">
            <v>16</v>
          </cell>
        </row>
        <row r="1980">
          <cell r="B1980" t="str">
            <v>ＡＡＳ№１ Ｂ液 (UN/15KG)</v>
          </cell>
          <cell r="C1980" t="str">
            <v>CN</v>
          </cell>
          <cell r="D1980">
            <v>15000</v>
          </cell>
          <cell r="E1980">
            <v>16</v>
          </cell>
        </row>
        <row r="1981">
          <cell r="B1981" t="str">
            <v>ＡＡＳ№１ Ｂ液 (UN/15KG)</v>
          </cell>
          <cell r="C1981" t="str">
            <v>CN</v>
          </cell>
          <cell r="D1981">
            <v>15000</v>
          </cell>
          <cell r="E1981">
            <v>16</v>
          </cell>
        </row>
        <row r="1982">
          <cell r="B1982" t="str">
            <v>Ｋ－７０６ＣＬ Ａ液 (UN/14KG)</v>
          </cell>
          <cell r="C1982" t="str">
            <v>CN</v>
          </cell>
          <cell r="D1982">
            <v>14000</v>
          </cell>
          <cell r="E1982">
            <v>15</v>
          </cell>
        </row>
        <row r="1983">
          <cell r="B1983" t="str">
            <v>Ｋ－７０６ＣＬ Ａ液 (UN/14KG)</v>
          </cell>
          <cell r="C1983" t="str">
            <v>CN</v>
          </cell>
          <cell r="D1983">
            <v>14000</v>
          </cell>
          <cell r="E1983">
            <v>15</v>
          </cell>
        </row>
        <row r="1984">
          <cell r="B1984" t="str">
            <v>Ｋ－７０６ＣＬ Ｃ液 (UN/14KG)</v>
          </cell>
          <cell r="C1984" t="str">
            <v>CN</v>
          </cell>
          <cell r="D1984">
            <v>14000</v>
          </cell>
          <cell r="E1984">
            <v>15</v>
          </cell>
        </row>
        <row r="1985">
          <cell r="B1985" t="str">
            <v>Ｋ－７０６ＣＬ Ｃ液 (UN/14KG)</v>
          </cell>
          <cell r="C1985" t="str">
            <v>CN</v>
          </cell>
          <cell r="D1985">
            <v>14000</v>
          </cell>
          <cell r="E1985">
            <v>15</v>
          </cell>
        </row>
        <row r="1986">
          <cell r="B1986" t="str">
            <v>Ｋ－７０６ＣＬ(改)Ａ液 (UN/14KG)</v>
          </cell>
          <cell r="C1986" t="str">
            <v>CN</v>
          </cell>
          <cell r="D1986">
            <v>14000</v>
          </cell>
          <cell r="E1986">
            <v>15</v>
          </cell>
        </row>
        <row r="1987">
          <cell r="B1987" t="str">
            <v>Ｋ－７０６ＣＬ(改)Ｃ液 (UN/14KG)</v>
          </cell>
          <cell r="C1987" t="str">
            <v>CN</v>
          </cell>
          <cell r="D1987">
            <v>14000</v>
          </cell>
          <cell r="E1987">
            <v>15</v>
          </cell>
        </row>
        <row r="1988">
          <cell r="B1988" t="str">
            <v>ＫＳ－０４２ Ａ液 (UN/15KG)</v>
          </cell>
          <cell r="C1988" t="str">
            <v>CN</v>
          </cell>
          <cell r="D1988">
            <v>15000</v>
          </cell>
          <cell r="E1988">
            <v>16</v>
          </cell>
        </row>
        <row r="1989">
          <cell r="B1989" t="str">
            <v>ＫＳ－０４２ Ｂ液 (UN/15KG)</v>
          </cell>
          <cell r="C1989" t="str">
            <v>CN</v>
          </cell>
          <cell r="D1989">
            <v>15000</v>
          </cell>
          <cell r="E1989">
            <v>16</v>
          </cell>
        </row>
        <row r="1990">
          <cell r="B1990" t="str">
            <v>ＰＰＲ－８２（３） Ａ (UN/15KG)</v>
          </cell>
          <cell r="C1990" t="str">
            <v>CN</v>
          </cell>
          <cell r="D1990">
            <v>15000</v>
          </cell>
          <cell r="E1990">
            <v>16</v>
          </cell>
        </row>
        <row r="1991">
          <cell r="B1991" t="str">
            <v>ＰＰＲ－８２（３） Ｂ (UN/15KG)</v>
          </cell>
          <cell r="C1991" t="str">
            <v>CN</v>
          </cell>
          <cell r="D1991">
            <v>15000</v>
          </cell>
          <cell r="E1991">
            <v>16</v>
          </cell>
        </row>
        <row r="1992">
          <cell r="B1992" t="str">
            <v>ＰＰＲ－８２（３） Ｃ (UN/15KG)</v>
          </cell>
          <cell r="C1992" t="str">
            <v>CN</v>
          </cell>
          <cell r="D1992">
            <v>15000</v>
          </cell>
          <cell r="E1992">
            <v>16</v>
          </cell>
        </row>
        <row r="1993">
          <cell r="B1993" t="str">
            <v>５９３プロパー (UN/15KG)</v>
          </cell>
          <cell r="C1993" t="str">
            <v>CN</v>
          </cell>
          <cell r="D1993">
            <v>15000</v>
          </cell>
          <cell r="E1993">
            <v>16</v>
          </cell>
        </row>
        <row r="1994">
          <cell r="B1994" t="str">
            <v>５９３プロパー (UN/15KG)</v>
          </cell>
          <cell r="C1994" t="str">
            <v>CN</v>
          </cell>
          <cell r="D1994">
            <v>15000</v>
          </cell>
          <cell r="E1994">
            <v>16</v>
          </cell>
        </row>
        <row r="1995">
          <cell r="B1995" t="str">
            <v>ＦＫ－２(改)№１ トップ (UN/15KG)</v>
          </cell>
          <cell r="C1995" t="str">
            <v>CN</v>
          </cell>
          <cell r="D1995">
            <v>15000</v>
          </cell>
          <cell r="E1995">
            <v>16</v>
          </cell>
        </row>
        <row r="1996">
          <cell r="B1996" t="str">
            <v>ＦＫ－２(改) トップ (UN/15KG)</v>
          </cell>
          <cell r="C1996" t="str">
            <v>CN</v>
          </cell>
          <cell r="D1996">
            <v>15000</v>
          </cell>
          <cell r="E1996">
            <v>16</v>
          </cell>
        </row>
        <row r="1997">
          <cell r="B1997" t="str">
            <v>ＦＫ－２(改) トップ (UN/15KG)</v>
          </cell>
          <cell r="C1997" t="str">
            <v>CN</v>
          </cell>
          <cell r="D1997">
            <v>15000</v>
          </cell>
          <cell r="E1997">
            <v>16</v>
          </cell>
        </row>
        <row r="1998">
          <cell r="B1998" t="str">
            <v>ＲＴ－４８ブラック１０１ (14KG)</v>
          </cell>
          <cell r="C1998" t="str">
            <v>CN</v>
          </cell>
          <cell r="D1998">
            <v>14000</v>
          </cell>
          <cell r="E1998">
            <v>15</v>
          </cell>
        </row>
        <row r="1999">
          <cell r="B1999" t="str">
            <v>ＲＴ－４８ブラウン１４０ (14KG)</v>
          </cell>
          <cell r="C1999" t="str">
            <v>CN</v>
          </cell>
          <cell r="D1999">
            <v>14000</v>
          </cell>
          <cell r="E1999">
            <v>15</v>
          </cell>
        </row>
        <row r="2000">
          <cell r="B2000" t="str">
            <v>ＢＳ－４２１Ａ－ＢＬＫ－ＳＤ (4KG)</v>
          </cell>
          <cell r="C2000" t="str">
            <v>CN</v>
          </cell>
          <cell r="D2000">
            <v>4000</v>
          </cell>
          <cell r="E2000">
            <v>4.5</v>
          </cell>
        </row>
        <row r="2001">
          <cell r="B2001" t="str">
            <v>ＲＴ－１８６ﾌﾞﾙｰﾄｯﾌﾟ(0.5)改-1 (UN/14KG)</v>
          </cell>
          <cell r="C2001" t="str">
            <v>CN</v>
          </cell>
          <cell r="D2001">
            <v>14000</v>
          </cell>
          <cell r="E2001">
            <v>15</v>
          </cell>
        </row>
        <row r="2002">
          <cell r="B2002" t="str">
            <v>ＲＴ－４８金色Ｎ－２１６ (14KG)</v>
          </cell>
          <cell r="C2002" t="str">
            <v>CN</v>
          </cell>
          <cell r="D2002">
            <v>14000</v>
          </cell>
          <cell r="E2002">
            <v>15</v>
          </cell>
        </row>
        <row r="2003">
          <cell r="B2003" t="str">
            <v>ガンクリーナーＡ (16㍑）</v>
          </cell>
          <cell r="C2003" t="str">
            <v>CN</v>
          </cell>
          <cell r="D2003">
            <v>0</v>
          </cell>
          <cell r="E2003">
            <v>15</v>
          </cell>
        </row>
        <row r="2004">
          <cell r="B2004" t="str">
            <v>ＭＰ-００３-ＰＳＬ (15KG)</v>
          </cell>
          <cell r="C2004" t="str">
            <v>CN</v>
          </cell>
          <cell r="D2004">
            <v>15000</v>
          </cell>
          <cell r="E2004">
            <v>16</v>
          </cell>
        </row>
        <row r="2005">
          <cell r="B2005" t="str">
            <v>ＭＰ－００３シンナー (15KG)</v>
          </cell>
          <cell r="C2005" t="str">
            <v>CN</v>
          </cell>
          <cell r="D2005">
            <v>15000</v>
          </cell>
          <cell r="E2005">
            <v>16</v>
          </cell>
        </row>
        <row r="2006">
          <cell r="B2006" t="str">
            <v>ＵＬ－４３０リターダー (15KG)</v>
          </cell>
          <cell r="C2006" t="str">
            <v>CN</v>
          </cell>
          <cell r="D2006">
            <v>15000</v>
          </cell>
          <cell r="E2006">
            <v>16</v>
          </cell>
        </row>
        <row r="2007">
          <cell r="B2007" t="str">
            <v>ＳＴ－３２金色Ｄ－７１０ (15KG)</v>
          </cell>
          <cell r="C2007" t="str">
            <v>CN</v>
          </cell>
          <cell r="D2007">
            <v>15000</v>
          </cell>
          <cell r="E2007">
            <v>16</v>
          </cell>
        </row>
      </sheetData>
      <sheetData sheetId="2">
        <row r="1">
          <cell r="C1" t="str">
            <v>相手先名称１</v>
          </cell>
          <cell r="D1" t="str">
            <v>郵便番号１</v>
          </cell>
          <cell r="E1" t="str">
            <v>郵便番号２</v>
          </cell>
          <cell r="F1" t="str">
            <v>住所１</v>
          </cell>
          <cell r="G1" t="str">
            <v>ﾄｰﾙ距離</v>
          </cell>
          <cell r="H1" t="str">
            <v>ﾄｰﾙ中継回数</v>
          </cell>
          <cell r="I1" t="str">
            <v>ﾄｰﾙ行く行かない</v>
          </cell>
          <cell r="J1" t="str">
            <v>新潟距離</v>
          </cell>
          <cell r="K1" t="str">
            <v>新潟中継回数</v>
          </cell>
          <cell r="L1" t="str">
            <v>新潟行く行かない</v>
          </cell>
          <cell r="M1" t="str">
            <v>ｹｲﾋﾝ</v>
          </cell>
          <cell r="N1" t="str">
            <v>顧客指定運送屋</v>
          </cell>
          <cell r="O1" t="str">
            <v>輸出向先</v>
          </cell>
          <cell r="P1" t="str">
            <v>得意先ｺｰﾄﾞ</v>
          </cell>
          <cell r="Q1" t="str">
            <v>納入先ｺｰﾄﾞ</v>
          </cell>
        </row>
        <row r="2">
          <cell r="C2" t="str">
            <v>東新油脂株式会社</v>
          </cell>
          <cell r="D2">
            <v>123</v>
          </cell>
          <cell r="E2">
            <v>851</v>
          </cell>
          <cell r="F2" t="str">
            <v>東京都足立区梅田５－１４－１１</v>
          </cell>
          <cell r="G2">
            <v>50</v>
          </cell>
          <cell r="H2">
            <v>0</v>
          </cell>
          <cell r="J2">
            <v>52</v>
          </cell>
          <cell r="K2">
            <v>0</v>
          </cell>
          <cell r="M2" t="str">
            <v>-</v>
          </cell>
          <cell r="N2" t="str">
            <v>無し</v>
          </cell>
          <cell r="P2" t="str">
            <v>T0011</v>
          </cell>
        </row>
        <row r="3">
          <cell r="C3" t="str">
            <v>株式会社富士商事</v>
          </cell>
          <cell r="D3">
            <v>271</v>
          </cell>
          <cell r="E3">
            <v>68</v>
          </cell>
          <cell r="F3" t="str">
            <v>千葉県松戸市古ヶ崎４－３５６７</v>
          </cell>
          <cell r="G3">
            <v>50</v>
          </cell>
          <cell r="H3">
            <v>0</v>
          </cell>
          <cell r="J3">
            <v>84</v>
          </cell>
          <cell r="K3">
            <v>0</v>
          </cell>
          <cell r="M3" t="str">
            <v>-</v>
          </cell>
          <cell r="N3" t="str">
            <v>無し</v>
          </cell>
          <cell r="P3" t="str">
            <v>T0015</v>
          </cell>
        </row>
        <row r="4">
          <cell r="C4" t="str">
            <v>有限会社　飯田塗料</v>
          </cell>
          <cell r="D4">
            <v>135</v>
          </cell>
          <cell r="E4">
            <v>2</v>
          </cell>
          <cell r="F4" t="str">
            <v>東京都江東区住吉1-14-6</v>
          </cell>
          <cell r="G4">
            <v>50</v>
          </cell>
          <cell r="H4">
            <v>0</v>
          </cell>
          <cell r="J4">
            <v>52</v>
          </cell>
          <cell r="K4">
            <v>0</v>
          </cell>
          <cell r="M4" t="str">
            <v>-</v>
          </cell>
          <cell r="N4" t="str">
            <v>無し</v>
          </cell>
          <cell r="P4" t="str">
            <v>T0015</v>
          </cell>
          <cell r="Q4" t="str">
            <v>H042</v>
          </cell>
        </row>
        <row r="5">
          <cell r="C5" t="str">
            <v>株式会社　影山鍍金工業所</v>
          </cell>
          <cell r="D5">
            <v>131</v>
          </cell>
          <cell r="E5">
            <v>43</v>
          </cell>
          <cell r="F5" t="str">
            <v>東京都墨田区立花１－１１－７</v>
          </cell>
          <cell r="G5">
            <v>50</v>
          </cell>
          <cell r="H5">
            <v>0</v>
          </cell>
          <cell r="J5">
            <v>52</v>
          </cell>
          <cell r="K5">
            <v>0</v>
          </cell>
          <cell r="M5" t="str">
            <v>-</v>
          </cell>
          <cell r="N5" t="str">
            <v>無し</v>
          </cell>
          <cell r="P5" t="str">
            <v>T0015</v>
          </cell>
          <cell r="Q5" t="str">
            <v>H043</v>
          </cell>
        </row>
        <row r="6">
          <cell r="C6" t="str">
            <v>白電工熱株式会社</v>
          </cell>
          <cell r="D6">
            <v>341</v>
          </cell>
          <cell r="E6">
            <v>37</v>
          </cell>
          <cell r="F6" t="str">
            <v>埼玉県三郷市高洲２－８－２</v>
          </cell>
          <cell r="G6">
            <v>50</v>
          </cell>
          <cell r="H6">
            <v>0</v>
          </cell>
          <cell r="J6">
            <v>84</v>
          </cell>
          <cell r="K6">
            <v>0</v>
          </cell>
          <cell r="M6" t="str">
            <v>-</v>
          </cell>
          <cell r="N6" t="str">
            <v>無し</v>
          </cell>
          <cell r="P6" t="str">
            <v>T0015</v>
          </cell>
          <cell r="Q6" t="str">
            <v>H094</v>
          </cell>
        </row>
        <row r="7">
          <cell r="C7" t="str">
            <v>松沢鍍金工業</v>
          </cell>
          <cell r="D7">
            <v>131</v>
          </cell>
          <cell r="E7">
            <v>31</v>
          </cell>
          <cell r="F7" t="str">
            <v>東京都墨田区墨田４－４３－１２</v>
          </cell>
          <cell r="G7">
            <v>50</v>
          </cell>
          <cell r="H7">
            <v>0</v>
          </cell>
          <cell r="J7">
            <v>52</v>
          </cell>
          <cell r="K7">
            <v>0</v>
          </cell>
          <cell r="M7" t="str">
            <v>-</v>
          </cell>
          <cell r="N7" t="str">
            <v>無し</v>
          </cell>
          <cell r="P7" t="str">
            <v>T0015</v>
          </cell>
          <cell r="Q7" t="str">
            <v>H111</v>
          </cell>
        </row>
        <row r="8">
          <cell r="C8" t="str">
            <v>有限会社　渡辺塗装</v>
          </cell>
          <cell r="D8">
            <v>133</v>
          </cell>
          <cell r="E8">
            <v>43</v>
          </cell>
          <cell r="F8" t="str">
            <v>東京都江戸川区松本２－３７－２１</v>
          </cell>
          <cell r="G8">
            <v>50</v>
          </cell>
          <cell r="H8">
            <v>0</v>
          </cell>
          <cell r="J8">
            <v>52</v>
          </cell>
          <cell r="K8">
            <v>0</v>
          </cell>
          <cell r="M8" t="str">
            <v>-</v>
          </cell>
          <cell r="N8" t="str">
            <v>無し</v>
          </cell>
          <cell r="P8" t="str">
            <v>T0015</v>
          </cell>
          <cell r="Q8" t="str">
            <v>H129</v>
          </cell>
        </row>
        <row r="9">
          <cell r="C9" t="str">
            <v>旭真空株式会社</v>
          </cell>
          <cell r="D9">
            <v>311</v>
          </cell>
          <cell r="E9">
            <v>1537</v>
          </cell>
          <cell r="F9" t="str">
            <v>茨城県鉾田市紅葉６９３</v>
          </cell>
          <cell r="G9">
            <v>100</v>
          </cell>
          <cell r="H9">
            <v>0</v>
          </cell>
          <cell r="J9">
            <v>112</v>
          </cell>
          <cell r="K9">
            <v>1</v>
          </cell>
          <cell r="M9" t="str">
            <v>-</v>
          </cell>
          <cell r="N9" t="str">
            <v>新潟</v>
          </cell>
          <cell r="P9" t="str">
            <v>T0020</v>
          </cell>
        </row>
        <row r="10">
          <cell r="C10" t="str">
            <v>ノグチ真空株式会社</v>
          </cell>
          <cell r="D10">
            <v>311</v>
          </cell>
          <cell r="E10">
            <v>2215</v>
          </cell>
          <cell r="F10" t="str">
            <v>茨城県鹿嶋市和３６８</v>
          </cell>
          <cell r="G10">
            <v>100</v>
          </cell>
          <cell r="H10">
            <v>0</v>
          </cell>
          <cell r="J10">
            <v>72</v>
          </cell>
          <cell r="K10">
            <v>0</v>
          </cell>
          <cell r="M10" t="str">
            <v>-</v>
          </cell>
          <cell r="N10" t="str">
            <v>ﾄｰﾙ</v>
          </cell>
          <cell r="P10" t="str">
            <v>T0020</v>
          </cell>
          <cell r="Q10" t="str">
            <v>H093</v>
          </cell>
        </row>
        <row r="11">
          <cell r="C11" t="str">
            <v>株式会社　大友製作所　高萩工場</v>
          </cell>
          <cell r="D11">
            <v>318</v>
          </cell>
          <cell r="E11">
            <v>23</v>
          </cell>
          <cell r="F11" t="str">
            <v>茨城県高萩市島名１６４５</v>
          </cell>
          <cell r="G11">
            <v>200</v>
          </cell>
          <cell r="H11">
            <v>1</v>
          </cell>
          <cell r="J11">
            <v>228</v>
          </cell>
          <cell r="K11">
            <v>1</v>
          </cell>
          <cell r="M11" t="str">
            <v>-</v>
          </cell>
          <cell r="N11" t="str">
            <v>無し</v>
          </cell>
          <cell r="P11" t="str">
            <v>T0020</v>
          </cell>
          <cell r="Q11" t="str">
            <v>H165</v>
          </cell>
        </row>
        <row r="12">
          <cell r="C12" t="str">
            <v>川口真空株式会社</v>
          </cell>
          <cell r="D12">
            <v>300</v>
          </cell>
          <cell r="E12">
            <v>2724</v>
          </cell>
          <cell r="F12" t="str">
            <v>茨城県常総市古間木１７５３－５</v>
          </cell>
          <cell r="G12">
            <v>50</v>
          </cell>
          <cell r="H12">
            <v>0</v>
          </cell>
          <cell r="J12">
            <v>126</v>
          </cell>
          <cell r="K12">
            <v>0</v>
          </cell>
          <cell r="M12" t="str">
            <v>-</v>
          </cell>
          <cell r="N12" t="str">
            <v>新潟</v>
          </cell>
          <cell r="P12" t="str">
            <v>T0020</v>
          </cell>
          <cell r="Q12" t="str">
            <v>H181</v>
          </cell>
        </row>
        <row r="13">
          <cell r="C13" t="str">
            <v>株式会社　シーズ</v>
          </cell>
          <cell r="D13">
            <v>321</v>
          </cell>
          <cell r="E13">
            <v>202</v>
          </cell>
          <cell r="F13" t="str">
            <v>栃木県下都賀郡壬生町</v>
          </cell>
          <cell r="G13">
            <v>200</v>
          </cell>
          <cell r="H13">
            <v>1</v>
          </cell>
          <cell r="J13">
            <v>208</v>
          </cell>
          <cell r="K13">
            <v>1</v>
          </cell>
          <cell r="M13" t="str">
            <v>-</v>
          </cell>
          <cell r="N13" t="str">
            <v>無し</v>
          </cell>
          <cell r="P13" t="str">
            <v>T0020</v>
          </cell>
          <cell r="Q13" t="str">
            <v>H187</v>
          </cell>
        </row>
        <row r="14">
          <cell r="C14" t="str">
            <v>伊坂化成株式会社　本社</v>
          </cell>
          <cell r="D14">
            <v>420</v>
          </cell>
          <cell r="E14">
            <v>68</v>
          </cell>
          <cell r="F14" t="str">
            <v>静岡県静岡市葵区田町３－９２－３</v>
          </cell>
          <cell r="G14">
            <v>250</v>
          </cell>
          <cell r="H14">
            <v>0</v>
          </cell>
          <cell r="J14">
            <v>248</v>
          </cell>
          <cell r="K14">
            <v>0</v>
          </cell>
          <cell r="M14" t="str">
            <v>-</v>
          </cell>
          <cell r="N14" t="str">
            <v>ﾄﾅﾐ</v>
          </cell>
          <cell r="P14" t="str">
            <v>T0050</v>
          </cell>
        </row>
        <row r="15">
          <cell r="C15" t="str">
            <v>伊坂化成株式会社　藤枝</v>
          </cell>
          <cell r="D15">
            <v>426</v>
          </cell>
          <cell r="E15">
            <v>3</v>
          </cell>
          <cell r="F15" t="str">
            <v>静岡県藤枝市下当間２０２－５</v>
          </cell>
          <cell r="G15">
            <v>300</v>
          </cell>
          <cell r="H15">
            <v>0</v>
          </cell>
          <cell r="J15">
            <v>270</v>
          </cell>
          <cell r="K15">
            <v>0</v>
          </cell>
          <cell r="M15" t="str">
            <v>藤枝</v>
          </cell>
          <cell r="N15" t="str">
            <v>無し</v>
          </cell>
          <cell r="P15" t="str">
            <v>T0050</v>
          </cell>
          <cell r="Q15" t="str">
            <v>H071</v>
          </cell>
        </row>
        <row r="16">
          <cell r="C16" t="str">
            <v>旭真空株式会社</v>
          </cell>
          <cell r="D16">
            <v>311</v>
          </cell>
          <cell r="E16">
            <v>1537</v>
          </cell>
          <cell r="F16" t="str">
            <v>茨城県鉾田市紅葉６９３</v>
          </cell>
          <cell r="G16">
            <v>100</v>
          </cell>
          <cell r="H16">
            <v>0</v>
          </cell>
          <cell r="J16">
            <v>112</v>
          </cell>
          <cell r="K16">
            <v>1</v>
          </cell>
          <cell r="M16" t="str">
            <v>-</v>
          </cell>
          <cell r="N16" t="str">
            <v>新潟</v>
          </cell>
          <cell r="P16" t="str">
            <v>T0050</v>
          </cell>
          <cell r="Q16" t="str">
            <v>H131</v>
          </cell>
        </row>
        <row r="17">
          <cell r="C17" t="str">
            <v>伊坂化成㈱　藤枝支店</v>
          </cell>
          <cell r="D17">
            <v>426</v>
          </cell>
          <cell r="E17">
            <v>3</v>
          </cell>
          <cell r="F17" t="str">
            <v>静岡県藤枝市下当間２０２－５</v>
          </cell>
          <cell r="G17">
            <v>300</v>
          </cell>
          <cell r="H17">
            <v>0</v>
          </cell>
          <cell r="J17">
            <v>270</v>
          </cell>
          <cell r="K17">
            <v>0</v>
          </cell>
          <cell r="M17" t="str">
            <v>藤枝</v>
          </cell>
          <cell r="N17" t="str">
            <v>無し</v>
          </cell>
          <cell r="O17" t="str">
            <v>y</v>
          </cell>
          <cell r="P17" t="str">
            <v>T0050</v>
          </cell>
          <cell r="Q17" t="str">
            <v>KEL01</v>
          </cell>
        </row>
        <row r="18">
          <cell r="C18" t="str">
            <v>鈴与メタノールセンター</v>
          </cell>
          <cell r="D18">
            <v>424</v>
          </cell>
          <cell r="E18">
            <v>31</v>
          </cell>
          <cell r="F18" t="str">
            <v>静岡県静岡市清水区横砂字若松2252-13</v>
          </cell>
          <cell r="G18">
            <v>250</v>
          </cell>
          <cell r="H18">
            <v>0</v>
          </cell>
          <cell r="J18">
            <v>248</v>
          </cell>
          <cell r="K18">
            <v>0</v>
          </cell>
          <cell r="M18" t="str">
            <v>静岡</v>
          </cell>
          <cell r="N18" t="str">
            <v>無し</v>
          </cell>
          <cell r="O18" t="str">
            <v>y</v>
          </cell>
          <cell r="P18" t="str">
            <v>T0050</v>
          </cell>
          <cell r="Q18" t="str">
            <v>KEL02</v>
          </cell>
        </row>
        <row r="19">
          <cell r="C19" t="str">
            <v>日本通運航空</v>
          </cell>
          <cell r="D19">
            <v>422</v>
          </cell>
          <cell r="E19">
            <v>8036</v>
          </cell>
          <cell r="F19" t="str">
            <v>静岡県静岡市駿河区敷地2丁目7番20号</v>
          </cell>
          <cell r="G19">
            <v>250</v>
          </cell>
          <cell r="H19">
            <v>0</v>
          </cell>
          <cell r="J19">
            <v>248</v>
          </cell>
          <cell r="K19">
            <v>0</v>
          </cell>
          <cell r="M19" t="str">
            <v>静岡</v>
          </cell>
          <cell r="N19" t="str">
            <v>無し</v>
          </cell>
          <cell r="O19" t="str">
            <v>y</v>
          </cell>
          <cell r="P19" t="str">
            <v>T0050</v>
          </cell>
          <cell r="Q19" t="str">
            <v>KEL03</v>
          </cell>
        </row>
        <row r="20">
          <cell r="C20" t="str">
            <v>日本通運㈱静岡航空支店</v>
          </cell>
          <cell r="D20">
            <v>420</v>
          </cell>
          <cell r="E20">
            <v>922</v>
          </cell>
          <cell r="F20" t="str">
            <v>静岡県静岡市葵区流通センター8番7号</v>
          </cell>
          <cell r="G20">
            <v>250</v>
          </cell>
          <cell r="H20">
            <v>0</v>
          </cell>
          <cell r="J20">
            <v>248</v>
          </cell>
          <cell r="K20">
            <v>0</v>
          </cell>
          <cell r="M20" t="str">
            <v>静岡</v>
          </cell>
          <cell r="N20" t="str">
            <v>無し</v>
          </cell>
          <cell r="O20" t="str">
            <v>y</v>
          </cell>
          <cell r="P20" t="str">
            <v>T0050</v>
          </cell>
          <cell r="Q20" t="str">
            <v>KEL04</v>
          </cell>
        </row>
        <row r="21">
          <cell r="C21" t="str">
            <v>鈴与㈱袖師埠頭事業部　ﾒﾀﾉｰﾙｾﾝﾀｰ事務所</v>
          </cell>
          <cell r="D21">
            <v>424</v>
          </cell>
          <cell r="E21">
            <v>31</v>
          </cell>
          <cell r="F21" t="str">
            <v>静岡県静岡市清水区横砂字若松２２５２－１３</v>
          </cell>
          <cell r="G21">
            <v>250</v>
          </cell>
          <cell r="H21">
            <v>0</v>
          </cell>
          <cell r="J21">
            <v>248</v>
          </cell>
          <cell r="K21">
            <v>0</v>
          </cell>
          <cell r="M21" t="str">
            <v>静岡</v>
          </cell>
          <cell r="N21" t="str">
            <v>無し</v>
          </cell>
          <cell r="O21" t="str">
            <v>y</v>
          </cell>
          <cell r="P21" t="str">
            <v>T0050</v>
          </cell>
          <cell r="Q21" t="str">
            <v>TAD02</v>
          </cell>
        </row>
        <row r="22">
          <cell r="C22" t="str">
            <v>伊坂化成株式会社　藤枝</v>
          </cell>
          <cell r="D22">
            <v>426</v>
          </cell>
          <cell r="E22">
            <v>3</v>
          </cell>
          <cell r="F22" t="str">
            <v>静岡県藤枝市下当間２０２－５</v>
          </cell>
          <cell r="G22">
            <v>300</v>
          </cell>
          <cell r="H22">
            <v>0</v>
          </cell>
          <cell r="J22">
            <v>270</v>
          </cell>
          <cell r="K22">
            <v>0</v>
          </cell>
          <cell r="M22" t="str">
            <v>藤枝</v>
          </cell>
          <cell r="N22" t="str">
            <v>無し</v>
          </cell>
          <cell r="P22" t="str">
            <v>T0060</v>
          </cell>
        </row>
        <row r="23">
          <cell r="C23" t="str">
            <v>有限会社　吉田技研</v>
          </cell>
          <cell r="D23">
            <v>421</v>
          </cell>
          <cell r="E23">
            <v>303</v>
          </cell>
          <cell r="F23" t="str">
            <v>静岡県榛原郡吉田町片岡９６６－１</v>
          </cell>
          <cell r="G23">
            <v>300</v>
          </cell>
          <cell r="H23">
            <v>0</v>
          </cell>
          <cell r="J23">
            <v>270</v>
          </cell>
          <cell r="K23">
            <v>0</v>
          </cell>
          <cell r="M23" t="str">
            <v>-</v>
          </cell>
          <cell r="N23" t="str">
            <v>無し</v>
          </cell>
          <cell r="P23" t="str">
            <v>T0060</v>
          </cell>
          <cell r="Q23" t="str">
            <v>H006</v>
          </cell>
        </row>
        <row r="24">
          <cell r="C24" t="str">
            <v>三栄産業株式会社</v>
          </cell>
          <cell r="D24">
            <v>222</v>
          </cell>
          <cell r="E24">
            <v>1</v>
          </cell>
          <cell r="F24" t="str">
            <v>神奈川県横浜市港北区樽町４－１８－３０</v>
          </cell>
          <cell r="G24">
            <v>100</v>
          </cell>
          <cell r="H24">
            <v>0</v>
          </cell>
          <cell r="J24">
            <v>88</v>
          </cell>
          <cell r="K24">
            <v>0</v>
          </cell>
          <cell r="M24" t="str">
            <v>-</v>
          </cell>
          <cell r="N24" t="str">
            <v>無し</v>
          </cell>
          <cell r="P24" t="str">
            <v>T0060</v>
          </cell>
          <cell r="Q24" t="str">
            <v>H031</v>
          </cell>
        </row>
        <row r="25">
          <cell r="C25" t="str">
            <v>株式会社　タミヤ　購買部</v>
          </cell>
          <cell r="D25">
            <v>422</v>
          </cell>
          <cell r="E25">
            <v>8021</v>
          </cell>
          <cell r="F25" t="str">
            <v>静岡県静岡市駿河区小鹿1丁目63番地20号</v>
          </cell>
          <cell r="G25">
            <v>250</v>
          </cell>
          <cell r="H25">
            <v>0</v>
          </cell>
          <cell r="J25">
            <v>248</v>
          </cell>
          <cell r="K25">
            <v>0</v>
          </cell>
          <cell r="M25" t="str">
            <v>-</v>
          </cell>
          <cell r="N25" t="str">
            <v>無し</v>
          </cell>
          <cell r="P25" t="str">
            <v>T0060</v>
          </cell>
          <cell r="Q25" t="str">
            <v>H033</v>
          </cell>
        </row>
        <row r="26">
          <cell r="C26" t="str">
            <v>美光産業株式会社</v>
          </cell>
          <cell r="D26">
            <v>421</v>
          </cell>
          <cell r="E26">
            <v>1121</v>
          </cell>
          <cell r="F26" t="str">
            <v>静岡県藤枝市岡部町岡部２２０９－１８</v>
          </cell>
          <cell r="G26">
            <v>300</v>
          </cell>
          <cell r="H26">
            <v>0</v>
          </cell>
          <cell r="J26">
            <v>270</v>
          </cell>
          <cell r="K26">
            <v>0</v>
          </cell>
          <cell r="M26" t="str">
            <v>-</v>
          </cell>
          <cell r="N26" t="str">
            <v>無し</v>
          </cell>
          <cell r="P26" t="str">
            <v>T0060</v>
          </cell>
          <cell r="Q26" t="str">
            <v>H047</v>
          </cell>
        </row>
        <row r="27">
          <cell r="C27" t="str">
            <v>富士産業株式会社</v>
          </cell>
          <cell r="D27">
            <v>421</v>
          </cell>
          <cell r="E27">
            <v>412</v>
          </cell>
          <cell r="F27" t="str">
            <v>静岡県牧之原市坂部３２２８番地</v>
          </cell>
          <cell r="G27">
            <v>300</v>
          </cell>
          <cell r="H27">
            <v>0</v>
          </cell>
          <cell r="J27">
            <v>332</v>
          </cell>
          <cell r="K27">
            <v>1</v>
          </cell>
          <cell r="M27" t="str">
            <v>-</v>
          </cell>
          <cell r="N27" t="str">
            <v>無し</v>
          </cell>
          <cell r="P27" t="str">
            <v>T0060</v>
          </cell>
          <cell r="Q27" t="str">
            <v>H048</v>
          </cell>
        </row>
        <row r="28">
          <cell r="C28" t="str">
            <v>株式会社　不二蒸着</v>
          </cell>
          <cell r="D28">
            <v>421</v>
          </cell>
          <cell r="E28">
            <v>302</v>
          </cell>
          <cell r="F28" t="str">
            <v>静岡県榛原郡吉田町川尻９６５－３</v>
          </cell>
          <cell r="G28">
            <v>300</v>
          </cell>
          <cell r="H28">
            <v>0</v>
          </cell>
          <cell r="J28">
            <v>270</v>
          </cell>
          <cell r="K28">
            <v>0</v>
          </cell>
          <cell r="M28" t="str">
            <v>-</v>
          </cell>
          <cell r="N28" t="str">
            <v>無し</v>
          </cell>
          <cell r="P28" t="str">
            <v>T0060</v>
          </cell>
          <cell r="Q28" t="str">
            <v>H057</v>
          </cell>
        </row>
        <row r="29">
          <cell r="C29" t="str">
            <v>肥田電器株式会社</v>
          </cell>
          <cell r="D29">
            <v>437</v>
          </cell>
          <cell r="E29">
            <v>1</v>
          </cell>
          <cell r="F29" t="str">
            <v>静岡県袋井市山田８８５－１</v>
          </cell>
          <cell r="G29">
            <v>350</v>
          </cell>
          <cell r="H29">
            <v>0</v>
          </cell>
          <cell r="J29">
            <v>297</v>
          </cell>
          <cell r="K29">
            <v>0</v>
          </cell>
          <cell r="M29" t="str">
            <v>-</v>
          </cell>
          <cell r="N29" t="str">
            <v>無し</v>
          </cell>
          <cell r="P29" t="str">
            <v>T0060</v>
          </cell>
          <cell r="Q29" t="str">
            <v>H058</v>
          </cell>
        </row>
        <row r="30">
          <cell r="C30" t="str">
            <v>株式会社　光輝社 焼津製作所</v>
          </cell>
          <cell r="D30">
            <v>425</v>
          </cell>
          <cell r="E30">
            <v>87</v>
          </cell>
          <cell r="F30" t="str">
            <v>静岡県焼津市保福島５６９</v>
          </cell>
          <cell r="G30">
            <v>250</v>
          </cell>
          <cell r="H30">
            <v>0</v>
          </cell>
          <cell r="J30">
            <v>270</v>
          </cell>
          <cell r="K30">
            <v>0</v>
          </cell>
          <cell r="M30" t="str">
            <v>-</v>
          </cell>
          <cell r="N30" t="str">
            <v>無し</v>
          </cell>
          <cell r="P30" t="str">
            <v>T0060</v>
          </cell>
          <cell r="Q30" t="str">
            <v>H063</v>
          </cell>
        </row>
        <row r="31">
          <cell r="C31" t="str">
            <v>トモノ産業株式会社</v>
          </cell>
          <cell r="D31">
            <v>422</v>
          </cell>
          <cell r="E31">
            <v>8063</v>
          </cell>
          <cell r="F31" t="str">
            <v>静岡県静岡市駿河区馬渕１丁目１３－３２</v>
          </cell>
          <cell r="G31">
            <v>250</v>
          </cell>
          <cell r="H31">
            <v>0</v>
          </cell>
          <cell r="J31">
            <v>248</v>
          </cell>
          <cell r="K31">
            <v>0</v>
          </cell>
          <cell r="M31" t="str">
            <v>-</v>
          </cell>
          <cell r="N31" t="str">
            <v>無し</v>
          </cell>
          <cell r="P31" t="str">
            <v>T0060</v>
          </cell>
          <cell r="Q31" t="str">
            <v>H077</v>
          </cell>
        </row>
        <row r="32">
          <cell r="C32" t="str">
            <v>株式会社　西井塗料産業</v>
          </cell>
          <cell r="D32">
            <v>830</v>
          </cell>
          <cell r="E32">
            <v>48</v>
          </cell>
          <cell r="F32" t="str">
            <v>福岡県久留米市梅満町１７１３－７</v>
          </cell>
          <cell r="G32">
            <v>1500</v>
          </cell>
          <cell r="H32">
            <v>1</v>
          </cell>
          <cell r="J32">
            <v>1313</v>
          </cell>
          <cell r="K32">
            <v>1</v>
          </cell>
          <cell r="M32" t="str">
            <v>-</v>
          </cell>
          <cell r="N32" t="str">
            <v>ﾄｰﾙ</v>
          </cell>
          <cell r="P32" t="str">
            <v>T0060</v>
          </cell>
          <cell r="Q32" t="str">
            <v>H079</v>
          </cell>
        </row>
        <row r="33">
          <cell r="C33" t="str">
            <v>美光九州株式会社</v>
          </cell>
          <cell r="D33">
            <v>849</v>
          </cell>
          <cell r="E33">
            <v>902</v>
          </cell>
          <cell r="F33" t="str">
            <v>佐賀県佐賀市久保泉町上和泉１８４８－１</v>
          </cell>
          <cell r="G33">
            <v>1500</v>
          </cell>
          <cell r="H33">
            <v>1</v>
          </cell>
          <cell r="J33">
            <v>1338</v>
          </cell>
          <cell r="K33">
            <v>1</v>
          </cell>
          <cell r="L33" t="str">
            <v>-</v>
          </cell>
          <cell r="M33" t="str">
            <v>-</v>
          </cell>
          <cell r="N33" t="str">
            <v>ﾄｰﾙ</v>
          </cell>
          <cell r="P33" t="str">
            <v>T0060</v>
          </cell>
          <cell r="Q33" t="str">
            <v>H084</v>
          </cell>
        </row>
        <row r="34">
          <cell r="C34" t="str">
            <v>海野技研工業</v>
          </cell>
          <cell r="D34">
            <v>421</v>
          </cell>
          <cell r="E34">
            <v>106</v>
          </cell>
          <cell r="F34" t="str">
            <v>静岡県静岡市駿河区北丸子２－３８－２</v>
          </cell>
          <cell r="G34">
            <v>250</v>
          </cell>
          <cell r="H34">
            <v>0</v>
          </cell>
          <cell r="J34">
            <v>248</v>
          </cell>
          <cell r="K34">
            <v>0</v>
          </cell>
          <cell r="M34" t="str">
            <v>-</v>
          </cell>
          <cell r="N34" t="str">
            <v>無し</v>
          </cell>
          <cell r="P34" t="str">
            <v>T0060</v>
          </cell>
          <cell r="Q34" t="str">
            <v>H096</v>
          </cell>
        </row>
        <row r="35">
          <cell r="C35" t="str">
            <v>美野里真空株式会社</v>
          </cell>
          <cell r="D35">
            <v>319</v>
          </cell>
          <cell r="E35">
            <v>107</v>
          </cell>
          <cell r="F35" t="str">
            <v>茨城県小美玉市小岩戸１１７２</v>
          </cell>
          <cell r="G35">
            <v>100</v>
          </cell>
          <cell r="H35">
            <v>0</v>
          </cell>
          <cell r="J35">
            <v>126</v>
          </cell>
          <cell r="K35">
            <v>0</v>
          </cell>
          <cell r="M35" t="str">
            <v>-</v>
          </cell>
          <cell r="N35" t="str">
            <v>無し</v>
          </cell>
          <cell r="P35" t="str">
            <v>T0060</v>
          </cell>
          <cell r="Q35" t="str">
            <v>H143</v>
          </cell>
        </row>
        <row r="36">
          <cell r="C36" t="str">
            <v>株式会社　スギヤマ工業</v>
          </cell>
          <cell r="D36">
            <v>424</v>
          </cell>
          <cell r="E36">
            <v>104</v>
          </cell>
          <cell r="F36" t="str">
            <v>静岡県静岡市清水区草ヶ谷４８２番地</v>
          </cell>
          <cell r="G36">
            <v>250</v>
          </cell>
          <cell r="H36">
            <v>0</v>
          </cell>
          <cell r="J36">
            <v>248</v>
          </cell>
          <cell r="K36">
            <v>0</v>
          </cell>
          <cell r="M36" t="str">
            <v>-</v>
          </cell>
          <cell r="N36" t="str">
            <v>無し</v>
          </cell>
          <cell r="P36" t="str">
            <v>T0060</v>
          </cell>
          <cell r="Q36" t="str">
            <v>H155</v>
          </cell>
        </row>
        <row r="37">
          <cell r="C37" t="str">
            <v>伊坂化成株式会社　本社</v>
          </cell>
          <cell r="D37">
            <v>420</v>
          </cell>
          <cell r="E37">
            <v>68</v>
          </cell>
          <cell r="F37" t="str">
            <v>静岡県静岡市葵区田町３－９２－３</v>
          </cell>
          <cell r="G37">
            <v>250</v>
          </cell>
          <cell r="H37">
            <v>0</v>
          </cell>
          <cell r="J37">
            <v>248</v>
          </cell>
          <cell r="K37">
            <v>0</v>
          </cell>
          <cell r="M37" t="str">
            <v>-</v>
          </cell>
          <cell r="N37" t="str">
            <v>ﾄﾅﾐ</v>
          </cell>
          <cell r="P37" t="str">
            <v>T0060</v>
          </cell>
          <cell r="Q37" t="str">
            <v>H156</v>
          </cell>
        </row>
        <row r="38">
          <cell r="C38" t="str">
            <v>川口真空株式会社</v>
          </cell>
          <cell r="D38">
            <v>300</v>
          </cell>
          <cell r="E38">
            <v>61</v>
          </cell>
          <cell r="F38" t="str">
            <v>茨城県常総市古間木１７５３－５</v>
          </cell>
          <cell r="G38">
            <v>50</v>
          </cell>
          <cell r="H38">
            <v>0</v>
          </cell>
          <cell r="J38">
            <v>126</v>
          </cell>
          <cell r="K38">
            <v>0</v>
          </cell>
          <cell r="M38" t="str">
            <v>-</v>
          </cell>
          <cell r="N38" t="str">
            <v>新潟</v>
          </cell>
          <cell r="P38" t="str">
            <v>T0060</v>
          </cell>
          <cell r="Q38" t="str">
            <v>H158</v>
          </cell>
        </row>
        <row r="39">
          <cell r="C39" t="str">
            <v>株式会社　メサック</v>
          </cell>
          <cell r="D39">
            <v>374</v>
          </cell>
          <cell r="E39">
            <v>123</v>
          </cell>
          <cell r="F39" t="str">
            <v>群馬県邑楽郡板倉町大字飯野１３９</v>
          </cell>
          <cell r="G39">
            <v>150</v>
          </cell>
          <cell r="H39">
            <v>1</v>
          </cell>
          <cell r="J39">
            <v>169</v>
          </cell>
          <cell r="K39">
            <v>1</v>
          </cell>
          <cell r="M39" t="str">
            <v>-</v>
          </cell>
          <cell r="N39" t="str">
            <v>無し</v>
          </cell>
          <cell r="P39" t="str">
            <v>T0060</v>
          </cell>
          <cell r="Q39" t="str">
            <v>H160</v>
          </cell>
        </row>
        <row r="40">
          <cell r="C40" t="str">
            <v>株式会社　タカハシ工業</v>
          </cell>
          <cell r="D40">
            <v>437</v>
          </cell>
          <cell r="E40">
            <v>213</v>
          </cell>
          <cell r="F40" t="str">
            <v>静岡県周智郡森町睦実１１２３番地７</v>
          </cell>
          <cell r="G40">
            <v>300</v>
          </cell>
          <cell r="H40">
            <v>0</v>
          </cell>
          <cell r="J40">
            <v>297</v>
          </cell>
          <cell r="K40">
            <v>0</v>
          </cell>
          <cell r="M40" t="str">
            <v>-</v>
          </cell>
          <cell r="N40" t="str">
            <v>無し</v>
          </cell>
          <cell r="P40" t="str">
            <v>T0060</v>
          </cell>
          <cell r="Q40" t="str">
            <v>H164</v>
          </cell>
        </row>
        <row r="41">
          <cell r="C41" t="str">
            <v>アオキトランス㈱興津ターミナル事務所</v>
          </cell>
          <cell r="D41">
            <v>424</v>
          </cell>
          <cell r="E41">
            <v>206</v>
          </cell>
          <cell r="F41" t="str">
            <v>静岡県静岡市清水区興津清見寺１３７５－１６</v>
          </cell>
          <cell r="G41">
            <v>250</v>
          </cell>
          <cell r="H41">
            <v>0</v>
          </cell>
          <cell r="J41">
            <v>248</v>
          </cell>
          <cell r="K41">
            <v>0</v>
          </cell>
          <cell r="M41" t="str">
            <v>静岡</v>
          </cell>
          <cell r="N41" t="str">
            <v>無し</v>
          </cell>
          <cell r="O41" t="str">
            <v>y</v>
          </cell>
          <cell r="P41" t="str">
            <v>T0060</v>
          </cell>
          <cell r="Q41" t="str">
            <v>PHT01</v>
          </cell>
        </row>
        <row r="42">
          <cell r="C42" t="str">
            <v>鈴与㈱清水支店</v>
          </cell>
          <cell r="D42" t="str">
            <v>///</v>
          </cell>
          <cell r="E42" t="str">
            <v>///</v>
          </cell>
          <cell r="F42" t="str">
            <v>静岡県静岡市清水区築地町１２－６</v>
          </cell>
          <cell r="G42">
            <v>250</v>
          </cell>
          <cell r="H42">
            <v>0</v>
          </cell>
          <cell r="J42">
            <v>248</v>
          </cell>
          <cell r="K42">
            <v>0</v>
          </cell>
          <cell r="M42" t="str">
            <v>静岡</v>
          </cell>
          <cell r="N42" t="str">
            <v>無し</v>
          </cell>
          <cell r="O42" t="str">
            <v>y</v>
          </cell>
          <cell r="P42" t="str">
            <v>T0060</v>
          </cell>
          <cell r="Q42" t="str">
            <v>PHT02</v>
          </cell>
        </row>
        <row r="43">
          <cell r="C43" t="str">
            <v>株式会社　タミヤ</v>
          </cell>
          <cell r="D43">
            <v>422</v>
          </cell>
          <cell r="E43">
            <v>8021</v>
          </cell>
          <cell r="F43" t="str">
            <v>静岡県静岡市駿河区小鹿1丁目63番地20号</v>
          </cell>
          <cell r="G43">
            <v>250</v>
          </cell>
          <cell r="H43">
            <v>0</v>
          </cell>
          <cell r="J43">
            <v>248</v>
          </cell>
          <cell r="K43">
            <v>0</v>
          </cell>
          <cell r="M43" t="str">
            <v>静岡</v>
          </cell>
          <cell r="N43" t="str">
            <v>無し</v>
          </cell>
          <cell r="O43" t="str">
            <v>y</v>
          </cell>
          <cell r="P43" t="str">
            <v>T0060</v>
          </cell>
          <cell r="Q43" t="str">
            <v>PHT03</v>
          </cell>
        </row>
        <row r="44">
          <cell r="C44" t="str">
            <v>㈱タミヤ</v>
          </cell>
          <cell r="D44">
            <v>422</v>
          </cell>
          <cell r="E44">
            <v>8021</v>
          </cell>
          <cell r="F44" t="str">
            <v>静岡県静岡市駿河区小鹿1丁目63番地20号</v>
          </cell>
          <cell r="G44">
            <v>250</v>
          </cell>
          <cell r="H44">
            <v>0</v>
          </cell>
          <cell r="J44">
            <v>248</v>
          </cell>
          <cell r="K44">
            <v>0</v>
          </cell>
          <cell r="M44" t="str">
            <v>静岡</v>
          </cell>
          <cell r="N44" t="str">
            <v>無し</v>
          </cell>
          <cell r="O44" t="str">
            <v>y</v>
          </cell>
          <cell r="P44" t="str">
            <v>T0060</v>
          </cell>
          <cell r="Q44" t="str">
            <v>PHT06</v>
          </cell>
        </row>
        <row r="45">
          <cell r="C45" t="str">
            <v>鶴見倉庫㈱　大黒町倉庫　山崎様（鈴与）</v>
          </cell>
          <cell r="D45">
            <v>230</v>
          </cell>
          <cell r="E45">
            <v>53</v>
          </cell>
          <cell r="F45" t="str">
            <v>神奈川県横浜市鶴見区大黒町８－１</v>
          </cell>
          <cell r="G45">
            <v>100</v>
          </cell>
          <cell r="H45">
            <v>0</v>
          </cell>
          <cell r="J45">
            <v>88</v>
          </cell>
          <cell r="K45">
            <v>0</v>
          </cell>
          <cell r="M45" t="str">
            <v>横浜</v>
          </cell>
          <cell r="N45" t="str">
            <v>無し</v>
          </cell>
          <cell r="O45" t="str">
            <v>y</v>
          </cell>
          <cell r="P45" t="str">
            <v>T0060</v>
          </cell>
          <cell r="Q45" t="str">
            <v>TAD03</v>
          </cell>
        </row>
        <row r="46">
          <cell r="C46" t="str">
            <v>株式会社　日陸　横浜物流センター</v>
          </cell>
          <cell r="D46">
            <v>230</v>
          </cell>
          <cell r="E46">
            <v>53</v>
          </cell>
          <cell r="F46" t="str">
            <v>神奈川県横浜市鶴見区大黒町９－２</v>
          </cell>
          <cell r="G46">
            <v>100</v>
          </cell>
          <cell r="H46">
            <v>0</v>
          </cell>
          <cell r="J46">
            <v>88</v>
          </cell>
          <cell r="K46">
            <v>0</v>
          </cell>
          <cell r="M46" t="str">
            <v>横浜</v>
          </cell>
          <cell r="N46" t="str">
            <v>無し</v>
          </cell>
          <cell r="O46" t="str">
            <v>y</v>
          </cell>
          <cell r="P46" t="str">
            <v>T0060</v>
          </cell>
          <cell r="Q46" t="str">
            <v>TAD11</v>
          </cell>
        </row>
        <row r="47">
          <cell r="C47" t="str">
            <v>鵜飼塗料商事株式会社</v>
          </cell>
          <cell r="D47">
            <v>452</v>
          </cell>
          <cell r="E47">
            <v>812</v>
          </cell>
          <cell r="F47" t="str">
            <v>愛知県名古屋市西区玉池町１－４</v>
          </cell>
          <cell r="G47">
            <v>500</v>
          </cell>
          <cell r="H47">
            <v>0</v>
          </cell>
          <cell r="J47">
            <v>435</v>
          </cell>
          <cell r="K47">
            <v>0</v>
          </cell>
          <cell r="M47" t="str">
            <v>-</v>
          </cell>
          <cell r="N47" t="str">
            <v>ﾄｰﾙ</v>
          </cell>
          <cell r="P47" t="str">
            <v>T0070</v>
          </cell>
        </row>
        <row r="48">
          <cell r="C48" t="str">
            <v>株式会社　セイコー電化工業所</v>
          </cell>
          <cell r="D48">
            <v>501</v>
          </cell>
          <cell r="E48">
            <v>2257</v>
          </cell>
          <cell r="F48" t="str">
            <v>岐阜県山県市富永５３</v>
          </cell>
          <cell r="G48">
            <v>500</v>
          </cell>
          <cell r="H48">
            <v>0</v>
          </cell>
          <cell r="J48">
            <v>493</v>
          </cell>
          <cell r="K48">
            <v>1</v>
          </cell>
          <cell r="M48" t="str">
            <v>-</v>
          </cell>
          <cell r="N48" t="str">
            <v>無し</v>
          </cell>
          <cell r="P48" t="str">
            <v>T0070</v>
          </cell>
          <cell r="Q48" t="str">
            <v>H008</v>
          </cell>
        </row>
        <row r="49">
          <cell r="C49" t="str">
            <v>神村真空メッキ工業株式会社</v>
          </cell>
          <cell r="D49">
            <v>489</v>
          </cell>
          <cell r="E49">
            <v>52</v>
          </cell>
          <cell r="F49" t="str">
            <v>愛知県瀬戸市安戸町２１番地</v>
          </cell>
          <cell r="G49">
            <v>450</v>
          </cell>
          <cell r="H49">
            <v>0</v>
          </cell>
          <cell r="J49">
            <v>465</v>
          </cell>
          <cell r="K49">
            <v>1</v>
          </cell>
          <cell r="M49" t="str">
            <v>-</v>
          </cell>
          <cell r="N49" t="str">
            <v>無し</v>
          </cell>
          <cell r="P49" t="str">
            <v>T0070</v>
          </cell>
          <cell r="Q49" t="str">
            <v>H009</v>
          </cell>
        </row>
        <row r="50">
          <cell r="C50" t="str">
            <v>協和理化学工業株式会社</v>
          </cell>
          <cell r="D50">
            <v>502</v>
          </cell>
          <cell r="E50">
            <v>5</v>
          </cell>
          <cell r="F50" t="str">
            <v>岐阜県岐阜市岩崎６４６</v>
          </cell>
          <cell r="G50">
            <v>500</v>
          </cell>
          <cell r="H50">
            <v>0</v>
          </cell>
          <cell r="J50">
            <v>473</v>
          </cell>
          <cell r="K50">
            <v>0</v>
          </cell>
          <cell r="M50" t="str">
            <v>-</v>
          </cell>
          <cell r="N50" t="str">
            <v>無し</v>
          </cell>
          <cell r="P50" t="str">
            <v>T0070</v>
          </cell>
          <cell r="Q50" t="str">
            <v>H010</v>
          </cell>
        </row>
        <row r="51">
          <cell r="C51" t="str">
            <v>株式会社中部真空</v>
          </cell>
          <cell r="D51">
            <v>470</v>
          </cell>
          <cell r="E51">
            <v>226</v>
          </cell>
          <cell r="F51" t="str">
            <v>愛知県みよし市西一色町前原８６０番地１</v>
          </cell>
          <cell r="G51">
            <v>450</v>
          </cell>
          <cell r="H51">
            <v>0</v>
          </cell>
          <cell r="J51">
            <v>485</v>
          </cell>
          <cell r="K51">
            <v>1</v>
          </cell>
          <cell r="M51" t="str">
            <v>-</v>
          </cell>
          <cell r="N51" t="str">
            <v>無し</v>
          </cell>
          <cell r="P51" t="str">
            <v>T0070</v>
          </cell>
          <cell r="Q51" t="str">
            <v>H011</v>
          </cell>
        </row>
        <row r="52">
          <cell r="C52" t="str">
            <v>株式会社　杉浦木型製作所</v>
          </cell>
          <cell r="D52">
            <v>473</v>
          </cell>
          <cell r="E52">
            <v>933</v>
          </cell>
          <cell r="F52" t="str">
            <v>愛知県豊田市高岡町東浦４５番地</v>
          </cell>
          <cell r="G52">
            <v>450</v>
          </cell>
          <cell r="H52">
            <v>0</v>
          </cell>
          <cell r="J52">
            <v>422</v>
          </cell>
          <cell r="K52">
            <v>1</v>
          </cell>
          <cell r="M52" t="str">
            <v>-</v>
          </cell>
          <cell r="N52" t="str">
            <v>無し</v>
          </cell>
          <cell r="P52" t="str">
            <v>T0070</v>
          </cell>
          <cell r="Q52" t="str">
            <v>H012</v>
          </cell>
        </row>
        <row r="53">
          <cell r="C53" t="str">
            <v>アサヒ電子　株式会社</v>
          </cell>
          <cell r="D53">
            <v>501</v>
          </cell>
          <cell r="E53">
            <v>1106</v>
          </cell>
          <cell r="F53" t="str">
            <v>岐阜県岐阜市石谷１１７７番地</v>
          </cell>
          <cell r="G53">
            <v>500</v>
          </cell>
          <cell r="H53">
            <v>0</v>
          </cell>
          <cell r="J53">
            <v>473</v>
          </cell>
          <cell r="K53">
            <v>0</v>
          </cell>
          <cell r="M53" t="str">
            <v>-</v>
          </cell>
          <cell r="N53" t="str">
            <v>無し</v>
          </cell>
          <cell r="P53" t="str">
            <v>T0070</v>
          </cell>
          <cell r="Q53" t="str">
            <v>H013</v>
          </cell>
        </row>
        <row r="54">
          <cell r="C54" t="str">
            <v>株式会社　玉善</v>
          </cell>
          <cell r="D54">
            <v>448</v>
          </cell>
          <cell r="E54">
            <v>46</v>
          </cell>
          <cell r="F54" t="str">
            <v>愛知県尾張旭市南栄町旭ヶ丘８４</v>
          </cell>
          <cell r="G54">
            <v>450</v>
          </cell>
          <cell r="H54">
            <v>0</v>
          </cell>
          <cell r="J54">
            <v>460</v>
          </cell>
          <cell r="K54">
            <v>1</v>
          </cell>
          <cell r="M54" t="str">
            <v>-</v>
          </cell>
          <cell r="N54" t="str">
            <v>無し</v>
          </cell>
          <cell r="P54" t="str">
            <v>T0070</v>
          </cell>
          <cell r="Q54" t="str">
            <v>H032</v>
          </cell>
        </row>
        <row r="55">
          <cell r="C55" t="str">
            <v>株式会社　アイアン・カウボーイ</v>
          </cell>
          <cell r="D55">
            <v>435</v>
          </cell>
          <cell r="E55">
            <v>4</v>
          </cell>
          <cell r="F55" t="str">
            <v>静岡県浜松市東区中野町６０１番地</v>
          </cell>
          <cell r="G55">
            <v>350</v>
          </cell>
          <cell r="H55">
            <v>0</v>
          </cell>
          <cell r="J55">
            <v>328</v>
          </cell>
          <cell r="K55">
            <v>0</v>
          </cell>
          <cell r="M55" t="str">
            <v>-</v>
          </cell>
          <cell r="N55" t="str">
            <v>無し</v>
          </cell>
          <cell r="P55" t="str">
            <v>T0070</v>
          </cell>
          <cell r="Q55" t="str">
            <v>H051</v>
          </cell>
        </row>
        <row r="56">
          <cell r="C56" t="str">
            <v>株式会社　三和真空工業所</v>
          </cell>
          <cell r="D56">
            <v>485</v>
          </cell>
          <cell r="E56">
            <v>59</v>
          </cell>
          <cell r="F56" t="str">
            <v>愛知県小牧市小木東２－１７６</v>
          </cell>
          <cell r="G56">
            <v>450</v>
          </cell>
          <cell r="H56">
            <v>0</v>
          </cell>
          <cell r="J56">
            <v>435</v>
          </cell>
          <cell r="K56">
            <v>0</v>
          </cell>
          <cell r="M56" t="str">
            <v>-</v>
          </cell>
          <cell r="N56" t="str">
            <v>無し</v>
          </cell>
          <cell r="P56" t="str">
            <v>T0070</v>
          </cell>
          <cell r="Q56" t="str">
            <v>H068</v>
          </cell>
        </row>
        <row r="57">
          <cell r="C57" t="str">
            <v>伊藤真空株式会社　本社</v>
          </cell>
          <cell r="D57">
            <v>457</v>
          </cell>
          <cell r="E57">
            <v>843</v>
          </cell>
          <cell r="F57" t="str">
            <v>愛知県名古屋市南区忠次１丁目８－２２</v>
          </cell>
          <cell r="G57">
            <v>450</v>
          </cell>
          <cell r="H57">
            <v>0</v>
          </cell>
          <cell r="J57">
            <v>435</v>
          </cell>
          <cell r="K57">
            <v>0</v>
          </cell>
          <cell r="M57" t="str">
            <v>-</v>
          </cell>
          <cell r="N57" t="str">
            <v>無し</v>
          </cell>
          <cell r="P57" t="str">
            <v>T0070</v>
          </cell>
          <cell r="Q57" t="str">
            <v>H074</v>
          </cell>
        </row>
        <row r="58">
          <cell r="C58" t="str">
            <v>伊藤真空株式会社　尾西工場</v>
          </cell>
          <cell r="D58">
            <v>494</v>
          </cell>
          <cell r="E58">
            <v>6</v>
          </cell>
          <cell r="F58" t="str">
            <v>愛知県一宮市起字用水東７</v>
          </cell>
          <cell r="G58">
            <v>450</v>
          </cell>
          <cell r="H58">
            <v>0</v>
          </cell>
          <cell r="J58">
            <v>456</v>
          </cell>
          <cell r="K58">
            <v>1</v>
          </cell>
          <cell r="M58" t="str">
            <v>-</v>
          </cell>
          <cell r="N58" t="str">
            <v>無し</v>
          </cell>
          <cell r="P58" t="str">
            <v>T0070</v>
          </cell>
          <cell r="Q58" t="str">
            <v>H075</v>
          </cell>
        </row>
        <row r="59">
          <cell r="C59" t="str">
            <v>澤政興業株式会社</v>
          </cell>
          <cell r="D59">
            <v>460</v>
          </cell>
          <cell r="E59">
            <v>24</v>
          </cell>
          <cell r="F59" t="str">
            <v>愛知県名古屋市中区正木２－１３－８</v>
          </cell>
          <cell r="G59">
            <v>500</v>
          </cell>
          <cell r="H59">
            <v>0</v>
          </cell>
          <cell r="J59">
            <v>435</v>
          </cell>
          <cell r="K59">
            <v>0</v>
          </cell>
          <cell r="M59" t="str">
            <v>-</v>
          </cell>
          <cell r="N59" t="str">
            <v>無し</v>
          </cell>
          <cell r="P59" t="str">
            <v>T0070</v>
          </cell>
          <cell r="Q59" t="str">
            <v>H087</v>
          </cell>
        </row>
        <row r="60">
          <cell r="C60" t="str">
            <v>守田屋塗料株式会社　三遠営業所</v>
          </cell>
          <cell r="D60">
            <v>441</v>
          </cell>
          <cell r="E60">
            <v>8123</v>
          </cell>
          <cell r="F60" t="str">
            <v>愛知県豊橋市若松町若松３５７－６</v>
          </cell>
          <cell r="G60">
            <v>450</v>
          </cell>
          <cell r="H60">
            <v>0</v>
          </cell>
          <cell r="J60">
            <v>382</v>
          </cell>
          <cell r="K60">
            <v>0</v>
          </cell>
          <cell r="M60" t="str">
            <v>-</v>
          </cell>
          <cell r="N60" t="str">
            <v>無し</v>
          </cell>
          <cell r="P60" t="str">
            <v>T0070</v>
          </cell>
          <cell r="Q60" t="str">
            <v>H088</v>
          </cell>
        </row>
        <row r="61">
          <cell r="C61" t="str">
            <v>株式会社　アーク　名古屋支店</v>
          </cell>
          <cell r="D61">
            <v>470</v>
          </cell>
          <cell r="E61">
            <v>111</v>
          </cell>
          <cell r="F61" t="str">
            <v>愛知県日進市米野木町南山５００－３０</v>
          </cell>
          <cell r="G61">
            <v>450</v>
          </cell>
          <cell r="H61">
            <v>0</v>
          </cell>
          <cell r="J61">
            <v>475</v>
          </cell>
          <cell r="K61">
            <v>1</v>
          </cell>
          <cell r="M61" t="str">
            <v>-</v>
          </cell>
          <cell r="N61" t="str">
            <v>無し</v>
          </cell>
          <cell r="P61" t="str">
            <v>T0070</v>
          </cell>
          <cell r="Q61" t="str">
            <v>H090</v>
          </cell>
        </row>
        <row r="62">
          <cell r="C62" t="str">
            <v>株式会社アーク　富士吉田工場　資材部</v>
          </cell>
          <cell r="D62">
            <v>403</v>
          </cell>
          <cell r="E62">
            <v>2</v>
          </cell>
          <cell r="F62" t="str">
            <v>山梨県富士吉田市小明見４２５２</v>
          </cell>
          <cell r="G62">
            <v>200</v>
          </cell>
          <cell r="H62">
            <v>1</v>
          </cell>
          <cell r="J62">
            <v>257</v>
          </cell>
          <cell r="K62">
            <v>1</v>
          </cell>
          <cell r="M62" t="str">
            <v>-</v>
          </cell>
          <cell r="N62" t="str">
            <v>無し</v>
          </cell>
          <cell r="P62" t="str">
            <v>T0070</v>
          </cell>
          <cell r="Q62" t="str">
            <v>H092</v>
          </cell>
        </row>
        <row r="63">
          <cell r="C63" t="str">
            <v>株式会社　タカハシ工業</v>
          </cell>
          <cell r="D63">
            <v>437</v>
          </cell>
          <cell r="E63">
            <v>213</v>
          </cell>
          <cell r="F63" t="str">
            <v>静岡県周智郡森町睦実１１２３－７</v>
          </cell>
          <cell r="G63">
            <v>300</v>
          </cell>
          <cell r="H63">
            <v>0</v>
          </cell>
          <cell r="J63">
            <v>297</v>
          </cell>
          <cell r="K63">
            <v>0</v>
          </cell>
          <cell r="M63" t="str">
            <v>-</v>
          </cell>
          <cell r="N63" t="str">
            <v>無し</v>
          </cell>
          <cell r="P63" t="str">
            <v>T0070</v>
          </cell>
          <cell r="Q63" t="str">
            <v>H104</v>
          </cell>
        </row>
        <row r="64">
          <cell r="C64" t="str">
            <v>株式会社　丸紅塗料店</v>
          </cell>
          <cell r="D64">
            <v>504</v>
          </cell>
          <cell r="E64">
            <v>38</v>
          </cell>
          <cell r="F64" t="str">
            <v>岐阜県各務原市那加大門町２－４３</v>
          </cell>
          <cell r="G64">
            <v>500</v>
          </cell>
          <cell r="H64">
            <v>0</v>
          </cell>
          <cell r="J64">
            <v>489</v>
          </cell>
          <cell r="K64">
            <v>1</v>
          </cell>
          <cell r="M64" t="str">
            <v>-</v>
          </cell>
          <cell r="N64" t="str">
            <v>無し</v>
          </cell>
          <cell r="P64" t="str">
            <v>T0070</v>
          </cell>
          <cell r="Q64" t="str">
            <v>H112</v>
          </cell>
        </row>
        <row r="65">
          <cell r="C65" t="str">
            <v>広陽商工株式会社</v>
          </cell>
          <cell r="D65">
            <v>486</v>
          </cell>
          <cell r="E65">
            <v>955</v>
          </cell>
          <cell r="F65" t="str">
            <v>愛知県春日井市二子町2-1-7</v>
          </cell>
          <cell r="G65">
            <v>450</v>
          </cell>
          <cell r="H65">
            <v>0</v>
          </cell>
          <cell r="J65">
            <v>435</v>
          </cell>
          <cell r="K65">
            <v>0</v>
          </cell>
          <cell r="M65" t="str">
            <v>-</v>
          </cell>
          <cell r="N65" t="str">
            <v>無し</v>
          </cell>
          <cell r="P65" t="str">
            <v>T0070</v>
          </cell>
          <cell r="Q65" t="str">
            <v>H114</v>
          </cell>
        </row>
        <row r="66">
          <cell r="C66" t="str">
            <v>有限会社　名和スクリーン</v>
          </cell>
          <cell r="D66">
            <v>463</v>
          </cell>
          <cell r="E66">
            <v>37</v>
          </cell>
          <cell r="F66" t="str">
            <v>愛知県名古屋市守山区天子田２－２２０</v>
          </cell>
          <cell r="G66">
            <v>450</v>
          </cell>
          <cell r="H66">
            <v>0</v>
          </cell>
          <cell r="J66">
            <v>435</v>
          </cell>
          <cell r="K66">
            <v>0</v>
          </cell>
          <cell r="M66" t="str">
            <v>-</v>
          </cell>
          <cell r="N66" t="str">
            <v>無し</v>
          </cell>
          <cell r="P66" t="str">
            <v>T0070</v>
          </cell>
          <cell r="Q66" t="str">
            <v>H121</v>
          </cell>
        </row>
        <row r="67">
          <cell r="C67" t="str">
            <v>イトウスパッタリング株式会社</v>
          </cell>
          <cell r="D67">
            <v>490</v>
          </cell>
          <cell r="E67">
            <v>1202</v>
          </cell>
          <cell r="F67" t="str">
            <v>愛知県あま市富塚向１４</v>
          </cell>
          <cell r="G67">
            <v>500</v>
          </cell>
          <cell r="H67">
            <v>0</v>
          </cell>
          <cell r="J67">
            <v>435</v>
          </cell>
          <cell r="K67">
            <v>0</v>
          </cell>
          <cell r="M67" t="str">
            <v>-</v>
          </cell>
          <cell r="N67" t="str">
            <v>無し</v>
          </cell>
          <cell r="P67" t="str">
            <v>T0070</v>
          </cell>
          <cell r="Q67" t="str">
            <v>H138</v>
          </cell>
        </row>
        <row r="68">
          <cell r="C68" t="str">
            <v>神村真空メッキ工業株式会社　埼玉工場</v>
          </cell>
          <cell r="D68">
            <v>350</v>
          </cell>
          <cell r="E68">
            <v>1265</v>
          </cell>
          <cell r="F68" t="str">
            <v>埼玉県日高市原宿７７０</v>
          </cell>
          <cell r="G68">
            <v>150</v>
          </cell>
          <cell r="H68">
            <v>1</v>
          </cell>
          <cell r="J68">
            <v>131</v>
          </cell>
          <cell r="K68">
            <v>0</v>
          </cell>
          <cell r="M68" t="str">
            <v>-</v>
          </cell>
          <cell r="N68" t="str">
            <v>無し</v>
          </cell>
          <cell r="P68" t="str">
            <v>T0070</v>
          </cell>
          <cell r="Q68" t="str">
            <v>H140</v>
          </cell>
        </row>
        <row r="69">
          <cell r="C69" t="str">
            <v>株式会社　ＭＫコーポレーション</v>
          </cell>
          <cell r="D69">
            <v>497</v>
          </cell>
          <cell r="E69">
            <v>33</v>
          </cell>
          <cell r="F69" t="str">
            <v>愛知県海部郡蟹江町大字蟹江本町</v>
          </cell>
          <cell r="G69">
            <v>500</v>
          </cell>
          <cell r="H69">
            <v>0</v>
          </cell>
          <cell r="J69">
            <v>435</v>
          </cell>
          <cell r="K69">
            <v>0</v>
          </cell>
          <cell r="M69" t="str">
            <v>-</v>
          </cell>
          <cell r="N69" t="str">
            <v>無し</v>
          </cell>
          <cell r="P69" t="str">
            <v>T0070</v>
          </cell>
          <cell r="Q69" t="str">
            <v>H147</v>
          </cell>
        </row>
        <row r="70">
          <cell r="C70" t="str">
            <v>株式会社　セノオ</v>
          </cell>
          <cell r="D70">
            <v>497</v>
          </cell>
          <cell r="E70">
            <v>34</v>
          </cell>
          <cell r="F70" t="str">
            <v>愛知県海部郡蟹江町本町１－４１－１</v>
          </cell>
          <cell r="G70">
            <v>500</v>
          </cell>
          <cell r="H70">
            <v>0</v>
          </cell>
          <cell r="J70">
            <v>435</v>
          </cell>
          <cell r="K70">
            <v>0</v>
          </cell>
          <cell r="M70" t="str">
            <v>-</v>
          </cell>
          <cell r="N70" t="str">
            <v>無し</v>
          </cell>
          <cell r="P70" t="str">
            <v>T0070</v>
          </cell>
          <cell r="Q70" t="str">
            <v>H148</v>
          </cell>
        </row>
        <row r="71">
          <cell r="C71" t="str">
            <v>株式会社コートテック　中川事務所</v>
          </cell>
          <cell r="D71">
            <v>224</v>
          </cell>
          <cell r="E71">
            <v>15</v>
          </cell>
          <cell r="F71" t="str">
            <v>神奈川県横浜市都筑区牛久保西２－１－３３</v>
          </cell>
          <cell r="G71">
            <v>100</v>
          </cell>
          <cell r="H71">
            <v>0</v>
          </cell>
          <cell r="J71">
            <v>88</v>
          </cell>
          <cell r="K71">
            <v>0</v>
          </cell>
          <cell r="M71" t="str">
            <v>-</v>
          </cell>
          <cell r="N71" t="str">
            <v>無し</v>
          </cell>
          <cell r="P71" t="str">
            <v>T0070</v>
          </cell>
          <cell r="Q71" t="str">
            <v>H149</v>
          </cell>
        </row>
        <row r="72">
          <cell r="C72" t="str">
            <v>株式会社　三幸電化工業所</v>
          </cell>
          <cell r="D72">
            <v>486</v>
          </cell>
          <cell r="E72">
            <v>906</v>
          </cell>
          <cell r="F72" t="str">
            <v>愛知県春日井市下屋敷町知光院４４－１０</v>
          </cell>
          <cell r="G72">
            <v>450</v>
          </cell>
          <cell r="H72">
            <v>0</v>
          </cell>
          <cell r="J72">
            <v>435</v>
          </cell>
          <cell r="K72">
            <v>0</v>
          </cell>
          <cell r="M72" t="str">
            <v>-</v>
          </cell>
          <cell r="N72" t="str">
            <v>無し</v>
          </cell>
          <cell r="P72" t="str">
            <v>T0070</v>
          </cell>
          <cell r="Q72" t="str">
            <v>H150</v>
          </cell>
        </row>
        <row r="73">
          <cell r="C73" t="str">
            <v>株式会社　川口スプリング製作所</v>
          </cell>
          <cell r="D73">
            <v>329</v>
          </cell>
          <cell r="E73">
            <v>2213</v>
          </cell>
          <cell r="F73" t="str">
            <v>栃木県塩谷郡塩谷町大字熊ノ木１３５６</v>
          </cell>
          <cell r="G73">
            <v>200</v>
          </cell>
          <cell r="H73">
            <v>1</v>
          </cell>
          <cell r="J73">
            <v>208</v>
          </cell>
          <cell r="K73">
            <v>1</v>
          </cell>
          <cell r="M73" t="str">
            <v>-</v>
          </cell>
          <cell r="N73" t="str">
            <v>無し</v>
          </cell>
          <cell r="P73" t="str">
            <v>T0070</v>
          </cell>
          <cell r="Q73" t="str">
            <v>H151</v>
          </cell>
        </row>
        <row r="74">
          <cell r="C74" t="str">
            <v>株式会社　ダイテック</v>
          </cell>
          <cell r="D74">
            <v>448</v>
          </cell>
          <cell r="E74">
            <v>6</v>
          </cell>
          <cell r="F74" t="str">
            <v>愛知県刈谷市西境町前山９番地１</v>
          </cell>
          <cell r="G74">
            <v>400</v>
          </cell>
          <cell r="H74">
            <v>0</v>
          </cell>
          <cell r="J74">
            <v>416</v>
          </cell>
          <cell r="K74">
            <v>1</v>
          </cell>
          <cell r="M74" t="str">
            <v>-</v>
          </cell>
          <cell r="N74" t="str">
            <v>無し</v>
          </cell>
          <cell r="P74" t="str">
            <v>T0070</v>
          </cell>
          <cell r="Q74" t="str">
            <v>H161</v>
          </cell>
        </row>
        <row r="75">
          <cell r="C75" t="str">
            <v>株式会社　ミツモト</v>
          </cell>
          <cell r="D75">
            <v>599</v>
          </cell>
          <cell r="E75">
            <v>8243</v>
          </cell>
          <cell r="F75" t="str">
            <v>大阪府堺市中区見野山１１３－４</v>
          </cell>
          <cell r="G75">
            <v>600</v>
          </cell>
          <cell r="H75">
            <v>0</v>
          </cell>
          <cell r="J75">
            <v>645</v>
          </cell>
          <cell r="K75">
            <v>0</v>
          </cell>
          <cell r="M75" t="str">
            <v>-</v>
          </cell>
          <cell r="N75" t="str">
            <v>無し</v>
          </cell>
          <cell r="P75" t="str">
            <v>T0070</v>
          </cell>
          <cell r="Q75" t="str">
            <v>H168</v>
          </cell>
        </row>
        <row r="76">
          <cell r="C76" t="str">
            <v>株式会社　春日井化成工業所　南工場</v>
          </cell>
          <cell r="D76">
            <v>457</v>
          </cell>
          <cell r="E76">
            <v>841</v>
          </cell>
          <cell r="F76" t="str">
            <v>愛知県名古屋市南区豊田３丁目１８番地３０</v>
          </cell>
          <cell r="G76">
            <v>450</v>
          </cell>
          <cell r="H76">
            <v>0</v>
          </cell>
          <cell r="J76">
            <v>435</v>
          </cell>
          <cell r="K76">
            <v>0</v>
          </cell>
          <cell r="M76" t="str">
            <v>-</v>
          </cell>
          <cell r="N76" t="str">
            <v>無し</v>
          </cell>
          <cell r="P76" t="str">
            <v>T0070</v>
          </cell>
          <cell r="Q76" t="str">
            <v>H170</v>
          </cell>
        </row>
        <row r="77">
          <cell r="C77" t="str">
            <v>シブヤメッキ</v>
          </cell>
          <cell r="D77">
            <v>444</v>
          </cell>
          <cell r="E77">
            <v>524</v>
          </cell>
          <cell r="F77" t="str">
            <v>愛知県西尾市吉良町荻原川中４８－２</v>
          </cell>
          <cell r="G77">
            <v>400</v>
          </cell>
          <cell r="H77">
            <v>0</v>
          </cell>
          <cell r="J77">
            <v>427</v>
          </cell>
          <cell r="K77">
            <v>1</v>
          </cell>
          <cell r="M77" t="str">
            <v>-</v>
          </cell>
          <cell r="N77" t="str">
            <v>無し</v>
          </cell>
          <cell r="P77" t="str">
            <v>T0070</v>
          </cell>
          <cell r="Q77" t="str">
            <v>H178</v>
          </cell>
        </row>
        <row r="78">
          <cell r="C78" t="str">
            <v>株式会社　アーク　富士吉田工場</v>
          </cell>
          <cell r="D78">
            <v>403</v>
          </cell>
          <cell r="E78">
            <v>18</v>
          </cell>
          <cell r="F78" t="str">
            <v>山梨県富士吉田市向原２－１２－８</v>
          </cell>
          <cell r="G78">
            <v>200</v>
          </cell>
          <cell r="H78">
            <v>1</v>
          </cell>
          <cell r="J78">
            <v>257</v>
          </cell>
          <cell r="K78">
            <v>1</v>
          </cell>
          <cell r="M78" t="str">
            <v>-</v>
          </cell>
          <cell r="N78" t="str">
            <v>無し</v>
          </cell>
          <cell r="P78" t="str">
            <v>T0070</v>
          </cell>
          <cell r="Q78" t="str">
            <v>H183</v>
          </cell>
        </row>
        <row r="79">
          <cell r="C79" t="str">
            <v>北川塗料株式会社</v>
          </cell>
          <cell r="D79">
            <v>473</v>
          </cell>
          <cell r="E79">
            <v>907</v>
          </cell>
          <cell r="F79" t="str">
            <v>愛知県豊田市竜神町東名４７</v>
          </cell>
          <cell r="G79">
            <v>450</v>
          </cell>
          <cell r="H79">
            <v>0</v>
          </cell>
          <cell r="J79">
            <v>422</v>
          </cell>
          <cell r="K79">
            <v>1</v>
          </cell>
          <cell r="M79" t="str">
            <v>-</v>
          </cell>
          <cell r="N79" t="str">
            <v>無し</v>
          </cell>
          <cell r="P79" t="str">
            <v>T0070</v>
          </cell>
          <cell r="Q79" t="str">
            <v>H185</v>
          </cell>
        </row>
        <row r="80">
          <cell r="C80" t="str">
            <v>オーウェル株式会社</v>
          </cell>
          <cell r="D80">
            <v>460</v>
          </cell>
          <cell r="E80">
            <v>26</v>
          </cell>
          <cell r="F80" t="str">
            <v>愛知県名古屋市中区伊勢山１－４－１</v>
          </cell>
          <cell r="G80">
            <v>500</v>
          </cell>
          <cell r="H80">
            <v>0</v>
          </cell>
          <cell r="J80">
            <v>435</v>
          </cell>
          <cell r="K80">
            <v>0</v>
          </cell>
          <cell r="M80" t="str">
            <v>-</v>
          </cell>
          <cell r="N80" t="str">
            <v>無し</v>
          </cell>
          <cell r="P80" t="str">
            <v>T0080</v>
          </cell>
        </row>
        <row r="81">
          <cell r="C81" t="str">
            <v>有限会社　稲垣産業</v>
          </cell>
          <cell r="D81">
            <v>507</v>
          </cell>
          <cell r="E81">
            <v>48</v>
          </cell>
          <cell r="F81" t="str">
            <v>岐阜県多治見市池田町８－２０</v>
          </cell>
          <cell r="G81">
            <v>400</v>
          </cell>
          <cell r="H81">
            <v>1</v>
          </cell>
          <cell r="J81">
            <v>463</v>
          </cell>
          <cell r="K81">
            <v>1</v>
          </cell>
          <cell r="M81" t="str">
            <v>-</v>
          </cell>
          <cell r="N81" t="str">
            <v>無し</v>
          </cell>
          <cell r="P81" t="str">
            <v>T0080</v>
          </cell>
          <cell r="Q81" t="str">
            <v>H095</v>
          </cell>
        </row>
        <row r="82">
          <cell r="C82" t="str">
            <v>オーウェル㈱尾道・福山営業所</v>
          </cell>
          <cell r="D82">
            <v>729</v>
          </cell>
          <cell r="E82">
            <v>141</v>
          </cell>
          <cell r="F82" t="str">
            <v>広島県尾道市高須町１２３１－１</v>
          </cell>
          <cell r="G82">
            <v>900</v>
          </cell>
          <cell r="H82">
            <v>0</v>
          </cell>
          <cell r="J82">
            <v>875</v>
          </cell>
          <cell r="K82">
            <v>1</v>
          </cell>
          <cell r="M82" t="str">
            <v>-</v>
          </cell>
          <cell r="N82" t="str">
            <v>無し</v>
          </cell>
          <cell r="P82" t="str">
            <v>T0081</v>
          </cell>
        </row>
        <row r="83">
          <cell r="C83" t="str">
            <v>福山合成株式会社</v>
          </cell>
          <cell r="D83">
            <v>270</v>
          </cell>
          <cell r="E83">
            <v>1147</v>
          </cell>
          <cell r="F83" t="str">
            <v>広島県福山市駅家町向永谷１１２５番地</v>
          </cell>
          <cell r="G83">
            <v>900</v>
          </cell>
          <cell r="H83">
            <v>0</v>
          </cell>
          <cell r="J83">
            <v>856</v>
          </cell>
          <cell r="K83">
            <v>0</v>
          </cell>
          <cell r="M83" t="str">
            <v>-</v>
          </cell>
          <cell r="N83" t="str">
            <v>無し</v>
          </cell>
          <cell r="P83" t="str">
            <v>T0081</v>
          </cell>
          <cell r="Q83" t="str">
            <v>H076</v>
          </cell>
        </row>
        <row r="84">
          <cell r="C84" t="str">
            <v>オーウェル㈱　広島営業所</v>
          </cell>
          <cell r="D84">
            <v>730</v>
          </cell>
          <cell r="E84">
            <v>29</v>
          </cell>
          <cell r="F84" t="str">
            <v>広島県広島市中区三川町７－７</v>
          </cell>
          <cell r="G84">
            <v>1000</v>
          </cell>
          <cell r="H84">
            <v>0</v>
          </cell>
          <cell r="J84">
            <v>960</v>
          </cell>
          <cell r="K84">
            <v>0</v>
          </cell>
          <cell r="M84" t="str">
            <v>-</v>
          </cell>
          <cell r="N84" t="str">
            <v>無し</v>
          </cell>
          <cell r="P84" t="str">
            <v>T0082</v>
          </cell>
        </row>
        <row r="85">
          <cell r="C85" t="str">
            <v>オーウェル株式会社　群馬営業所</v>
          </cell>
          <cell r="D85">
            <v>373</v>
          </cell>
          <cell r="E85">
            <v>847</v>
          </cell>
          <cell r="F85" t="str">
            <v>群馬県太田市西新町１２－２５</v>
          </cell>
          <cell r="G85">
            <v>150</v>
          </cell>
          <cell r="H85">
            <v>1</v>
          </cell>
          <cell r="J85">
            <v>154</v>
          </cell>
          <cell r="K85">
            <v>1</v>
          </cell>
          <cell r="M85" t="str">
            <v>-</v>
          </cell>
          <cell r="N85" t="str">
            <v>無し</v>
          </cell>
          <cell r="P85" t="str">
            <v>T0083</v>
          </cell>
        </row>
        <row r="86">
          <cell r="C86" t="str">
            <v>株式会社　森谷真空</v>
          </cell>
          <cell r="D86">
            <v>252</v>
          </cell>
          <cell r="E86">
            <v>823</v>
          </cell>
          <cell r="F86" t="str">
            <v>神奈川県藤沢市菖蒲沢６８</v>
          </cell>
          <cell r="G86">
            <v>100</v>
          </cell>
          <cell r="H86">
            <v>0</v>
          </cell>
          <cell r="J86">
            <v>114</v>
          </cell>
          <cell r="K86">
            <v>1</v>
          </cell>
          <cell r="M86" t="str">
            <v>-</v>
          </cell>
          <cell r="N86" t="str">
            <v>無し</v>
          </cell>
          <cell r="P86" t="str">
            <v>T0083</v>
          </cell>
          <cell r="Q86" t="str">
            <v>H067</v>
          </cell>
        </row>
        <row r="87">
          <cell r="C87" t="str">
            <v>株式会社森谷真空　塚越工場</v>
          </cell>
          <cell r="D87">
            <v>212</v>
          </cell>
          <cell r="E87">
            <v>24</v>
          </cell>
          <cell r="F87" t="str">
            <v>神奈川県川崎市幸区塚越3丁目415番地</v>
          </cell>
          <cell r="G87">
            <v>100</v>
          </cell>
          <cell r="H87">
            <v>0</v>
          </cell>
          <cell r="J87">
            <v>52</v>
          </cell>
          <cell r="K87">
            <v>0</v>
          </cell>
          <cell r="M87" t="str">
            <v>-</v>
          </cell>
          <cell r="N87" t="str">
            <v>無し</v>
          </cell>
          <cell r="P87" t="str">
            <v>T0083</v>
          </cell>
          <cell r="Q87" t="str">
            <v>H120</v>
          </cell>
        </row>
        <row r="88">
          <cell r="C88" t="str">
            <v>株式会社　スリードリーム</v>
          </cell>
          <cell r="D88">
            <v>350</v>
          </cell>
          <cell r="E88">
            <v>2203</v>
          </cell>
          <cell r="F88" t="str">
            <v>埼玉県鶴ヶ島市大字上広谷４２７－１</v>
          </cell>
          <cell r="G88">
            <v>100</v>
          </cell>
          <cell r="H88">
            <v>0</v>
          </cell>
          <cell r="J88">
            <v>131</v>
          </cell>
          <cell r="K88">
            <v>0</v>
          </cell>
          <cell r="M88" t="str">
            <v>-</v>
          </cell>
          <cell r="N88" t="str">
            <v>無し</v>
          </cell>
          <cell r="P88" t="str">
            <v>T0083</v>
          </cell>
          <cell r="Q88" t="str">
            <v>H142</v>
          </cell>
        </row>
        <row r="89">
          <cell r="C89" t="str">
            <v>有限会社　柏　真空</v>
          </cell>
          <cell r="D89">
            <v>277</v>
          </cell>
          <cell r="E89">
            <v>872</v>
          </cell>
          <cell r="F89" t="str">
            <v>千葉県柏市十余二２０８－１２</v>
          </cell>
          <cell r="G89">
            <v>50</v>
          </cell>
          <cell r="H89">
            <v>0</v>
          </cell>
          <cell r="J89">
            <v>84</v>
          </cell>
          <cell r="K89">
            <v>0</v>
          </cell>
          <cell r="M89" t="str">
            <v>-</v>
          </cell>
          <cell r="N89" t="str">
            <v>無し</v>
          </cell>
          <cell r="P89" t="str">
            <v>T0100</v>
          </cell>
        </row>
        <row r="90">
          <cell r="C90" t="str">
            <v>美野里真空株式会社</v>
          </cell>
          <cell r="D90">
            <v>319</v>
          </cell>
          <cell r="E90">
            <v>107</v>
          </cell>
          <cell r="F90" t="str">
            <v>茨城県小美玉市小岩戸１１７２</v>
          </cell>
          <cell r="G90">
            <v>100</v>
          </cell>
          <cell r="H90">
            <v>0</v>
          </cell>
          <cell r="J90">
            <v>126</v>
          </cell>
          <cell r="K90">
            <v>0</v>
          </cell>
          <cell r="M90" t="str">
            <v>-</v>
          </cell>
          <cell r="N90" t="str">
            <v>無し</v>
          </cell>
          <cell r="P90" t="str">
            <v>T0100</v>
          </cell>
          <cell r="Q90" t="str">
            <v>H014</v>
          </cell>
        </row>
        <row r="91">
          <cell r="C91" t="str">
            <v>美野里真空株式会社</v>
          </cell>
          <cell r="D91">
            <v>319</v>
          </cell>
          <cell r="E91">
            <v>107</v>
          </cell>
          <cell r="F91" t="str">
            <v>茨城県小美玉市小岩戸１１７２</v>
          </cell>
          <cell r="G91">
            <v>100</v>
          </cell>
          <cell r="H91">
            <v>0</v>
          </cell>
          <cell r="J91">
            <v>126</v>
          </cell>
          <cell r="K91">
            <v>0</v>
          </cell>
          <cell r="M91" t="str">
            <v>-</v>
          </cell>
          <cell r="N91" t="str">
            <v>無し</v>
          </cell>
          <cell r="P91" t="str">
            <v>T0100</v>
          </cell>
          <cell r="Q91" t="str">
            <v>H034</v>
          </cell>
        </row>
        <row r="92">
          <cell r="C92" t="str">
            <v>有限会社　青木製作所</v>
          </cell>
          <cell r="D92">
            <v>377</v>
          </cell>
          <cell r="E92">
            <v>7</v>
          </cell>
          <cell r="F92" t="str">
            <v>群馬県渋川市石原１５５８－１</v>
          </cell>
          <cell r="G92">
            <v>200</v>
          </cell>
          <cell r="H92">
            <v>1</v>
          </cell>
          <cell r="J92">
            <v>201</v>
          </cell>
          <cell r="K92">
            <v>1</v>
          </cell>
          <cell r="M92" t="str">
            <v>-</v>
          </cell>
          <cell r="N92" t="str">
            <v>無し</v>
          </cell>
          <cell r="P92" t="str">
            <v>T0100</v>
          </cell>
          <cell r="Q92" t="str">
            <v>H036</v>
          </cell>
        </row>
        <row r="93">
          <cell r="C93" t="str">
            <v>株式会社　マスニ</v>
          </cell>
          <cell r="D93">
            <v>292</v>
          </cell>
          <cell r="E93">
            <v>212</v>
          </cell>
          <cell r="F93" t="str">
            <v>千葉県木更津市真里１８４０</v>
          </cell>
          <cell r="G93">
            <v>50</v>
          </cell>
          <cell r="H93">
            <v>0</v>
          </cell>
          <cell r="J93">
            <v>142</v>
          </cell>
          <cell r="K93">
            <v>1</v>
          </cell>
          <cell r="M93" t="str">
            <v>-</v>
          </cell>
          <cell r="N93" t="str">
            <v>無し</v>
          </cell>
          <cell r="P93" t="str">
            <v>T0100</v>
          </cell>
          <cell r="Q93" t="str">
            <v>H144</v>
          </cell>
        </row>
        <row r="94">
          <cell r="C94" t="str">
            <v>株式会社　奈良原産業</v>
          </cell>
          <cell r="D94">
            <v>370</v>
          </cell>
          <cell r="E94">
            <v>614</v>
          </cell>
          <cell r="F94" t="str">
            <v>群馬県邑楽郡邑楽町大字赤塚４１２７－２</v>
          </cell>
          <cell r="G94">
            <v>150</v>
          </cell>
          <cell r="H94">
            <v>1</v>
          </cell>
          <cell r="J94">
            <v>159</v>
          </cell>
          <cell r="K94">
            <v>1</v>
          </cell>
          <cell r="M94" t="str">
            <v>-</v>
          </cell>
          <cell r="N94" t="str">
            <v>無し</v>
          </cell>
          <cell r="P94" t="str">
            <v>T0100</v>
          </cell>
          <cell r="Q94" t="str">
            <v>H146</v>
          </cell>
        </row>
        <row r="95">
          <cell r="C95" t="str">
            <v>有限会社　新正加工</v>
          </cell>
          <cell r="D95">
            <v>370</v>
          </cell>
          <cell r="E95">
            <v>3607</v>
          </cell>
          <cell r="F95" t="str">
            <v>群馬県北群馬郡吉岡町小倉６９５－７１</v>
          </cell>
          <cell r="G95">
            <v>200</v>
          </cell>
          <cell r="H95">
            <v>1</v>
          </cell>
          <cell r="J95">
            <v>161</v>
          </cell>
          <cell r="K95">
            <v>0</v>
          </cell>
          <cell r="M95" t="str">
            <v>-</v>
          </cell>
          <cell r="N95" t="str">
            <v>ﾄｰﾙ</v>
          </cell>
          <cell r="P95" t="str">
            <v>T0100</v>
          </cell>
          <cell r="Q95" t="str">
            <v>H152</v>
          </cell>
        </row>
        <row r="96">
          <cell r="C96" t="str">
            <v>京葉真空株式会社</v>
          </cell>
          <cell r="D96">
            <v>272</v>
          </cell>
          <cell r="E96">
            <v>35</v>
          </cell>
          <cell r="F96" t="str">
            <v>千葉県市川市新田２－１－１５</v>
          </cell>
          <cell r="G96">
            <v>50</v>
          </cell>
          <cell r="H96">
            <v>0</v>
          </cell>
          <cell r="J96">
            <v>52</v>
          </cell>
          <cell r="K96">
            <v>0</v>
          </cell>
          <cell r="M96" t="str">
            <v>-</v>
          </cell>
          <cell r="N96" t="str">
            <v>無し</v>
          </cell>
          <cell r="P96" t="str">
            <v>T0110</v>
          </cell>
        </row>
        <row r="97">
          <cell r="C97" t="str">
            <v>川口真空株式会社</v>
          </cell>
          <cell r="D97">
            <v>300</v>
          </cell>
          <cell r="E97">
            <v>2724</v>
          </cell>
          <cell r="F97" t="str">
            <v>茨城県常総市古間木１７５３－５</v>
          </cell>
          <cell r="G97">
            <v>50</v>
          </cell>
          <cell r="H97">
            <v>0</v>
          </cell>
          <cell r="J97">
            <v>126</v>
          </cell>
          <cell r="K97">
            <v>0</v>
          </cell>
          <cell r="M97" t="str">
            <v>-</v>
          </cell>
          <cell r="N97" t="str">
            <v>新潟</v>
          </cell>
          <cell r="P97" t="str">
            <v>T0130</v>
          </cell>
        </row>
        <row r="98">
          <cell r="C98" t="str">
            <v>相模塗装株式会社</v>
          </cell>
          <cell r="D98">
            <v>254</v>
          </cell>
          <cell r="E98">
            <v>16</v>
          </cell>
          <cell r="F98" t="str">
            <v>神奈川県平塚市東八幡５－１０－２</v>
          </cell>
          <cell r="G98">
            <v>150</v>
          </cell>
          <cell r="H98">
            <v>0</v>
          </cell>
          <cell r="J98">
            <v>107</v>
          </cell>
          <cell r="K98">
            <v>0</v>
          </cell>
          <cell r="M98" t="str">
            <v>-</v>
          </cell>
          <cell r="N98" t="str">
            <v>無し</v>
          </cell>
          <cell r="P98" t="str">
            <v>T0140</v>
          </cell>
        </row>
        <row r="99">
          <cell r="C99" t="str">
            <v>東京リッチ産業株式会社</v>
          </cell>
          <cell r="D99">
            <v>334</v>
          </cell>
          <cell r="E99">
            <v>61</v>
          </cell>
          <cell r="F99" t="str">
            <v>埼玉県川口市新堀１３２－１１</v>
          </cell>
          <cell r="G99">
            <v>50</v>
          </cell>
          <cell r="H99">
            <v>0</v>
          </cell>
          <cell r="J99">
            <v>52</v>
          </cell>
          <cell r="K99">
            <v>0</v>
          </cell>
          <cell r="M99" t="str">
            <v>-</v>
          </cell>
          <cell r="N99" t="str">
            <v>無し</v>
          </cell>
          <cell r="P99" t="str">
            <v>T0250</v>
          </cell>
        </row>
        <row r="100">
          <cell r="C100" t="str">
            <v>東京リッチ産業株式会社</v>
          </cell>
          <cell r="D100">
            <v>334</v>
          </cell>
          <cell r="E100">
            <v>62</v>
          </cell>
          <cell r="F100" t="str">
            <v>埼玉県川口市榛松１８５２－１</v>
          </cell>
          <cell r="G100">
            <v>50</v>
          </cell>
          <cell r="H100">
            <v>0</v>
          </cell>
          <cell r="J100">
            <v>52</v>
          </cell>
          <cell r="K100">
            <v>0</v>
          </cell>
          <cell r="M100" t="str">
            <v>-</v>
          </cell>
          <cell r="N100" t="str">
            <v>無し</v>
          </cell>
          <cell r="P100" t="str">
            <v>T0250</v>
          </cell>
          <cell r="Q100" t="str">
            <v>H180</v>
          </cell>
        </row>
        <row r="101">
          <cell r="C101" t="str">
            <v>美野里真空株式会社</v>
          </cell>
          <cell r="D101">
            <v>319</v>
          </cell>
          <cell r="E101">
            <v>107</v>
          </cell>
          <cell r="F101" t="str">
            <v>茨城県小美玉市小岩戸１１７２</v>
          </cell>
          <cell r="G101">
            <v>100</v>
          </cell>
          <cell r="H101">
            <v>0</v>
          </cell>
          <cell r="J101">
            <v>126</v>
          </cell>
          <cell r="K101">
            <v>0</v>
          </cell>
          <cell r="M101" t="str">
            <v>-</v>
          </cell>
          <cell r="N101" t="str">
            <v>無し</v>
          </cell>
          <cell r="P101" t="str">
            <v>T0320</v>
          </cell>
        </row>
        <row r="102">
          <cell r="C102" t="str">
            <v>有限会社　柏真空</v>
          </cell>
          <cell r="D102">
            <v>277</v>
          </cell>
          <cell r="E102">
            <v>872</v>
          </cell>
          <cell r="F102" t="str">
            <v>千葉県柏市十余二２０８－１２</v>
          </cell>
          <cell r="G102">
            <v>50</v>
          </cell>
          <cell r="H102">
            <v>0</v>
          </cell>
          <cell r="J102">
            <v>84</v>
          </cell>
          <cell r="K102">
            <v>0</v>
          </cell>
          <cell r="M102" t="str">
            <v>-</v>
          </cell>
          <cell r="N102" t="str">
            <v>無し</v>
          </cell>
          <cell r="P102" t="str">
            <v>T0320</v>
          </cell>
          <cell r="Q102" t="str">
            <v>H109</v>
          </cell>
        </row>
        <row r="103">
          <cell r="C103" t="str">
            <v>有限会社青木製作所</v>
          </cell>
          <cell r="D103">
            <v>377</v>
          </cell>
          <cell r="E103">
            <v>7</v>
          </cell>
          <cell r="F103" t="str">
            <v>群馬県渋川市石原１５５８－１</v>
          </cell>
          <cell r="G103">
            <v>200</v>
          </cell>
          <cell r="H103">
            <v>1</v>
          </cell>
          <cell r="J103">
            <v>201</v>
          </cell>
          <cell r="K103">
            <v>1</v>
          </cell>
          <cell r="M103" t="str">
            <v>-</v>
          </cell>
          <cell r="N103" t="str">
            <v>無し</v>
          </cell>
          <cell r="P103" t="str">
            <v>T0330</v>
          </cell>
        </row>
        <row r="104">
          <cell r="C104" t="str">
            <v>ＤＢＣ株式会社</v>
          </cell>
          <cell r="D104">
            <v>343</v>
          </cell>
          <cell r="E104">
            <v>23</v>
          </cell>
          <cell r="F104" t="str">
            <v>埼玉県越谷市東越谷６－１２２－１</v>
          </cell>
          <cell r="G104">
            <v>50</v>
          </cell>
          <cell r="H104">
            <v>1</v>
          </cell>
          <cell r="J104">
            <v>78</v>
          </cell>
          <cell r="K104">
            <v>0</v>
          </cell>
          <cell r="M104" t="str">
            <v>-</v>
          </cell>
          <cell r="N104" t="str">
            <v>無し</v>
          </cell>
          <cell r="P104" t="str">
            <v>T0330</v>
          </cell>
          <cell r="Q104" t="str">
            <v>H049</v>
          </cell>
        </row>
        <row r="105">
          <cell r="C105" t="str">
            <v>有限会社カネコ真空</v>
          </cell>
          <cell r="D105">
            <v>224</v>
          </cell>
          <cell r="E105">
            <v>23</v>
          </cell>
          <cell r="F105" t="str">
            <v>神奈川県横浜市都筑区東山田４－３９－１６</v>
          </cell>
          <cell r="G105">
            <v>100</v>
          </cell>
          <cell r="H105">
            <v>0</v>
          </cell>
          <cell r="J105">
            <v>88</v>
          </cell>
          <cell r="K105">
            <v>0</v>
          </cell>
          <cell r="M105" t="str">
            <v>-</v>
          </cell>
          <cell r="N105" t="str">
            <v>無し</v>
          </cell>
          <cell r="P105" t="str">
            <v>T0340</v>
          </cell>
        </row>
        <row r="106">
          <cell r="C106" t="str">
            <v>株式会社　光輝社</v>
          </cell>
          <cell r="D106">
            <v>211</v>
          </cell>
          <cell r="E106">
            <v>53</v>
          </cell>
          <cell r="F106" t="str">
            <v>神奈川県川崎市中原区上小田中６－８－１８</v>
          </cell>
          <cell r="G106">
            <v>100</v>
          </cell>
          <cell r="H106">
            <v>0</v>
          </cell>
          <cell r="J106">
            <v>88</v>
          </cell>
          <cell r="K106">
            <v>0</v>
          </cell>
          <cell r="M106" t="str">
            <v>-</v>
          </cell>
          <cell r="N106" t="str">
            <v>無し</v>
          </cell>
          <cell r="P106" t="str">
            <v>T0360</v>
          </cell>
        </row>
        <row r="107">
          <cell r="C107" t="str">
            <v>有限会社　カネコ真空</v>
          </cell>
          <cell r="D107">
            <v>224</v>
          </cell>
          <cell r="E107">
            <v>23</v>
          </cell>
          <cell r="F107" t="str">
            <v>神奈川県横浜市都筑区東山田４－３９－１６</v>
          </cell>
          <cell r="G107">
            <v>100</v>
          </cell>
          <cell r="H107">
            <v>0</v>
          </cell>
          <cell r="J107">
            <v>88</v>
          </cell>
          <cell r="K107">
            <v>0</v>
          </cell>
          <cell r="M107" t="str">
            <v>-</v>
          </cell>
          <cell r="N107" t="str">
            <v>無し</v>
          </cell>
          <cell r="P107" t="str">
            <v>T0360</v>
          </cell>
          <cell r="Q107" t="str">
            <v>H052</v>
          </cell>
        </row>
        <row r="108">
          <cell r="C108" t="str">
            <v>株式会社　光輝社　焼津製作所</v>
          </cell>
          <cell r="D108">
            <v>425</v>
          </cell>
          <cell r="E108">
            <v>87</v>
          </cell>
          <cell r="F108" t="str">
            <v>静岡県焼津市保福島５６９</v>
          </cell>
          <cell r="G108">
            <v>250</v>
          </cell>
          <cell r="H108">
            <v>0</v>
          </cell>
          <cell r="J108">
            <v>270</v>
          </cell>
          <cell r="K108">
            <v>0</v>
          </cell>
          <cell r="M108" t="str">
            <v>-</v>
          </cell>
          <cell r="N108" t="str">
            <v>無し</v>
          </cell>
          <cell r="P108" t="str">
            <v>T0361</v>
          </cell>
        </row>
        <row r="109">
          <cell r="C109" t="str">
            <v>株式会社　光輝社　芙蓉工場</v>
          </cell>
          <cell r="D109">
            <v>425</v>
          </cell>
          <cell r="E109">
            <v>33</v>
          </cell>
          <cell r="F109" t="str">
            <v>静岡県焼津市小川３５５８</v>
          </cell>
          <cell r="G109">
            <v>250</v>
          </cell>
          <cell r="H109">
            <v>0</v>
          </cell>
          <cell r="J109">
            <v>270</v>
          </cell>
          <cell r="K109">
            <v>0</v>
          </cell>
          <cell r="M109" t="str">
            <v>-</v>
          </cell>
          <cell r="N109" t="str">
            <v>無し</v>
          </cell>
          <cell r="P109" t="str">
            <v>T0362</v>
          </cell>
        </row>
        <row r="110">
          <cell r="C110" t="str">
            <v>三栄産業株式会社</v>
          </cell>
          <cell r="D110">
            <v>222</v>
          </cell>
          <cell r="E110">
            <v>1</v>
          </cell>
          <cell r="F110" t="str">
            <v>神奈川県横浜市港北区樽町４－１８－３０</v>
          </cell>
          <cell r="G110">
            <v>100</v>
          </cell>
          <cell r="H110">
            <v>0</v>
          </cell>
          <cell r="J110">
            <v>88</v>
          </cell>
          <cell r="K110">
            <v>0</v>
          </cell>
          <cell r="M110" t="str">
            <v>-</v>
          </cell>
          <cell r="N110" t="str">
            <v>無し</v>
          </cell>
          <cell r="P110" t="str">
            <v>T0370</v>
          </cell>
        </row>
        <row r="111">
          <cell r="C111" t="str">
            <v>有限会社　新正加工</v>
          </cell>
          <cell r="D111">
            <v>370</v>
          </cell>
          <cell r="E111">
            <v>3607</v>
          </cell>
          <cell r="F111" t="str">
            <v>群馬県北群馬郡吉岡町小倉６９５－７１</v>
          </cell>
          <cell r="G111">
            <v>200</v>
          </cell>
          <cell r="H111">
            <v>1</v>
          </cell>
          <cell r="J111">
            <v>161</v>
          </cell>
          <cell r="K111">
            <v>0</v>
          </cell>
          <cell r="M111" t="str">
            <v>-</v>
          </cell>
          <cell r="N111" t="str">
            <v>ﾄｰﾙ</v>
          </cell>
          <cell r="P111" t="str">
            <v>T0410</v>
          </cell>
        </row>
        <row r="112">
          <cell r="C112" t="str">
            <v>ノグチ真空株式会社</v>
          </cell>
          <cell r="D112">
            <v>311</v>
          </cell>
          <cell r="E112">
            <v>2215</v>
          </cell>
          <cell r="F112" t="str">
            <v>茨城県鹿嶋市和３６８</v>
          </cell>
          <cell r="G112">
            <v>100</v>
          </cell>
          <cell r="H112">
            <v>0</v>
          </cell>
          <cell r="J112">
            <v>72</v>
          </cell>
          <cell r="K112">
            <v>0</v>
          </cell>
          <cell r="M112" t="str">
            <v>-</v>
          </cell>
          <cell r="N112" t="str">
            <v>ﾄｰﾙ</v>
          </cell>
          <cell r="P112" t="str">
            <v>T0470</v>
          </cell>
        </row>
        <row r="113">
          <cell r="C113" t="str">
            <v>旭　真空株式会社</v>
          </cell>
          <cell r="D113">
            <v>311</v>
          </cell>
          <cell r="E113">
            <v>1537</v>
          </cell>
          <cell r="F113" t="str">
            <v>茨城県鉾田市紅葉６９３</v>
          </cell>
          <cell r="G113">
            <v>100</v>
          </cell>
          <cell r="H113">
            <v>0</v>
          </cell>
          <cell r="J113">
            <v>112</v>
          </cell>
          <cell r="K113">
            <v>1</v>
          </cell>
          <cell r="M113" t="str">
            <v>-</v>
          </cell>
          <cell r="N113" t="str">
            <v>新潟</v>
          </cell>
          <cell r="P113" t="str">
            <v>T0470</v>
          </cell>
          <cell r="Q113" t="str">
            <v>H041</v>
          </cell>
        </row>
        <row r="114">
          <cell r="C114" t="str">
            <v>旭真空株式会社</v>
          </cell>
          <cell r="D114">
            <v>311</v>
          </cell>
          <cell r="E114">
            <v>1537</v>
          </cell>
          <cell r="F114" t="str">
            <v>茨城県鉾田市紅葉６９３</v>
          </cell>
          <cell r="G114">
            <v>100</v>
          </cell>
          <cell r="H114">
            <v>0</v>
          </cell>
          <cell r="J114">
            <v>112</v>
          </cell>
          <cell r="K114">
            <v>1</v>
          </cell>
          <cell r="M114" t="str">
            <v>-</v>
          </cell>
          <cell r="N114" t="str">
            <v>新潟</v>
          </cell>
          <cell r="P114" t="str">
            <v>T0470</v>
          </cell>
          <cell r="Q114" t="str">
            <v>H086</v>
          </cell>
        </row>
        <row r="115">
          <cell r="C115" t="str">
            <v>美野里真空株式会社</v>
          </cell>
          <cell r="D115">
            <v>319</v>
          </cell>
          <cell r="E115">
            <v>107</v>
          </cell>
          <cell r="F115" t="str">
            <v>茨城県小美玉市小岩戸１１７２</v>
          </cell>
          <cell r="G115">
            <v>100</v>
          </cell>
          <cell r="H115">
            <v>0</v>
          </cell>
          <cell r="J115">
            <v>126</v>
          </cell>
          <cell r="K115">
            <v>0</v>
          </cell>
          <cell r="M115" t="str">
            <v>-</v>
          </cell>
          <cell r="N115" t="str">
            <v>無し</v>
          </cell>
          <cell r="P115" t="str">
            <v>T0470</v>
          </cell>
          <cell r="Q115" t="str">
            <v>H108</v>
          </cell>
        </row>
        <row r="116">
          <cell r="C116" t="str">
            <v>株式会社　ヒダン　外装チーム</v>
          </cell>
          <cell r="D116">
            <v>274</v>
          </cell>
          <cell r="E116">
            <v>52</v>
          </cell>
          <cell r="F116" t="str">
            <v>千葉県船橋市鈴身町６０６番地１１</v>
          </cell>
          <cell r="G116">
            <v>50</v>
          </cell>
          <cell r="H116">
            <v>0</v>
          </cell>
          <cell r="J116">
            <v>52</v>
          </cell>
          <cell r="K116">
            <v>0</v>
          </cell>
          <cell r="M116" t="str">
            <v>-</v>
          </cell>
          <cell r="N116" t="str">
            <v>無し</v>
          </cell>
          <cell r="P116" t="str">
            <v>T0491</v>
          </cell>
        </row>
        <row r="117">
          <cell r="C117" t="str">
            <v>株式会社　ヒダン　購買課</v>
          </cell>
          <cell r="D117">
            <v>274</v>
          </cell>
          <cell r="E117">
            <v>52</v>
          </cell>
          <cell r="F117" t="str">
            <v>千葉県船橋市鈴身町６０６番地１１</v>
          </cell>
          <cell r="G117">
            <v>50</v>
          </cell>
          <cell r="H117">
            <v>0</v>
          </cell>
          <cell r="J117">
            <v>52</v>
          </cell>
          <cell r="K117">
            <v>0</v>
          </cell>
          <cell r="M117" t="str">
            <v>-</v>
          </cell>
          <cell r="N117" t="str">
            <v>無し</v>
          </cell>
          <cell r="P117" t="str">
            <v>T0492</v>
          </cell>
        </row>
        <row r="118">
          <cell r="C118" t="str">
            <v>有限会社　上原電装</v>
          </cell>
          <cell r="D118">
            <v>131</v>
          </cell>
          <cell r="E118">
            <v>42</v>
          </cell>
          <cell r="F118" t="str">
            <v>東京都墨田区東墨田２－２１－５</v>
          </cell>
          <cell r="G118">
            <v>50</v>
          </cell>
          <cell r="H118">
            <v>0</v>
          </cell>
          <cell r="J118">
            <v>52</v>
          </cell>
          <cell r="K118">
            <v>0</v>
          </cell>
          <cell r="M118" t="str">
            <v>-</v>
          </cell>
          <cell r="N118" t="str">
            <v>無し</v>
          </cell>
          <cell r="P118" t="str">
            <v>T0493</v>
          </cell>
        </row>
        <row r="119">
          <cell r="C119" t="str">
            <v>草加真空工芸有限会社</v>
          </cell>
          <cell r="D119">
            <v>343</v>
          </cell>
          <cell r="E119">
            <v>802</v>
          </cell>
          <cell r="F119" t="str">
            <v>埼玉県越谷市小曽川字神前５６０－１</v>
          </cell>
          <cell r="G119">
            <v>50</v>
          </cell>
          <cell r="H119">
            <v>1</v>
          </cell>
          <cell r="J119">
            <v>78</v>
          </cell>
          <cell r="K119">
            <v>0</v>
          </cell>
          <cell r="M119" t="str">
            <v>-</v>
          </cell>
          <cell r="N119" t="str">
            <v>無し</v>
          </cell>
          <cell r="P119" t="str">
            <v>T0510</v>
          </cell>
        </row>
        <row r="120">
          <cell r="C120" t="str">
            <v>有限会社　ダイシン</v>
          </cell>
          <cell r="D120">
            <v>362</v>
          </cell>
          <cell r="E120">
            <v>66</v>
          </cell>
          <cell r="F120" t="str">
            <v>埼玉県上尾市領家１２</v>
          </cell>
          <cell r="G120">
            <v>100</v>
          </cell>
          <cell r="H120">
            <v>0</v>
          </cell>
          <cell r="J120">
            <v>93</v>
          </cell>
          <cell r="K120">
            <v>0</v>
          </cell>
          <cell r="M120" t="str">
            <v>-</v>
          </cell>
          <cell r="N120" t="str">
            <v>無し</v>
          </cell>
          <cell r="P120" t="str">
            <v>T0520</v>
          </cell>
        </row>
        <row r="121">
          <cell r="C121" t="str">
            <v>株式会社　太閣産業</v>
          </cell>
          <cell r="D121">
            <v>371</v>
          </cell>
          <cell r="E121">
            <v>856</v>
          </cell>
          <cell r="F121" t="str">
            <v>群馬県前橋市総社町高井１１４－１</v>
          </cell>
          <cell r="G121">
            <v>200</v>
          </cell>
          <cell r="H121">
            <v>1</v>
          </cell>
          <cell r="J121">
            <v>161</v>
          </cell>
          <cell r="K121">
            <v>0</v>
          </cell>
          <cell r="M121" t="str">
            <v>-</v>
          </cell>
          <cell r="N121" t="str">
            <v>無し</v>
          </cell>
          <cell r="P121" t="str">
            <v>T0530</v>
          </cell>
        </row>
        <row r="122">
          <cell r="C122" t="str">
            <v>株式会社　ビナック</v>
          </cell>
          <cell r="D122">
            <v>306</v>
          </cell>
          <cell r="E122">
            <v>641</v>
          </cell>
          <cell r="F122" t="str">
            <v>茨城県坂東市鵠戸１２２８</v>
          </cell>
          <cell r="G122">
            <v>150</v>
          </cell>
          <cell r="H122">
            <v>1</v>
          </cell>
          <cell r="J122">
            <v>162</v>
          </cell>
          <cell r="K122">
            <v>2</v>
          </cell>
          <cell r="M122" t="str">
            <v>-</v>
          </cell>
          <cell r="N122" t="str">
            <v>無し</v>
          </cell>
          <cell r="P122" t="str">
            <v>T0550</v>
          </cell>
        </row>
        <row r="123">
          <cell r="C123" t="str">
            <v>株式会社　ビューテック</v>
          </cell>
          <cell r="D123">
            <v>400</v>
          </cell>
          <cell r="E123">
            <v>851</v>
          </cell>
          <cell r="F123" t="str">
            <v>山梨県甲府市住吉４－９－８</v>
          </cell>
          <cell r="G123">
            <v>200</v>
          </cell>
          <cell r="H123">
            <v>1</v>
          </cell>
          <cell r="J123">
            <v>197</v>
          </cell>
          <cell r="K123">
            <v>0</v>
          </cell>
          <cell r="M123" t="str">
            <v>-</v>
          </cell>
          <cell r="N123" t="str">
            <v>無し</v>
          </cell>
          <cell r="P123" t="str">
            <v>T0560</v>
          </cell>
        </row>
        <row r="124">
          <cell r="C124" t="str">
            <v>有限会社　不二真空工業</v>
          </cell>
          <cell r="D124">
            <v>339</v>
          </cell>
          <cell r="E124">
            <v>27</v>
          </cell>
          <cell r="F124" t="str">
            <v>埼玉県岩槻市大字尾ヶ崎２１１３</v>
          </cell>
          <cell r="G124">
            <v>50</v>
          </cell>
          <cell r="H124">
            <v>1</v>
          </cell>
          <cell r="J124">
            <v>93</v>
          </cell>
          <cell r="K124">
            <v>0</v>
          </cell>
          <cell r="M124" t="str">
            <v>-</v>
          </cell>
          <cell r="N124" t="str">
            <v>無し</v>
          </cell>
          <cell r="P124" t="str">
            <v>T0570</v>
          </cell>
        </row>
        <row r="125">
          <cell r="C125" t="str">
            <v>ヘイワテクノ株式会社</v>
          </cell>
          <cell r="D125">
            <v>370</v>
          </cell>
          <cell r="E125">
            <v>1201</v>
          </cell>
          <cell r="F125" t="str">
            <v>群馬県高崎市倉賀野２６６０</v>
          </cell>
          <cell r="G125">
            <v>200</v>
          </cell>
          <cell r="H125">
            <v>1</v>
          </cell>
          <cell r="J125">
            <v>161</v>
          </cell>
          <cell r="K125">
            <v>0</v>
          </cell>
          <cell r="M125" t="str">
            <v>-</v>
          </cell>
          <cell r="N125" t="str">
            <v>無し</v>
          </cell>
          <cell r="P125" t="str">
            <v>T0580</v>
          </cell>
        </row>
        <row r="126">
          <cell r="C126" t="str">
            <v>株式会社　横浜真空　本社工場</v>
          </cell>
          <cell r="D126">
            <v>230</v>
          </cell>
          <cell r="E126">
            <v>71</v>
          </cell>
          <cell r="F126" t="str">
            <v>神奈川県横浜市鶴見区駒岡１－２８－４３</v>
          </cell>
          <cell r="G126">
            <v>100</v>
          </cell>
          <cell r="H126">
            <v>0</v>
          </cell>
          <cell r="J126">
            <v>88</v>
          </cell>
          <cell r="K126">
            <v>0</v>
          </cell>
          <cell r="M126" t="str">
            <v>-</v>
          </cell>
          <cell r="N126" t="str">
            <v>無し</v>
          </cell>
          <cell r="P126" t="str">
            <v>T0600</v>
          </cell>
        </row>
        <row r="127">
          <cell r="C127" t="str">
            <v>岩崎電気株式会社　技術研究所</v>
          </cell>
          <cell r="D127">
            <v>361</v>
          </cell>
          <cell r="E127">
            <v>21</v>
          </cell>
          <cell r="F127" t="str">
            <v>埼玉県行田市富士見町１－２０</v>
          </cell>
          <cell r="G127">
            <v>150</v>
          </cell>
          <cell r="H127">
            <v>0</v>
          </cell>
          <cell r="J127">
            <v>129</v>
          </cell>
          <cell r="K127">
            <v>1</v>
          </cell>
          <cell r="M127" t="str">
            <v>-</v>
          </cell>
          <cell r="N127" t="str">
            <v>無し</v>
          </cell>
          <cell r="P127" t="str">
            <v>T0600</v>
          </cell>
          <cell r="Q127" t="str">
            <v>H107</v>
          </cell>
        </row>
        <row r="128">
          <cell r="C128" t="str">
            <v>株式会社　吉田塗装所</v>
          </cell>
          <cell r="D128">
            <v>321</v>
          </cell>
          <cell r="E128">
            <v>202</v>
          </cell>
          <cell r="F128" t="str">
            <v>栃木県下都賀郡壬生町</v>
          </cell>
          <cell r="G128">
            <v>200</v>
          </cell>
          <cell r="H128">
            <v>1</v>
          </cell>
          <cell r="J128">
            <v>208</v>
          </cell>
          <cell r="K128">
            <v>1</v>
          </cell>
          <cell r="M128" t="str">
            <v>-</v>
          </cell>
          <cell r="N128" t="str">
            <v>無し</v>
          </cell>
          <cell r="P128" t="str">
            <v>T0610</v>
          </cell>
        </row>
        <row r="129">
          <cell r="C129" t="str">
            <v>三友電化株式会社</v>
          </cell>
          <cell r="D129">
            <v>124</v>
          </cell>
          <cell r="E129">
            <v>12</v>
          </cell>
          <cell r="F129" t="str">
            <v>東京都葛飾区立石２－８－４</v>
          </cell>
          <cell r="G129">
            <v>50</v>
          </cell>
          <cell r="H129">
            <v>0</v>
          </cell>
          <cell r="J129">
            <v>52</v>
          </cell>
          <cell r="K129">
            <v>0</v>
          </cell>
          <cell r="M129" t="str">
            <v>-</v>
          </cell>
          <cell r="N129" t="str">
            <v>無し</v>
          </cell>
          <cell r="P129" t="str">
            <v>T0740</v>
          </cell>
        </row>
        <row r="130">
          <cell r="C130" t="str">
            <v>株式会社　ダイコウー</v>
          </cell>
          <cell r="D130">
            <v>334</v>
          </cell>
          <cell r="E130">
            <v>74</v>
          </cell>
          <cell r="F130" t="str">
            <v>埼玉県川口市江戸１－１６－４３</v>
          </cell>
          <cell r="G130">
            <v>50</v>
          </cell>
          <cell r="H130">
            <v>0</v>
          </cell>
          <cell r="J130">
            <v>52</v>
          </cell>
          <cell r="K130">
            <v>0</v>
          </cell>
          <cell r="M130" t="str">
            <v>-</v>
          </cell>
          <cell r="N130" t="str">
            <v>無し</v>
          </cell>
          <cell r="P130" t="str">
            <v>T0750</v>
          </cell>
        </row>
        <row r="131">
          <cell r="C131" t="str">
            <v>株式会社　エフグッズ</v>
          </cell>
          <cell r="D131">
            <v>124</v>
          </cell>
          <cell r="E131">
            <v>11</v>
          </cell>
          <cell r="F131" t="str">
            <v>東京都葛飾区四つ木４－１３－１４</v>
          </cell>
          <cell r="G131">
            <v>50</v>
          </cell>
          <cell r="H131">
            <v>0</v>
          </cell>
          <cell r="J131">
            <v>52</v>
          </cell>
          <cell r="K131">
            <v>0</v>
          </cell>
          <cell r="M131" t="str">
            <v>-</v>
          </cell>
          <cell r="N131" t="str">
            <v>無し</v>
          </cell>
          <cell r="P131" t="str">
            <v>T0760</v>
          </cell>
        </row>
        <row r="132">
          <cell r="C132" t="str">
            <v>有限会社　滝沢鍍金工業所</v>
          </cell>
          <cell r="D132">
            <v>123</v>
          </cell>
          <cell r="E132">
            <v>25</v>
          </cell>
          <cell r="F132" t="str">
            <v>東京都江戸川区松江４－２２－１８</v>
          </cell>
          <cell r="G132">
            <v>50</v>
          </cell>
          <cell r="H132">
            <v>0</v>
          </cell>
          <cell r="J132">
            <v>52</v>
          </cell>
          <cell r="K132">
            <v>0</v>
          </cell>
          <cell r="M132" t="str">
            <v>-</v>
          </cell>
          <cell r="N132" t="str">
            <v>無し</v>
          </cell>
          <cell r="P132" t="str">
            <v>T0770</v>
          </cell>
        </row>
        <row r="133">
          <cell r="C133" t="str">
            <v>東洋鍍金株式会社</v>
          </cell>
          <cell r="D133">
            <v>63</v>
          </cell>
          <cell r="E133">
            <v>834</v>
          </cell>
          <cell r="F133" t="str">
            <v>北海道札幌市西区発寒１４条</v>
          </cell>
          <cell r="G133">
            <v>1300</v>
          </cell>
          <cell r="H133">
            <v>1</v>
          </cell>
          <cell r="J133">
            <v>1106</v>
          </cell>
          <cell r="K133">
            <v>0</v>
          </cell>
          <cell r="M133" t="str">
            <v>-</v>
          </cell>
          <cell r="N133" t="str">
            <v>無し</v>
          </cell>
          <cell r="P133" t="str">
            <v>T0800</v>
          </cell>
        </row>
        <row r="134">
          <cell r="C134" t="str">
            <v>東洋鍍金株式会社　第２工場</v>
          </cell>
          <cell r="D134">
            <v>63</v>
          </cell>
          <cell r="E134">
            <v>836</v>
          </cell>
          <cell r="F134" t="str">
            <v>北海道札幌市西区発寒16条14丁目-6-60</v>
          </cell>
          <cell r="G134">
            <v>1300</v>
          </cell>
          <cell r="H134">
            <v>1</v>
          </cell>
          <cell r="J134">
            <v>1106</v>
          </cell>
          <cell r="K134">
            <v>0</v>
          </cell>
          <cell r="M134" t="str">
            <v>-</v>
          </cell>
          <cell r="N134" t="str">
            <v>無し</v>
          </cell>
          <cell r="P134" t="str">
            <v>T0800</v>
          </cell>
          <cell r="Q134" t="str">
            <v>H116</v>
          </cell>
        </row>
        <row r="135">
          <cell r="C135" t="str">
            <v>有限会社　橋本塗装工芸</v>
          </cell>
          <cell r="D135">
            <v>174</v>
          </cell>
          <cell r="E135">
            <v>63</v>
          </cell>
          <cell r="F135" t="str">
            <v>東京都板橋区前野町３－５０</v>
          </cell>
          <cell r="G135">
            <v>50</v>
          </cell>
          <cell r="H135">
            <v>0</v>
          </cell>
          <cell r="J135">
            <v>52</v>
          </cell>
          <cell r="K135">
            <v>0</v>
          </cell>
          <cell r="M135" t="str">
            <v>-</v>
          </cell>
          <cell r="N135" t="str">
            <v>無し</v>
          </cell>
          <cell r="P135" t="str">
            <v>T0820</v>
          </cell>
        </row>
        <row r="136">
          <cell r="C136" t="str">
            <v>株式会社　石井電機製作所</v>
          </cell>
          <cell r="D136">
            <v>255</v>
          </cell>
          <cell r="E136">
            <v>5</v>
          </cell>
          <cell r="F136" t="str">
            <v>神奈川県中郡大磯町西小磯２３５</v>
          </cell>
          <cell r="G136">
            <v>150</v>
          </cell>
          <cell r="H136">
            <v>0</v>
          </cell>
          <cell r="J136">
            <v>107</v>
          </cell>
          <cell r="K136">
            <v>0</v>
          </cell>
          <cell r="M136" t="str">
            <v>-</v>
          </cell>
          <cell r="N136" t="str">
            <v>無し</v>
          </cell>
          <cell r="P136" t="str">
            <v>T0870</v>
          </cell>
        </row>
        <row r="137">
          <cell r="C137" t="str">
            <v>株式会社　山口プレスセンター</v>
          </cell>
          <cell r="D137">
            <v>272</v>
          </cell>
          <cell r="E137">
            <v>14</v>
          </cell>
          <cell r="F137" t="str">
            <v>千葉県市川市田尻１－１０－２１</v>
          </cell>
          <cell r="G137">
            <v>50</v>
          </cell>
          <cell r="H137">
            <v>0</v>
          </cell>
          <cell r="J137">
            <v>52</v>
          </cell>
          <cell r="K137">
            <v>0</v>
          </cell>
          <cell r="M137" t="str">
            <v>-</v>
          </cell>
          <cell r="N137" t="str">
            <v>無し</v>
          </cell>
          <cell r="P137" t="str">
            <v>T0950</v>
          </cell>
        </row>
        <row r="138">
          <cell r="C138" t="str">
            <v>スタンレー電気株式会社　秦野製作所</v>
          </cell>
          <cell r="D138">
            <v>257</v>
          </cell>
          <cell r="E138">
            <v>8555</v>
          </cell>
          <cell r="F138" t="str">
            <v>神奈川県秦野市曽屋４００</v>
          </cell>
          <cell r="G138">
            <v>150</v>
          </cell>
          <cell r="H138">
            <v>0</v>
          </cell>
          <cell r="J138">
            <v>107</v>
          </cell>
          <cell r="K138">
            <v>0</v>
          </cell>
          <cell r="M138" t="str">
            <v>-</v>
          </cell>
          <cell r="N138" t="str">
            <v>無し</v>
          </cell>
          <cell r="P138" t="str">
            <v>T1031</v>
          </cell>
        </row>
        <row r="139">
          <cell r="C139" t="str">
            <v>スタンレー電気㈱秦野四輪工場</v>
          </cell>
          <cell r="D139">
            <v>257</v>
          </cell>
          <cell r="E139">
            <v>8555</v>
          </cell>
          <cell r="F139" t="str">
            <v>神奈川県秦野市曽屋４００</v>
          </cell>
          <cell r="G139">
            <v>150</v>
          </cell>
          <cell r="H139">
            <v>0</v>
          </cell>
          <cell r="J139">
            <v>107</v>
          </cell>
          <cell r="K139">
            <v>0</v>
          </cell>
          <cell r="M139" t="str">
            <v>-</v>
          </cell>
          <cell r="N139" t="str">
            <v>無し</v>
          </cell>
          <cell r="P139" t="str">
            <v>T1031</v>
          </cell>
          <cell r="Q139" t="str">
            <v>H001</v>
          </cell>
        </row>
        <row r="140">
          <cell r="C140" t="str">
            <v>スタンレー電気株式会社 秦野四輪工場</v>
          </cell>
          <cell r="D140">
            <v>257</v>
          </cell>
          <cell r="E140">
            <v>8555</v>
          </cell>
          <cell r="F140" t="str">
            <v>神奈川県秦野市曽屋４００</v>
          </cell>
          <cell r="G140">
            <v>150</v>
          </cell>
          <cell r="H140">
            <v>0</v>
          </cell>
          <cell r="J140">
            <v>107</v>
          </cell>
          <cell r="K140">
            <v>0</v>
          </cell>
          <cell r="M140" t="str">
            <v>-</v>
          </cell>
          <cell r="N140" t="str">
            <v>無し</v>
          </cell>
          <cell r="P140" t="str">
            <v>T1031</v>
          </cell>
          <cell r="Q140" t="str">
            <v>H002</v>
          </cell>
        </row>
        <row r="141">
          <cell r="C141" t="str">
            <v>スタンレー電気株式会社 秦野四輪工場</v>
          </cell>
          <cell r="D141">
            <v>257</v>
          </cell>
          <cell r="E141">
            <v>8555</v>
          </cell>
          <cell r="F141" t="str">
            <v>神奈川県秦野市曽屋４００</v>
          </cell>
          <cell r="G141">
            <v>150</v>
          </cell>
          <cell r="H141">
            <v>0</v>
          </cell>
          <cell r="J141">
            <v>107</v>
          </cell>
          <cell r="K141">
            <v>0</v>
          </cell>
          <cell r="M141" t="str">
            <v>-</v>
          </cell>
          <cell r="N141" t="str">
            <v>無し</v>
          </cell>
          <cell r="P141" t="str">
            <v>T1031</v>
          </cell>
          <cell r="Q141" t="str">
            <v>H003</v>
          </cell>
        </row>
        <row r="142">
          <cell r="C142" t="str">
            <v>スタンレー電気㈱　秦野四輪工場</v>
          </cell>
          <cell r="D142">
            <v>257</v>
          </cell>
          <cell r="E142">
            <v>8555</v>
          </cell>
          <cell r="F142" t="str">
            <v>神奈川県秦野市曽屋４００</v>
          </cell>
          <cell r="G142">
            <v>150</v>
          </cell>
          <cell r="H142">
            <v>0</v>
          </cell>
          <cell r="J142">
            <v>107</v>
          </cell>
          <cell r="K142">
            <v>0</v>
          </cell>
          <cell r="M142" t="str">
            <v>-</v>
          </cell>
          <cell r="N142" t="str">
            <v>無し</v>
          </cell>
          <cell r="P142" t="str">
            <v>T1031</v>
          </cell>
          <cell r="Q142" t="str">
            <v>H004</v>
          </cell>
        </row>
        <row r="143">
          <cell r="C143" t="str">
            <v>箭内硝子㈱</v>
          </cell>
          <cell r="F143" t="str">
            <v>東京都江東区亀戸4-44-14</v>
          </cell>
          <cell r="G143">
            <v>50</v>
          </cell>
          <cell r="H143">
            <v>0</v>
          </cell>
          <cell r="J143">
            <v>52</v>
          </cell>
          <cell r="K143">
            <v>0</v>
          </cell>
          <cell r="M143" t="str">
            <v>-</v>
          </cell>
          <cell r="N143" t="str">
            <v>無し</v>
          </cell>
          <cell r="P143" t="str">
            <v>T1031</v>
          </cell>
          <cell r="Q143" t="str">
            <v>H037</v>
          </cell>
        </row>
        <row r="144">
          <cell r="C144" t="str">
            <v>株式会社　光輝社</v>
          </cell>
          <cell r="D144">
            <v>211</v>
          </cell>
          <cell r="E144">
            <v>53</v>
          </cell>
          <cell r="F144" t="str">
            <v>神奈川県川崎市中原区上小田中</v>
          </cell>
          <cell r="G144">
            <v>100</v>
          </cell>
          <cell r="H144">
            <v>0</v>
          </cell>
          <cell r="J144">
            <v>88</v>
          </cell>
          <cell r="K144">
            <v>0</v>
          </cell>
          <cell r="M144" t="str">
            <v>-</v>
          </cell>
          <cell r="N144" t="str">
            <v>無し</v>
          </cell>
          <cell r="P144" t="str">
            <v>T1031</v>
          </cell>
          <cell r="Q144" t="str">
            <v>H050</v>
          </cell>
        </row>
        <row r="145">
          <cell r="C145" t="str">
            <v>日本エイアンドエル株式会社</v>
          </cell>
          <cell r="D145">
            <v>592</v>
          </cell>
          <cell r="E145">
            <v>8501</v>
          </cell>
          <cell r="F145" t="str">
            <v>大阪府高石市高砂１丁目６番</v>
          </cell>
          <cell r="G145">
            <v>650</v>
          </cell>
          <cell r="H145">
            <v>0</v>
          </cell>
          <cell r="J145">
            <v>645</v>
          </cell>
          <cell r="K145">
            <v>0</v>
          </cell>
          <cell r="M145" t="str">
            <v>-</v>
          </cell>
          <cell r="N145" t="str">
            <v>無し</v>
          </cell>
          <cell r="P145" t="str">
            <v>T1031</v>
          </cell>
          <cell r="Q145" t="str">
            <v>H053</v>
          </cell>
        </row>
        <row r="146">
          <cell r="C146" t="str">
            <v>箭内硝子株式会社　郡山工場</v>
          </cell>
          <cell r="D146">
            <v>963</v>
          </cell>
          <cell r="E146">
            <v>551</v>
          </cell>
          <cell r="F146" t="str">
            <v>福島県郡山市喜久田町</v>
          </cell>
          <cell r="G146">
            <v>350</v>
          </cell>
          <cell r="H146">
            <v>1</v>
          </cell>
          <cell r="J146">
            <v>293</v>
          </cell>
          <cell r="K146">
            <v>0</v>
          </cell>
          <cell r="M146" t="str">
            <v>-</v>
          </cell>
          <cell r="N146" t="str">
            <v>無し</v>
          </cell>
          <cell r="P146" t="str">
            <v>T1031</v>
          </cell>
          <cell r="Q146" t="str">
            <v>H054</v>
          </cell>
        </row>
        <row r="147">
          <cell r="C147" t="str">
            <v>スタンレー電気株式会社　秦野四輪工場</v>
          </cell>
          <cell r="D147">
            <v>257</v>
          </cell>
          <cell r="E147">
            <v>8555</v>
          </cell>
          <cell r="F147" t="str">
            <v>神奈川県秦野市曽屋４００</v>
          </cell>
          <cell r="G147">
            <v>150</v>
          </cell>
          <cell r="H147">
            <v>0</v>
          </cell>
          <cell r="J147">
            <v>107</v>
          </cell>
          <cell r="K147">
            <v>0</v>
          </cell>
          <cell r="M147" t="str">
            <v>-</v>
          </cell>
          <cell r="N147" t="str">
            <v>無し</v>
          </cell>
          <cell r="P147" t="str">
            <v>T1031</v>
          </cell>
          <cell r="Q147" t="str">
            <v>H073</v>
          </cell>
        </row>
        <row r="148">
          <cell r="C148" t="str">
            <v>スタンレー電気株式会社　秦野四輪工場</v>
          </cell>
          <cell r="D148">
            <v>257</v>
          </cell>
          <cell r="E148">
            <v>8555</v>
          </cell>
          <cell r="F148" t="str">
            <v>神奈川県秦野市曽屋４００</v>
          </cell>
          <cell r="G148">
            <v>150</v>
          </cell>
          <cell r="H148">
            <v>0</v>
          </cell>
          <cell r="J148">
            <v>107</v>
          </cell>
          <cell r="K148">
            <v>0</v>
          </cell>
          <cell r="M148" t="str">
            <v>-</v>
          </cell>
          <cell r="N148" t="str">
            <v>無し</v>
          </cell>
          <cell r="P148" t="str">
            <v>T1031</v>
          </cell>
          <cell r="Q148" t="str">
            <v>H110</v>
          </cell>
        </row>
        <row r="149">
          <cell r="C149" t="str">
            <v>富士産業株式会社</v>
          </cell>
          <cell r="D149">
            <v>421</v>
          </cell>
          <cell r="E149">
            <v>412</v>
          </cell>
          <cell r="F149" t="str">
            <v>静岡県牧之原市坂部３２２８番地</v>
          </cell>
          <cell r="G149">
            <v>300</v>
          </cell>
          <cell r="H149">
            <v>0</v>
          </cell>
          <cell r="J149">
            <v>332</v>
          </cell>
          <cell r="K149">
            <v>1</v>
          </cell>
          <cell r="M149" t="str">
            <v>-</v>
          </cell>
          <cell r="N149" t="str">
            <v>無し</v>
          </cell>
          <cell r="P149" t="str">
            <v>T1031</v>
          </cell>
          <cell r="Q149" t="str">
            <v>H113</v>
          </cell>
        </row>
        <row r="150">
          <cell r="C150" t="str">
            <v>有限会社　金原塗装工場</v>
          </cell>
          <cell r="D150">
            <v>433</v>
          </cell>
          <cell r="E150">
            <v>8104</v>
          </cell>
          <cell r="F150" t="str">
            <v>静岡県浜松市北区東三方町２９５－１</v>
          </cell>
          <cell r="G150">
            <v>350</v>
          </cell>
          <cell r="H150">
            <v>0</v>
          </cell>
          <cell r="J150">
            <v>328</v>
          </cell>
          <cell r="K150">
            <v>0</v>
          </cell>
          <cell r="M150" t="str">
            <v>-</v>
          </cell>
          <cell r="N150" t="str">
            <v>無し</v>
          </cell>
          <cell r="P150" t="str">
            <v>T1031</v>
          </cell>
          <cell r="Q150" t="str">
            <v>H125</v>
          </cell>
        </row>
        <row r="151">
          <cell r="C151" t="str">
            <v>有限会社　駿河産業</v>
          </cell>
          <cell r="D151">
            <v>223</v>
          </cell>
          <cell r="E151">
            <v>56</v>
          </cell>
          <cell r="F151" t="str">
            <v>神奈川県横浜市港北区新吉田町6088</v>
          </cell>
          <cell r="G151">
            <v>100</v>
          </cell>
          <cell r="H151">
            <v>0</v>
          </cell>
          <cell r="J151">
            <v>88</v>
          </cell>
          <cell r="K151">
            <v>0</v>
          </cell>
          <cell r="M151" t="str">
            <v>-</v>
          </cell>
          <cell r="N151" t="str">
            <v>無し</v>
          </cell>
          <cell r="P151" t="str">
            <v>T1031</v>
          </cell>
          <cell r="Q151" t="str">
            <v>H135</v>
          </cell>
        </row>
        <row r="152">
          <cell r="C152" t="str">
            <v>有限会社カネコ真空</v>
          </cell>
          <cell r="D152">
            <v>224</v>
          </cell>
          <cell r="E152">
            <v>23</v>
          </cell>
          <cell r="F152" t="str">
            <v>神奈川県横浜市都筑区東山田４－３９－１６</v>
          </cell>
          <cell r="G152">
            <v>100</v>
          </cell>
          <cell r="H152">
            <v>0</v>
          </cell>
          <cell r="J152">
            <v>88</v>
          </cell>
          <cell r="K152">
            <v>0</v>
          </cell>
          <cell r="M152" t="str">
            <v>-</v>
          </cell>
          <cell r="N152" t="str">
            <v>無し</v>
          </cell>
          <cell r="P152" t="str">
            <v>T1031</v>
          </cell>
          <cell r="Q152" t="str">
            <v>H182</v>
          </cell>
        </row>
        <row r="153">
          <cell r="C153" t="str">
            <v>有限会社　三浦工業所</v>
          </cell>
          <cell r="D153">
            <v>446</v>
          </cell>
          <cell r="E153">
            <v>4</v>
          </cell>
          <cell r="F153" t="str">
            <v>愛知県安城市尾崎町北屋敷５８－１</v>
          </cell>
          <cell r="G153">
            <v>400</v>
          </cell>
          <cell r="H153">
            <v>0</v>
          </cell>
          <cell r="J153">
            <v>406</v>
          </cell>
          <cell r="K153">
            <v>0</v>
          </cell>
          <cell r="M153" t="str">
            <v>-</v>
          </cell>
          <cell r="N153" t="str">
            <v>新潟</v>
          </cell>
          <cell r="P153" t="str">
            <v>T1031</v>
          </cell>
          <cell r="Q153" t="str">
            <v>H184</v>
          </cell>
        </row>
        <row r="154">
          <cell r="C154" t="str">
            <v>スタンレー電気株式会社　広島工場</v>
          </cell>
          <cell r="D154">
            <v>739</v>
          </cell>
          <cell r="E154">
            <v>266</v>
          </cell>
          <cell r="F154" t="str">
            <v>広島県東広島市志和町奥屋１８６６</v>
          </cell>
          <cell r="G154">
            <v>1100</v>
          </cell>
          <cell r="H154">
            <v>0</v>
          </cell>
          <cell r="J154">
            <v>915</v>
          </cell>
          <cell r="K154">
            <v>1</v>
          </cell>
          <cell r="M154" t="str">
            <v>-</v>
          </cell>
          <cell r="N154" t="str">
            <v>無し</v>
          </cell>
          <cell r="P154" t="str">
            <v>T1032</v>
          </cell>
        </row>
        <row r="155">
          <cell r="C155" t="str">
            <v>美光産業株式会社</v>
          </cell>
          <cell r="D155">
            <v>421</v>
          </cell>
          <cell r="E155">
            <v>1121</v>
          </cell>
          <cell r="F155" t="str">
            <v>静岡県藤枝市岡部町岡部２２０９－１８</v>
          </cell>
          <cell r="G155">
            <v>300</v>
          </cell>
          <cell r="H155">
            <v>0</v>
          </cell>
          <cell r="J155">
            <v>270</v>
          </cell>
          <cell r="K155">
            <v>0</v>
          </cell>
          <cell r="M155" t="str">
            <v>-</v>
          </cell>
          <cell r="N155" t="str">
            <v>無し</v>
          </cell>
          <cell r="P155" t="str">
            <v>T1032</v>
          </cell>
          <cell r="Q155" t="str">
            <v>H007</v>
          </cell>
        </row>
        <row r="156">
          <cell r="C156" t="str">
            <v>福山合成株式会社　東広島工場</v>
          </cell>
          <cell r="D156">
            <v>739</v>
          </cell>
          <cell r="E156">
            <v>267</v>
          </cell>
          <cell r="F156" t="str">
            <v>広島県東広島市志和町大字別府８２７</v>
          </cell>
          <cell r="G156">
            <v>1100</v>
          </cell>
          <cell r="H156">
            <v>0</v>
          </cell>
          <cell r="J156">
            <v>915</v>
          </cell>
          <cell r="K156">
            <v>1</v>
          </cell>
          <cell r="M156" t="str">
            <v>-</v>
          </cell>
          <cell r="N156" t="str">
            <v>無し</v>
          </cell>
          <cell r="P156" t="str">
            <v>T1032</v>
          </cell>
          <cell r="Q156" t="str">
            <v>H014</v>
          </cell>
        </row>
        <row r="157">
          <cell r="C157" t="str">
            <v>大宝九州㈱　　大牟田工場</v>
          </cell>
          <cell r="D157">
            <v>836</v>
          </cell>
          <cell r="E157">
            <v>835</v>
          </cell>
          <cell r="F157" t="str">
            <v>福岡県大牟田市西宮浦町132-3</v>
          </cell>
          <cell r="G157">
            <v>1300</v>
          </cell>
          <cell r="H157">
            <v>1</v>
          </cell>
          <cell r="J157">
            <v>1350</v>
          </cell>
          <cell r="K157">
            <v>2</v>
          </cell>
          <cell r="M157" t="str">
            <v>-</v>
          </cell>
          <cell r="N157" t="str">
            <v>ﾄｰﾙ</v>
          </cell>
          <cell r="P157" t="str">
            <v>T1032</v>
          </cell>
          <cell r="Q157" t="str">
            <v>H039</v>
          </cell>
        </row>
        <row r="158">
          <cell r="C158" t="str">
            <v>スタンレー電気株式会社 広島工場</v>
          </cell>
          <cell r="D158">
            <v>739</v>
          </cell>
          <cell r="E158">
            <v>145</v>
          </cell>
          <cell r="F158" t="str">
            <v>広島県東広島市八本松町宗吉３６５</v>
          </cell>
          <cell r="G158">
            <v>1100</v>
          </cell>
          <cell r="H158">
            <v>0</v>
          </cell>
          <cell r="J158">
            <v>915</v>
          </cell>
          <cell r="K158">
            <v>1</v>
          </cell>
          <cell r="M158" t="str">
            <v>-</v>
          </cell>
          <cell r="N158" t="str">
            <v>無し</v>
          </cell>
          <cell r="P158" t="str">
            <v>T1032</v>
          </cell>
          <cell r="Q158" t="str">
            <v>H062</v>
          </cell>
        </row>
        <row r="159">
          <cell r="C159" t="str">
            <v>福山合成株式会社</v>
          </cell>
          <cell r="D159">
            <v>720</v>
          </cell>
          <cell r="E159">
            <v>1147</v>
          </cell>
          <cell r="F159" t="str">
            <v>広島県福山市駅家町向永谷１１２５番地</v>
          </cell>
          <cell r="G159">
            <v>900</v>
          </cell>
          <cell r="H159">
            <v>0</v>
          </cell>
          <cell r="J159">
            <v>856</v>
          </cell>
          <cell r="K159">
            <v>0</v>
          </cell>
          <cell r="M159" t="str">
            <v>-</v>
          </cell>
          <cell r="N159" t="str">
            <v>無し</v>
          </cell>
          <cell r="P159" t="str">
            <v>T1032</v>
          </cell>
          <cell r="Q159" t="str">
            <v>H085</v>
          </cell>
        </row>
        <row r="160">
          <cell r="C160" t="str">
            <v>株式会社　豊洋メット</v>
          </cell>
          <cell r="D160">
            <v>879</v>
          </cell>
          <cell r="E160">
            <v>614</v>
          </cell>
          <cell r="F160" t="str">
            <v>大分県豊後高田市大字来縄２７３６－１</v>
          </cell>
          <cell r="G160">
            <v>1450</v>
          </cell>
          <cell r="H160">
            <v>1</v>
          </cell>
          <cell r="J160">
            <v>1283</v>
          </cell>
          <cell r="K160">
            <v>2</v>
          </cell>
          <cell r="M160" t="str">
            <v>-</v>
          </cell>
          <cell r="N160" t="str">
            <v>無し</v>
          </cell>
          <cell r="P160" t="str">
            <v>T1032</v>
          </cell>
          <cell r="Q160" t="str">
            <v>H089</v>
          </cell>
        </row>
        <row r="161">
          <cell r="C161" t="str">
            <v>三光合成株式会社</v>
          </cell>
          <cell r="D161">
            <v>437</v>
          </cell>
          <cell r="E161">
            <v>1434</v>
          </cell>
          <cell r="F161" t="str">
            <v>静岡県掛川市下土方３５６０</v>
          </cell>
          <cell r="G161">
            <v>300</v>
          </cell>
          <cell r="H161">
            <v>0</v>
          </cell>
          <cell r="J161">
            <v>297</v>
          </cell>
          <cell r="K161">
            <v>0</v>
          </cell>
          <cell r="M161" t="str">
            <v>-</v>
          </cell>
          <cell r="N161" t="str">
            <v>無し</v>
          </cell>
          <cell r="P161" t="str">
            <v>T1032</v>
          </cell>
          <cell r="Q161" t="str">
            <v>H100</v>
          </cell>
        </row>
        <row r="162">
          <cell r="C162" t="str">
            <v>新谷製作所株式会社</v>
          </cell>
          <cell r="D162">
            <v>739</v>
          </cell>
          <cell r="E162">
            <v>266</v>
          </cell>
          <cell r="F162" t="str">
            <v>広島県東広島市志和町奥屋１３７２</v>
          </cell>
          <cell r="G162">
            <v>1100</v>
          </cell>
          <cell r="H162">
            <v>0</v>
          </cell>
          <cell r="J162">
            <v>915</v>
          </cell>
          <cell r="K162">
            <v>1</v>
          </cell>
          <cell r="M162" t="str">
            <v>-</v>
          </cell>
          <cell r="N162" t="str">
            <v>無し</v>
          </cell>
          <cell r="P162" t="str">
            <v>T1032</v>
          </cell>
          <cell r="Q162" t="str">
            <v>H101</v>
          </cell>
        </row>
        <row r="163">
          <cell r="C163" t="str">
            <v>株式会社　萬松</v>
          </cell>
          <cell r="D163">
            <v>879</v>
          </cell>
          <cell r="E163">
            <v>124</v>
          </cell>
          <cell r="F163" t="str">
            <v>大分県中津市大字田尻崎１２－２</v>
          </cell>
          <cell r="G163">
            <v>1450</v>
          </cell>
          <cell r="H163">
            <v>1</v>
          </cell>
          <cell r="J163">
            <v>1254</v>
          </cell>
          <cell r="K163">
            <v>1</v>
          </cell>
          <cell r="M163" t="str">
            <v>-</v>
          </cell>
          <cell r="N163" t="str">
            <v>無し</v>
          </cell>
          <cell r="P163" t="str">
            <v>T1032</v>
          </cell>
          <cell r="Q163" t="str">
            <v>H159</v>
          </cell>
        </row>
        <row r="164">
          <cell r="C164" t="str">
            <v>スタンレー電気株式会社　熊本工場</v>
          </cell>
          <cell r="D164">
            <v>896</v>
          </cell>
          <cell r="E164">
            <v>1503</v>
          </cell>
          <cell r="F164" t="str">
            <v>熊本県阿蘇郡白水村大字吉田２１１１</v>
          </cell>
          <cell r="G164">
            <v>1400</v>
          </cell>
          <cell r="H164">
            <v>1</v>
          </cell>
          <cell r="J164">
            <v>1466</v>
          </cell>
          <cell r="K164">
            <v>2</v>
          </cell>
          <cell r="M164" t="str">
            <v>-</v>
          </cell>
          <cell r="N164" t="str">
            <v>無し</v>
          </cell>
          <cell r="P164" t="str">
            <v>T1034</v>
          </cell>
        </row>
        <row r="165">
          <cell r="C165" t="str">
            <v>株式会社　白水ＤＨＣ</v>
          </cell>
          <cell r="D165">
            <v>869</v>
          </cell>
          <cell r="E165">
            <v>1503</v>
          </cell>
          <cell r="F165" t="str">
            <v>熊本県阿蘇郡南阿蘇村吉田２１１１</v>
          </cell>
          <cell r="G165">
            <v>1400</v>
          </cell>
          <cell r="H165">
            <v>1</v>
          </cell>
          <cell r="J165">
            <v>1466</v>
          </cell>
          <cell r="K165">
            <v>2</v>
          </cell>
          <cell r="M165" t="str">
            <v>-</v>
          </cell>
          <cell r="N165" t="str">
            <v>無し</v>
          </cell>
          <cell r="P165" t="str">
            <v>T1034</v>
          </cell>
          <cell r="Q165" t="str">
            <v>H020</v>
          </cell>
        </row>
        <row r="166">
          <cell r="C166" t="str">
            <v>スタンレー電気株式会社　本社</v>
          </cell>
          <cell r="D166">
            <v>153</v>
          </cell>
          <cell r="E166">
            <v>8636</v>
          </cell>
          <cell r="F166" t="str">
            <v>東京都目黒区中目黒２－９－１３</v>
          </cell>
          <cell r="G166">
            <v>50</v>
          </cell>
          <cell r="H166">
            <v>0</v>
          </cell>
          <cell r="J166">
            <v>52</v>
          </cell>
          <cell r="K166">
            <v>0</v>
          </cell>
          <cell r="M166" t="str">
            <v>-</v>
          </cell>
          <cell r="N166" t="str">
            <v>無し</v>
          </cell>
          <cell r="P166" t="str">
            <v>T1035</v>
          </cell>
        </row>
        <row r="167">
          <cell r="C167" t="str">
            <v>スタンレー電気株式会社　岡崎製作所</v>
          </cell>
          <cell r="D167">
            <v>444</v>
          </cell>
          <cell r="E167">
            <v>3698</v>
          </cell>
          <cell r="F167" t="str">
            <v>愛知県岡崎市牧平町字岩田３－３３</v>
          </cell>
          <cell r="G167">
            <v>400</v>
          </cell>
          <cell r="H167">
            <v>0</v>
          </cell>
          <cell r="J167">
            <v>406</v>
          </cell>
          <cell r="K167">
            <v>0</v>
          </cell>
          <cell r="M167" t="str">
            <v>-</v>
          </cell>
          <cell r="N167" t="str">
            <v>新潟</v>
          </cell>
          <cell r="P167" t="str">
            <v>T1037</v>
          </cell>
        </row>
        <row r="168">
          <cell r="C168" t="str">
            <v>株式会社　三光合成</v>
          </cell>
          <cell r="D168">
            <v>437</v>
          </cell>
          <cell r="E168">
            <v>1434</v>
          </cell>
          <cell r="F168" t="str">
            <v>静岡県掛川市下土方３５６０</v>
          </cell>
          <cell r="G168">
            <v>300</v>
          </cell>
          <cell r="H168">
            <v>0</v>
          </cell>
          <cell r="J168">
            <v>297</v>
          </cell>
          <cell r="K168">
            <v>0</v>
          </cell>
          <cell r="M168" t="str">
            <v>-</v>
          </cell>
          <cell r="N168" t="str">
            <v>無し</v>
          </cell>
          <cell r="P168" t="str">
            <v>T1037</v>
          </cell>
          <cell r="Q168" t="str">
            <v>H005</v>
          </cell>
        </row>
        <row r="169">
          <cell r="C169" t="str">
            <v>株式会社　不二蒸着</v>
          </cell>
          <cell r="D169">
            <v>421</v>
          </cell>
          <cell r="E169">
            <v>302</v>
          </cell>
          <cell r="F169" t="str">
            <v>静岡県榛原郡吉田町川尻９６５番地３</v>
          </cell>
          <cell r="G169">
            <v>300</v>
          </cell>
          <cell r="H169">
            <v>0</v>
          </cell>
          <cell r="J169">
            <v>270</v>
          </cell>
          <cell r="K169">
            <v>0</v>
          </cell>
          <cell r="M169" t="str">
            <v>-</v>
          </cell>
          <cell r="N169" t="str">
            <v>無し</v>
          </cell>
          <cell r="P169" t="str">
            <v>T1037</v>
          </cell>
          <cell r="Q169" t="str">
            <v>H015</v>
          </cell>
        </row>
        <row r="170">
          <cell r="C170" t="str">
            <v>欣電株式会社　若林工場</v>
          </cell>
          <cell r="D170">
            <v>432</v>
          </cell>
          <cell r="E170">
            <v>8051</v>
          </cell>
          <cell r="F170" t="str">
            <v>静岡県浜松市若林町２１３５－１</v>
          </cell>
          <cell r="G170">
            <v>350</v>
          </cell>
          <cell r="H170">
            <v>0</v>
          </cell>
          <cell r="J170">
            <v>328</v>
          </cell>
          <cell r="K170">
            <v>0</v>
          </cell>
          <cell r="M170" t="str">
            <v>-</v>
          </cell>
          <cell r="N170" t="str">
            <v>無し</v>
          </cell>
          <cell r="P170" t="str">
            <v>T1037</v>
          </cell>
          <cell r="Q170" t="str">
            <v>H021</v>
          </cell>
        </row>
        <row r="171">
          <cell r="C171" t="str">
            <v>サカック(株）本社工場</v>
          </cell>
          <cell r="F171" t="str">
            <v>愛知県岡崎市中伊西町早稲田8</v>
          </cell>
          <cell r="G171">
            <v>400</v>
          </cell>
          <cell r="H171">
            <v>0</v>
          </cell>
          <cell r="J171">
            <v>406</v>
          </cell>
          <cell r="K171">
            <v>0</v>
          </cell>
          <cell r="M171" t="str">
            <v>-</v>
          </cell>
          <cell r="N171" t="str">
            <v>新潟</v>
          </cell>
          <cell r="P171" t="str">
            <v>T1037</v>
          </cell>
          <cell r="Q171" t="str">
            <v>H022</v>
          </cell>
        </row>
        <row r="172">
          <cell r="C172" t="str">
            <v>有限会社　河合工業</v>
          </cell>
          <cell r="D172">
            <v>444</v>
          </cell>
          <cell r="E172">
            <v>3601</v>
          </cell>
          <cell r="F172" t="str">
            <v>愛知県岡崎市石原町字栗木野５２－３</v>
          </cell>
          <cell r="G172">
            <v>400</v>
          </cell>
          <cell r="H172">
            <v>0</v>
          </cell>
          <cell r="J172">
            <v>406</v>
          </cell>
          <cell r="K172">
            <v>0</v>
          </cell>
          <cell r="M172" t="str">
            <v>-</v>
          </cell>
          <cell r="N172" t="str">
            <v>新潟</v>
          </cell>
          <cell r="P172" t="str">
            <v>T1037</v>
          </cell>
          <cell r="Q172" t="str">
            <v>H023</v>
          </cell>
        </row>
        <row r="173">
          <cell r="C173" t="str">
            <v>東洋理工株式会社</v>
          </cell>
          <cell r="D173">
            <v>444</v>
          </cell>
          <cell r="E173">
            <v>1164</v>
          </cell>
          <cell r="F173" t="str">
            <v>愛知県安城市藤井町南山１７８</v>
          </cell>
          <cell r="G173">
            <v>400</v>
          </cell>
          <cell r="H173">
            <v>0</v>
          </cell>
          <cell r="J173">
            <v>406</v>
          </cell>
          <cell r="K173">
            <v>0</v>
          </cell>
          <cell r="M173" t="str">
            <v>-</v>
          </cell>
          <cell r="N173" t="str">
            <v>新潟</v>
          </cell>
          <cell r="P173" t="str">
            <v>T1037</v>
          </cell>
          <cell r="Q173" t="str">
            <v>H025</v>
          </cell>
        </row>
        <row r="174">
          <cell r="C174" t="str">
            <v>有限会社　三浦工業所</v>
          </cell>
          <cell r="D174">
            <v>446</v>
          </cell>
          <cell r="E174">
            <v>4</v>
          </cell>
          <cell r="F174" t="str">
            <v>愛知県安城市尾崎町北屋敷５８－１</v>
          </cell>
          <cell r="G174">
            <v>400</v>
          </cell>
          <cell r="H174">
            <v>0</v>
          </cell>
          <cell r="J174">
            <v>406</v>
          </cell>
          <cell r="K174">
            <v>0</v>
          </cell>
          <cell r="M174" t="str">
            <v>-</v>
          </cell>
          <cell r="N174" t="str">
            <v>新潟</v>
          </cell>
          <cell r="P174" t="str">
            <v>T1037</v>
          </cell>
          <cell r="Q174" t="str">
            <v>H026</v>
          </cell>
        </row>
        <row r="175">
          <cell r="C175" t="str">
            <v>有限会社　山田塗装</v>
          </cell>
          <cell r="D175">
            <v>470</v>
          </cell>
          <cell r="E175">
            <v>1101</v>
          </cell>
          <cell r="F175" t="str">
            <v>愛知県豊明市沓掛町山新田１０－９</v>
          </cell>
          <cell r="G175">
            <v>450</v>
          </cell>
          <cell r="H175">
            <v>0</v>
          </cell>
          <cell r="J175">
            <v>485</v>
          </cell>
          <cell r="K175">
            <v>1</v>
          </cell>
          <cell r="M175" t="str">
            <v>-</v>
          </cell>
          <cell r="N175" t="str">
            <v>新潟</v>
          </cell>
          <cell r="P175" t="str">
            <v>T1037</v>
          </cell>
          <cell r="Q175" t="str">
            <v>H027</v>
          </cell>
        </row>
        <row r="176">
          <cell r="C176" t="str">
            <v>株式会社　ＴＥＮＰＡＫＵ．Ｒ</v>
          </cell>
          <cell r="D176">
            <v>474</v>
          </cell>
          <cell r="E176">
            <v>11</v>
          </cell>
          <cell r="F176" t="str">
            <v>愛知県大府市横根町新江１５－２４</v>
          </cell>
          <cell r="G176">
            <v>450</v>
          </cell>
          <cell r="H176">
            <v>0</v>
          </cell>
          <cell r="J176">
            <v>457</v>
          </cell>
          <cell r="K176">
            <v>1</v>
          </cell>
          <cell r="M176" t="str">
            <v>-</v>
          </cell>
          <cell r="N176" t="str">
            <v>新潟</v>
          </cell>
          <cell r="P176" t="str">
            <v>T1037</v>
          </cell>
          <cell r="Q176" t="str">
            <v>H028</v>
          </cell>
        </row>
        <row r="177">
          <cell r="C177" t="str">
            <v>サカック㈱　本社工場</v>
          </cell>
          <cell r="D177">
            <v>444</v>
          </cell>
          <cell r="E177">
            <v>3449</v>
          </cell>
          <cell r="F177" t="str">
            <v>愛知県岡崎市中伊西町早稲田8番地</v>
          </cell>
          <cell r="G177">
            <v>400</v>
          </cell>
          <cell r="H177">
            <v>0</v>
          </cell>
          <cell r="J177">
            <v>406</v>
          </cell>
          <cell r="K177">
            <v>0</v>
          </cell>
          <cell r="M177" t="str">
            <v>-</v>
          </cell>
          <cell r="N177" t="str">
            <v>新潟</v>
          </cell>
          <cell r="P177" t="str">
            <v>T1037</v>
          </cell>
          <cell r="Q177" t="str">
            <v>H038</v>
          </cell>
        </row>
        <row r="178">
          <cell r="C178" t="str">
            <v>有限会社　イジマ</v>
          </cell>
          <cell r="D178">
            <v>438</v>
          </cell>
          <cell r="E178">
            <v>206</v>
          </cell>
          <cell r="F178" t="str">
            <v>静岡県磐田市松本１９２－１</v>
          </cell>
          <cell r="G178">
            <v>350</v>
          </cell>
          <cell r="H178">
            <v>0</v>
          </cell>
          <cell r="J178">
            <v>328</v>
          </cell>
          <cell r="K178">
            <v>0</v>
          </cell>
          <cell r="M178" t="str">
            <v>-</v>
          </cell>
          <cell r="N178" t="str">
            <v>無し</v>
          </cell>
          <cell r="P178" t="str">
            <v>T1037</v>
          </cell>
          <cell r="Q178" t="str">
            <v>H119</v>
          </cell>
        </row>
        <row r="179">
          <cell r="C179" t="str">
            <v>株式会社　みとも</v>
          </cell>
          <cell r="D179">
            <v>421</v>
          </cell>
          <cell r="E179">
            <v>301</v>
          </cell>
          <cell r="F179" t="str">
            <v>静岡県榛原郡吉田町住吉３８３２－６</v>
          </cell>
          <cell r="G179">
            <v>300</v>
          </cell>
          <cell r="H179">
            <v>0</v>
          </cell>
          <cell r="J179">
            <v>270</v>
          </cell>
          <cell r="K179">
            <v>0</v>
          </cell>
          <cell r="M179" t="str">
            <v>-</v>
          </cell>
          <cell r="N179" t="str">
            <v>無し</v>
          </cell>
          <cell r="P179" t="str">
            <v>T1037</v>
          </cell>
          <cell r="Q179" t="str">
            <v>H122</v>
          </cell>
        </row>
        <row r="180">
          <cell r="C180" t="str">
            <v>有限会社　真永</v>
          </cell>
          <cell r="D180">
            <v>421</v>
          </cell>
          <cell r="E180">
            <v>212</v>
          </cell>
          <cell r="F180" t="str">
            <v>静岡県焼津市利右衛門２７２０－１</v>
          </cell>
          <cell r="G180">
            <v>250</v>
          </cell>
          <cell r="H180">
            <v>0</v>
          </cell>
          <cell r="J180">
            <v>270</v>
          </cell>
          <cell r="K180">
            <v>0</v>
          </cell>
          <cell r="M180" t="str">
            <v>-</v>
          </cell>
          <cell r="N180" t="str">
            <v>無し</v>
          </cell>
          <cell r="P180" t="str">
            <v>T1037</v>
          </cell>
          <cell r="Q180" t="str">
            <v>H123</v>
          </cell>
        </row>
        <row r="181">
          <cell r="C181" t="str">
            <v>有限会社　金原塗装工場</v>
          </cell>
          <cell r="D181">
            <v>433</v>
          </cell>
          <cell r="E181">
            <v>8104</v>
          </cell>
          <cell r="F181" t="str">
            <v>静岡県浜松市北区東三方町２９５－１</v>
          </cell>
          <cell r="G181">
            <v>350</v>
          </cell>
          <cell r="H181">
            <v>0</v>
          </cell>
          <cell r="J181">
            <v>328</v>
          </cell>
          <cell r="K181">
            <v>0</v>
          </cell>
          <cell r="M181" t="str">
            <v>-</v>
          </cell>
          <cell r="N181" t="str">
            <v>無し</v>
          </cell>
          <cell r="P181" t="str">
            <v>T1037</v>
          </cell>
          <cell r="Q181" t="str">
            <v>H128</v>
          </cell>
        </row>
        <row r="182">
          <cell r="C182" t="str">
            <v>南部化成株式会社　裾野事業所</v>
          </cell>
          <cell r="D182">
            <v>410</v>
          </cell>
          <cell r="E182">
            <v>1105</v>
          </cell>
          <cell r="F182" t="str">
            <v>静岡県裾野市下和田８２－１</v>
          </cell>
          <cell r="G182">
            <v>200</v>
          </cell>
          <cell r="H182">
            <v>0</v>
          </cell>
          <cell r="J182">
            <v>191</v>
          </cell>
          <cell r="K182">
            <v>0</v>
          </cell>
          <cell r="M182" t="str">
            <v>-</v>
          </cell>
          <cell r="N182" t="str">
            <v>新潟</v>
          </cell>
          <cell r="P182" t="str">
            <v>T1037</v>
          </cell>
          <cell r="Q182" t="str">
            <v>H134</v>
          </cell>
        </row>
        <row r="183">
          <cell r="C183" t="str">
            <v>ムネカタ株式会社　福島ファクトリー</v>
          </cell>
          <cell r="D183">
            <v>960</v>
          </cell>
          <cell r="E183">
            <v>8506</v>
          </cell>
          <cell r="F183" t="str">
            <v>福島県福島市蓬菜町１－１１－１</v>
          </cell>
          <cell r="G183">
            <v>400</v>
          </cell>
          <cell r="H183">
            <v>1</v>
          </cell>
          <cell r="J183">
            <v>342</v>
          </cell>
          <cell r="K183">
            <v>0</v>
          </cell>
          <cell r="M183" t="str">
            <v>-</v>
          </cell>
          <cell r="N183" t="str">
            <v>新潟</v>
          </cell>
          <cell r="P183" t="str">
            <v>T1037</v>
          </cell>
          <cell r="Q183" t="str">
            <v>H173</v>
          </cell>
        </row>
        <row r="184">
          <cell r="C184" t="str">
            <v>スタンレー電気株式会社　浜松工場</v>
          </cell>
          <cell r="D184">
            <v>431</v>
          </cell>
          <cell r="E184">
            <v>1304</v>
          </cell>
          <cell r="F184" t="str">
            <v>静岡県浜松市北区細江町中川１７０５</v>
          </cell>
          <cell r="G184">
            <v>350</v>
          </cell>
          <cell r="H184">
            <v>0</v>
          </cell>
          <cell r="J184">
            <v>328</v>
          </cell>
          <cell r="K184">
            <v>0</v>
          </cell>
          <cell r="M184" t="str">
            <v>-</v>
          </cell>
          <cell r="N184" t="str">
            <v>ﾄｰﾙ</v>
          </cell>
          <cell r="P184" t="str">
            <v>T1039</v>
          </cell>
        </row>
        <row r="185">
          <cell r="C185" t="str">
            <v>株式会社　不二蒸着</v>
          </cell>
          <cell r="D185">
            <v>421</v>
          </cell>
          <cell r="E185">
            <v>302</v>
          </cell>
          <cell r="F185" t="str">
            <v>静岡県榛原郡吉田町川尻９６５番地３</v>
          </cell>
          <cell r="G185">
            <v>300</v>
          </cell>
          <cell r="H185">
            <v>0</v>
          </cell>
          <cell r="J185">
            <v>270</v>
          </cell>
          <cell r="K185">
            <v>0</v>
          </cell>
          <cell r="M185" t="str">
            <v>-</v>
          </cell>
          <cell r="N185" t="str">
            <v>無し</v>
          </cell>
          <cell r="P185" t="str">
            <v>T1039</v>
          </cell>
          <cell r="Q185" t="str">
            <v>H015</v>
          </cell>
        </row>
        <row r="186">
          <cell r="C186" t="str">
            <v>有限会社　金原塗装工場</v>
          </cell>
          <cell r="D186">
            <v>433</v>
          </cell>
          <cell r="E186">
            <v>8104</v>
          </cell>
          <cell r="F186" t="str">
            <v>静岡県浜松市北区東三方町２９５－１</v>
          </cell>
          <cell r="G186">
            <v>350</v>
          </cell>
          <cell r="H186">
            <v>0</v>
          </cell>
          <cell r="J186">
            <v>328</v>
          </cell>
          <cell r="K186">
            <v>0</v>
          </cell>
          <cell r="M186" t="str">
            <v>-</v>
          </cell>
          <cell r="N186" t="str">
            <v>無し</v>
          </cell>
          <cell r="P186" t="str">
            <v>T1039</v>
          </cell>
          <cell r="Q186" t="str">
            <v>H016</v>
          </cell>
        </row>
        <row r="187">
          <cell r="C187" t="str">
            <v>永田塗装株式会社</v>
          </cell>
          <cell r="D187">
            <v>431</v>
          </cell>
          <cell r="E187">
            <v>2212</v>
          </cell>
          <cell r="F187" t="str">
            <v>静岡県浜松市北区引佐町井伊谷２２５８</v>
          </cell>
          <cell r="G187">
            <v>350</v>
          </cell>
          <cell r="H187">
            <v>0</v>
          </cell>
          <cell r="J187">
            <v>328</v>
          </cell>
          <cell r="K187">
            <v>0</v>
          </cell>
          <cell r="M187" t="str">
            <v>-</v>
          </cell>
          <cell r="N187" t="str">
            <v>無し</v>
          </cell>
          <cell r="P187" t="str">
            <v>T1039</v>
          </cell>
          <cell r="Q187" t="str">
            <v>H017</v>
          </cell>
        </row>
        <row r="188">
          <cell r="C188" t="str">
            <v>有限会社　エーブル産業</v>
          </cell>
          <cell r="D188">
            <v>431</v>
          </cell>
          <cell r="E188">
            <v>2102</v>
          </cell>
          <cell r="F188" t="str">
            <v>静岡県浜松市北区都田町９２８７－５</v>
          </cell>
          <cell r="G188">
            <v>350</v>
          </cell>
          <cell r="H188">
            <v>0</v>
          </cell>
          <cell r="J188">
            <v>328</v>
          </cell>
          <cell r="K188">
            <v>0</v>
          </cell>
          <cell r="M188" t="str">
            <v>-</v>
          </cell>
          <cell r="N188" t="str">
            <v>無し</v>
          </cell>
          <cell r="P188" t="str">
            <v>T1039</v>
          </cell>
          <cell r="Q188" t="str">
            <v>H018</v>
          </cell>
        </row>
        <row r="189">
          <cell r="C189" t="str">
            <v>有限会社　イジマ</v>
          </cell>
          <cell r="D189">
            <v>438</v>
          </cell>
          <cell r="E189">
            <v>206</v>
          </cell>
          <cell r="F189" t="str">
            <v>静岡県磐田市松本１９２－１</v>
          </cell>
          <cell r="G189">
            <v>350</v>
          </cell>
          <cell r="H189">
            <v>0</v>
          </cell>
          <cell r="J189">
            <v>328</v>
          </cell>
          <cell r="K189">
            <v>0</v>
          </cell>
          <cell r="M189" t="str">
            <v>-</v>
          </cell>
          <cell r="N189" t="str">
            <v>無し</v>
          </cell>
          <cell r="P189" t="str">
            <v>T1039</v>
          </cell>
          <cell r="Q189" t="str">
            <v>H019</v>
          </cell>
        </row>
        <row r="190">
          <cell r="C190" t="str">
            <v>富士産業株式会社</v>
          </cell>
          <cell r="D190">
            <v>421</v>
          </cell>
          <cell r="E190">
            <v>412</v>
          </cell>
          <cell r="F190" t="str">
            <v>静岡県牧之原市坂部３２２８番地</v>
          </cell>
          <cell r="G190">
            <v>300</v>
          </cell>
          <cell r="H190">
            <v>0</v>
          </cell>
          <cell r="J190">
            <v>332</v>
          </cell>
          <cell r="K190">
            <v>1</v>
          </cell>
          <cell r="M190" t="str">
            <v>-</v>
          </cell>
          <cell r="N190" t="str">
            <v>無し</v>
          </cell>
          <cell r="P190" t="str">
            <v>T1039</v>
          </cell>
          <cell r="Q190" t="str">
            <v>H038</v>
          </cell>
        </row>
        <row r="191">
          <cell r="C191" t="str">
            <v>㈱オーピーシー</v>
          </cell>
          <cell r="D191">
            <v>431</v>
          </cell>
          <cell r="E191">
            <v>2102</v>
          </cell>
          <cell r="F191" t="str">
            <v>静岡県浜松市北区都田町８４９７－２</v>
          </cell>
          <cell r="G191">
            <v>350</v>
          </cell>
          <cell r="H191">
            <v>0</v>
          </cell>
          <cell r="J191">
            <v>328</v>
          </cell>
          <cell r="K191">
            <v>0</v>
          </cell>
          <cell r="M191" t="str">
            <v>-</v>
          </cell>
          <cell r="N191" t="str">
            <v>無し</v>
          </cell>
          <cell r="P191" t="str">
            <v>T1039</v>
          </cell>
          <cell r="Q191" t="str">
            <v>H045</v>
          </cell>
        </row>
        <row r="192">
          <cell r="C192" t="str">
            <v>豊樹脂工業株式会社</v>
          </cell>
          <cell r="D192">
            <v>421</v>
          </cell>
          <cell r="E192">
            <v>121</v>
          </cell>
          <cell r="F192" t="str">
            <v>静岡県静岡市駿河区広野３－２０－１４</v>
          </cell>
          <cell r="G192">
            <v>250</v>
          </cell>
          <cell r="H192">
            <v>0</v>
          </cell>
          <cell r="J192">
            <v>248</v>
          </cell>
          <cell r="K192">
            <v>0</v>
          </cell>
          <cell r="M192" t="str">
            <v>-</v>
          </cell>
          <cell r="N192" t="str">
            <v>無し</v>
          </cell>
          <cell r="P192" t="str">
            <v>T1039</v>
          </cell>
          <cell r="Q192" t="str">
            <v>H091</v>
          </cell>
        </row>
        <row r="193">
          <cell r="C193" t="str">
            <v>永田塗装株式会社　第２工場</v>
          </cell>
          <cell r="D193">
            <v>431</v>
          </cell>
          <cell r="E193">
            <v>2212</v>
          </cell>
          <cell r="F193" t="str">
            <v>静岡県浜松市北区引佐町井伊谷２１５７－６</v>
          </cell>
          <cell r="G193">
            <v>350</v>
          </cell>
          <cell r="H193">
            <v>0</v>
          </cell>
          <cell r="J193">
            <v>328</v>
          </cell>
          <cell r="K193">
            <v>0</v>
          </cell>
          <cell r="M193" t="str">
            <v>-</v>
          </cell>
          <cell r="N193" t="str">
            <v>無し</v>
          </cell>
          <cell r="P193" t="str">
            <v>T1039</v>
          </cell>
          <cell r="Q193" t="str">
            <v>H097</v>
          </cell>
        </row>
        <row r="194">
          <cell r="C194" t="str">
            <v>サカック株式会社</v>
          </cell>
          <cell r="D194">
            <v>444</v>
          </cell>
          <cell r="E194">
            <v>3449</v>
          </cell>
          <cell r="F194" t="str">
            <v>愛知県岡崎市中伊西町字早稲田８</v>
          </cell>
          <cell r="G194">
            <v>400</v>
          </cell>
          <cell r="H194">
            <v>0</v>
          </cell>
          <cell r="J194">
            <v>406</v>
          </cell>
          <cell r="K194">
            <v>0</v>
          </cell>
          <cell r="M194" t="str">
            <v>-</v>
          </cell>
          <cell r="N194" t="str">
            <v>新潟</v>
          </cell>
          <cell r="P194" t="str">
            <v>T1039</v>
          </cell>
          <cell r="Q194" t="str">
            <v>H186</v>
          </cell>
        </row>
        <row r="195">
          <cell r="C195" t="str">
            <v>鈴与袋井</v>
          </cell>
          <cell r="D195">
            <v>437</v>
          </cell>
          <cell r="E195">
            <v>0</v>
          </cell>
          <cell r="F195" t="str">
            <v>静岡県袋井市新池1077</v>
          </cell>
          <cell r="G195">
            <v>350</v>
          </cell>
          <cell r="H195">
            <v>0</v>
          </cell>
          <cell r="J195">
            <v>297</v>
          </cell>
          <cell r="K195">
            <v>0</v>
          </cell>
          <cell r="M195" t="str">
            <v>-</v>
          </cell>
          <cell r="N195" t="str">
            <v>無し</v>
          </cell>
          <cell r="O195" t="str">
            <v>y</v>
          </cell>
          <cell r="P195" t="str">
            <v>T1039</v>
          </cell>
          <cell r="Q195" t="str">
            <v>INM01</v>
          </cell>
        </row>
        <row r="196">
          <cell r="C196" t="str">
            <v>有限会社　長城通商</v>
          </cell>
          <cell r="D196">
            <v>150</v>
          </cell>
          <cell r="E196">
            <v>1</v>
          </cell>
          <cell r="F196" t="str">
            <v>東京都渋谷区神宮前３－２６－３</v>
          </cell>
          <cell r="G196">
            <v>50</v>
          </cell>
          <cell r="H196">
            <v>0</v>
          </cell>
          <cell r="J196">
            <v>52</v>
          </cell>
          <cell r="K196">
            <v>0</v>
          </cell>
          <cell r="M196" t="str">
            <v>-</v>
          </cell>
          <cell r="N196" t="str">
            <v>無し</v>
          </cell>
          <cell r="P196" t="str">
            <v>T1100</v>
          </cell>
        </row>
        <row r="197">
          <cell r="C197" t="str">
            <v>鶴見倉庫株式会社　大黒町倉庫</v>
          </cell>
          <cell r="D197">
            <v>230</v>
          </cell>
          <cell r="E197">
            <v>53</v>
          </cell>
          <cell r="F197" t="str">
            <v>神奈川県横浜市鶴見区大黒町８－１</v>
          </cell>
          <cell r="G197">
            <v>100</v>
          </cell>
          <cell r="H197">
            <v>0</v>
          </cell>
          <cell r="J197">
            <v>88</v>
          </cell>
          <cell r="K197">
            <v>0</v>
          </cell>
          <cell r="M197" t="str">
            <v>横浜</v>
          </cell>
          <cell r="N197" t="str">
            <v>無し</v>
          </cell>
          <cell r="O197" t="str">
            <v>y</v>
          </cell>
          <cell r="P197" t="str">
            <v>T1100</v>
          </cell>
          <cell r="Q197" t="str">
            <v>CHN01</v>
          </cell>
        </row>
        <row r="198">
          <cell r="C198" t="str">
            <v>鶴見倉庫株式会社　大黒町倉庫</v>
          </cell>
          <cell r="D198">
            <v>230</v>
          </cell>
          <cell r="E198">
            <v>53</v>
          </cell>
          <cell r="F198" t="str">
            <v>神奈川県横浜市鶴見区大黒町8-1</v>
          </cell>
          <cell r="G198">
            <v>100</v>
          </cell>
          <cell r="H198">
            <v>0</v>
          </cell>
          <cell r="J198">
            <v>88</v>
          </cell>
          <cell r="K198">
            <v>0</v>
          </cell>
          <cell r="M198" t="str">
            <v>横浜</v>
          </cell>
          <cell r="N198" t="str">
            <v>無し</v>
          </cell>
          <cell r="O198" t="str">
            <v>y</v>
          </cell>
          <cell r="P198" t="str">
            <v>T1100</v>
          </cell>
          <cell r="Q198" t="str">
            <v>TAD01</v>
          </cell>
        </row>
        <row r="199">
          <cell r="C199" t="str">
            <v>鶴見倉庫株式会社　大黒町倉庫　田部様</v>
          </cell>
          <cell r="F199" t="str">
            <v>神奈川県横浜市鶴見区大黒町８－１</v>
          </cell>
          <cell r="G199">
            <v>100</v>
          </cell>
          <cell r="H199">
            <v>0</v>
          </cell>
          <cell r="J199">
            <v>88</v>
          </cell>
          <cell r="K199">
            <v>0</v>
          </cell>
          <cell r="M199" t="str">
            <v>横浜</v>
          </cell>
          <cell r="N199" t="str">
            <v>無し</v>
          </cell>
          <cell r="O199" t="str">
            <v>y</v>
          </cell>
          <cell r="P199" t="str">
            <v>T1100</v>
          </cell>
          <cell r="Q199" t="str">
            <v>TAD05</v>
          </cell>
        </row>
        <row r="200">
          <cell r="C200" t="str">
            <v>横浜機工株式会社</v>
          </cell>
          <cell r="D200">
            <v>236</v>
          </cell>
          <cell r="E200">
            <v>8647</v>
          </cell>
          <cell r="F200" t="str">
            <v>神奈川県横浜市金沢区福浦２－１１－１</v>
          </cell>
          <cell r="G200">
            <v>100</v>
          </cell>
          <cell r="H200">
            <v>0</v>
          </cell>
          <cell r="J200">
            <v>88</v>
          </cell>
          <cell r="K200">
            <v>0</v>
          </cell>
          <cell r="M200" t="str">
            <v>-</v>
          </cell>
          <cell r="N200" t="str">
            <v>無し</v>
          </cell>
          <cell r="P200" t="str">
            <v>T1190</v>
          </cell>
        </row>
        <row r="201">
          <cell r="C201" t="str">
            <v>株式会社　芝川製作所　第一事業所</v>
          </cell>
          <cell r="D201">
            <v>223</v>
          </cell>
          <cell r="E201">
            <v>52</v>
          </cell>
          <cell r="F201" t="str">
            <v>神奈川県横浜市港北区綱島東６－２－２７</v>
          </cell>
          <cell r="G201">
            <v>100</v>
          </cell>
          <cell r="H201">
            <v>0</v>
          </cell>
          <cell r="J201">
            <v>88</v>
          </cell>
          <cell r="K201">
            <v>0</v>
          </cell>
          <cell r="M201" t="str">
            <v>-</v>
          </cell>
          <cell r="N201" t="str">
            <v>無し</v>
          </cell>
          <cell r="P201" t="str">
            <v>T1191</v>
          </cell>
        </row>
        <row r="202">
          <cell r="C202" t="str">
            <v>豊通ケミプラス株式会社　静岡自動車材料部</v>
          </cell>
          <cell r="D202">
            <v>430</v>
          </cell>
          <cell r="E202">
            <v>7714</v>
          </cell>
          <cell r="F202" t="str">
            <v>静岡県浜松市中区板屋町１１１－２</v>
          </cell>
          <cell r="G202">
            <v>350</v>
          </cell>
          <cell r="H202">
            <v>0</v>
          </cell>
          <cell r="J202">
            <v>328</v>
          </cell>
          <cell r="K202">
            <v>0</v>
          </cell>
          <cell r="M202" t="str">
            <v>-</v>
          </cell>
          <cell r="N202" t="str">
            <v>無し</v>
          </cell>
          <cell r="P202" t="str">
            <v>T1210</v>
          </cell>
        </row>
        <row r="203">
          <cell r="C203" t="str">
            <v>シーガルセントレアターミナル</v>
          </cell>
          <cell r="D203">
            <v>479</v>
          </cell>
          <cell r="E203">
            <v>881</v>
          </cell>
          <cell r="F203" t="str">
            <v>愛知県常滑市セントレア3丁目12-2</v>
          </cell>
          <cell r="G203">
            <v>450</v>
          </cell>
          <cell r="H203">
            <v>0</v>
          </cell>
          <cell r="J203">
            <v>440</v>
          </cell>
          <cell r="K203">
            <v>1</v>
          </cell>
          <cell r="M203" t="str">
            <v>愛知</v>
          </cell>
          <cell r="N203" t="str">
            <v>新潟</v>
          </cell>
          <cell r="O203" t="str">
            <v>y</v>
          </cell>
          <cell r="P203" t="str">
            <v>T1210</v>
          </cell>
          <cell r="Q203" t="str">
            <v>AIR01</v>
          </cell>
        </row>
        <row r="204">
          <cell r="C204" t="str">
            <v>商船三井ロジスティクス㈱</v>
          </cell>
          <cell r="D204">
            <v>286</v>
          </cell>
          <cell r="E204">
            <v>113</v>
          </cell>
          <cell r="F204" t="str">
            <v>千葉県成田市南三里塚78-7</v>
          </cell>
          <cell r="G204">
            <v>50</v>
          </cell>
          <cell r="H204">
            <v>0</v>
          </cell>
          <cell r="J204">
            <v>43</v>
          </cell>
          <cell r="K204">
            <v>1</v>
          </cell>
          <cell r="M204" t="str">
            <v>成田</v>
          </cell>
          <cell r="N204" t="str">
            <v>無し</v>
          </cell>
          <cell r="O204" t="str">
            <v>y</v>
          </cell>
          <cell r="P204" t="str">
            <v>T1210</v>
          </cell>
          <cell r="Q204" t="str">
            <v>AIR02</v>
          </cell>
        </row>
        <row r="205">
          <cell r="C205" t="str">
            <v>ＴＡＳエクスプレス㈱</v>
          </cell>
          <cell r="D205">
            <v>287</v>
          </cell>
          <cell r="E205">
            <v>242</v>
          </cell>
          <cell r="F205" t="str">
            <v>千葉県成田市多良貝245-3031</v>
          </cell>
          <cell r="G205">
            <v>50</v>
          </cell>
          <cell r="H205">
            <v>0</v>
          </cell>
          <cell r="J205">
            <v>43</v>
          </cell>
          <cell r="K205">
            <v>1</v>
          </cell>
          <cell r="M205" t="str">
            <v>成田</v>
          </cell>
          <cell r="N205" t="str">
            <v>無し</v>
          </cell>
          <cell r="O205" t="str">
            <v>y</v>
          </cell>
          <cell r="P205" t="str">
            <v>T1210</v>
          </cell>
          <cell r="Q205" t="str">
            <v>AIR03</v>
          </cell>
        </row>
        <row r="206">
          <cell r="C206" t="str">
            <v>株式会社　日祥物流　成田ターミナル</v>
          </cell>
          <cell r="D206">
            <v>287</v>
          </cell>
          <cell r="E206">
            <v>242</v>
          </cell>
          <cell r="F206" t="str">
            <v>千葉県成田市多良貝２４５－３０３１</v>
          </cell>
          <cell r="G206">
            <v>50</v>
          </cell>
          <cell r="H206">
            <v>0</v>
          </cell>
          <cell r="J206">
            <v>43</v>
          </cell>
          <cell r="K206">
            <v>1</v>
          </cell>
          <cell r="M206" t="str">
            <v>成田</v>
          </cell>
          <cell r="N206" t="str">
            <v>無し</v>
          </cell>
          <cell r="O206" t="str">
            <v>y</v>
          </cell>
          <cell r="P206" t="str">
            <v>T1210</v>
          </cell>
          <cell r="Q206" t="str">
            <v>AIR04</v>
          </cell>
        </row>
        <row r="207">
          <cell r="C207" t="str">
            <v>安達包運株式会社</v>
          </cell>
          <cell r="D207">
            <v>490</v>
          </cell>
          <cell r="E207">
            <v>1444</v>
          </cell>
          <cell r="F207" t="str">
            <v>愛知県海部郡飛島村木場１－９４－３</v>
          </cell>
          <cell r="G207">
            <v>500</v>
          </cell>
          <cell r="H207">
            <v>0</v>
          </cell>
          <cell r="J207">
            <v>435</v>
          </cell>
          <cell r="K207">
            <v>0</v>
          </cell>
          <cell r="M207" t="str">
            <v>愛知</v>
          </cell>
          <cell r="N207" t="str">
            <v>無し</v>
          </cell>
          <cell r="O207" t="str">
            <v>y</v>
          </cell>
          <cell r="P207" t="str">
            <v>T1210</v>
          </cell>
          <cell r="Q207" t="str">
            <v>BRK01</v>
          </cell>
        </row>
        <row r="208">
          <cell r="C208" t="str">
            <v>株式会社　日祥物流 成田ﾀｰﾐﾅﾙ</v>
          </cell>
          <cell r="D208">
            <v>287</v>
          </cell>
          <cell r="E208">
            <v>242</v>
          </cell>
          <cell r="F208" t="str">
            <v>千葉県成田市多良貝245-3031</v>
          </cell>
          <cell r="G208">
            <v>50</v>
          </cell>
          <cell r="H208">
            <v>0</v>
          </cell>
          <cell r="J208">
            <v>43</v>
          </cell>
          <cell r="K208">
            <v>1</v>
          </cell>
          <cell r="M208" t="str">
            <v>成田</v>
          </cell>
          <cell r="N208" t="str">
            <v>無し</v>
          </cell>
          <cell r="O208" t="str">
            <v>y</v>
          </cell>
          <cell r="P208" t="str">
            <v>T1210</v>
          </cell>
          <cell r="Q208" t="str">
            <v>BRK02</v>
          </cell>
        </row>
        <row r="209">
          <cell r="C209" t="str">
            <v>シーガル・セントレア・ターミナル</v>
          </cell>
          <cell r="D209">
            <v>479</v>
          </cell>
          <cell r="E209">
            <v>881</v>
          </cell>
          <cell r="F209" t="str">
            <v>愛知県常滑市セントレア3丁目12-2</v>
          </cell>
          <cell r="G209">
            <v>450</v>
          </cell>
          <cell r="H209">
            <v>0</v>
          </cell>
          <cell r="J209">
            <v>440</v>
          </cell>
          <cell r="K209">
            <v>1</v>
          </cell>
          <cell r="M209" t="str">
            <v>愛知</v>
          </cell>
          <cell r="N209" t="str">
            <v>新潟</v>
          </cell>
          <cell r="O209" t="str">
            <v>y</v>
          </cell>
          <cell r="P209" t="str">
            <v>T1210</v>
          </cell>
          <cell r="Q209" t="str">
            <v>CZK01</v>
          </cell>
        </row>
        <row r="210">
          <cell r="C210" t="str">
            <v>安達包運倉庫（株）</v>
          </cell>
          <cell r="D210">
            <v>490</v>
          </cell>
          <cell r="E210">
            <v>1444</v>
          </cell>
          <cell r="F210" t="str">
            <v>愛知県海部郡飛島村木場一丁目94番地3号</v>
          </cell>
          <cell r="G210">
            <v>500</v>
          </cell>
          <cell r="H210">
            <v>0</v>
          </cell>
          <cell r="J210">
            <v>435</v>
          </cell>
          <cell r="K210">
            <v>0</v>
          </cell>
          <cell r="M210" t="str">
            <v>愛知</v>
          </cell>
          <cell r="N210" t="str">
            <v>無し</v>
          </cell>
          <cell r="O210" t="str">
            <v>y</v>
          </cell>
          <cell r="P210" t="str">
            <v>T1210</v>
          </cell>
          <cell r="Q210" t="str">
            <v>FKK01</v>
          </cell>
        </row>
        <row r="211">
          <cell r="C211" t="str">
            <v>名港海運㈱　西２区名港物流センター</v>
          </cell>
          <cell r="D211">
            <v>490</v>
          </cell>
          <cell r="E211">
            <v>1444</v>
          </cell>
          <cell r="F211" t="str">
            <v>愛知県海部郡飛島村木場１－９４－３</v>
          </cell>
          <cell r="G211">
            <v>500</v>
          </cell>
          <cell r="H211">
            <v>0</v>
          </cell>
          <cell r="J211">
            <v>435</v>
          </cell>
          <cell r="K211">
            <v>0</v>
          </cell>
          <cell r="M211" t="str">
            <v>愛知</v>
          </cell>
          <cell r="N211" t="str">
            <v>無し</v>
          </cell>
          <cell r="O211" t="str">
            <v>y</v>
          </cell>
          <cell r="P211" t="str">
            <v>T1210</v>
          </cell>
          <cell r="Q211" t="str">
            <v>FUD01</v>
          </cell>
        </row>
        <row r="212">
          <cell r="C212" t="str">
            <v>商船三井ロジスティクス㈱</v>
          </cell>
          <cell r="F212" t="str">
            <v>愛知県常滑市セントレア３－１２－２</v>
          </cell>
          <cell r="G212">
            <v>450</v>
          </cell>
          <cell r="H212">
            <v>0</v>
          </cell>
          <cell r="J212">
            <v>440</v>
          </cell>
          <cell r="K212">
            <v>1</v>
          </cell>
          <cell r="M212" t="str">
            <v>愛知</v>
          </cell>
          <cell r="N212" t="str">
            <v>新潟</v>
          </cell>
          <cell r="O212" t="str">
            <v>y</v>
          </cell>
          <cell r="P212" t="str">
            <v>T1210</v>
          </cell>
          <cell r="Q212" t="str">
            <v>FUD02</v>
          </cell>
        </row>
        <row r="213">
          <cell r="C213" t="str">
            <v>西２区名港物流センター</v>
          </cell>
          <cell r="D213">
            <v>490</v>
          </cell>
          <cell r="E213">
            <v>1444</v>
          </cell>
          <cell r="F213" t="str">
            <v>愛知県海部郡飛島村木場１丁目94-3</v>
          </cell>
          <cell r="G213">
            <v>500</v>
          </cell>
          <cell r="H213">
            <v>0</v>
          </cell>
          <cell r="J213">
            <v>435</v>
          </cell>
          <cell r="K213">
            <v>0</v>
          </cell>
          <cell r="M213" t="str">
            <v>愛知</v>
          </cell>
          <cell r="N213" t="str">
            <v>無し</v>
          </cell>
          <cell r="O213" t="str">
            <v>y</v>
          </cell>
          <cell r="P213" t="str">
            <v>T1210</v>
          </cell>
          <cell r="Q213" t="str">
            <v>GZK01</v>
          </cell>
        </row>
        <row r="214">
          <cell r="C214" t="str">
            <v>シーガル・セントレア・ターミナル</v>
          </cell>
          <cell r="D214">
            <v>479</v>
          </cell>
          <cell r="E214">
            <v>881</v>
          </cell>
          <cell r="F214" t="str">
            <v>愛知県常滑市セントレア3丁目12-2</v>
          </cell>
          <cell r="G214">
            <v>450</v>
          </cell>
          <cell r="H214">
            <v>0</v>
          </cell>
          <cell r="J214">
            <v>440</v>
          </cell>
          <cell r="K214">
            <v>1</v>
          </cell>
          <cell r="M214" t="str">
            <v>愛知</v>
          </cell>
          <cell r="N214" t="str">
            <v>新潟</v>
          </cell>
          <cell r="O214" t="str">
            <v>y</v>
          </cell>
          <cell r="P214" t="str">
            <v>T1210</v>
          </cell>
          <cell r="Q214" t="str">
            <v>GZK02</v>
          </cell>
        </row>
        <row r="215">
          <cell r="C215" t="str">
            <v>安達包運倉庫株式会社</v>
          </cell>
          <cell r="D215">
            <v>498</v>
          </cell>
          <cell r="E215">
            <v>68</v>
          </cell>
          <cell r="F215" t="str">
            <v>愛知県弥富市鍋田町六野８２-１</v>
          </cell>
          <cell r="G215">
            <v>500</v>
          </cell>
          <cell r="H215">
            <v>0</v>
          </cell>
          <cell r="J215">
            <v>435</v>
          </cell>
          <cell r="K215">
            <v>0</v>
          </cell>
          <cell r="M215" t="str">
            <v>愛知</v>
          </cell>
          <cell r="N215" t="str">
            <v>無し</v>
          </cell>
          <cell r="O215" t="str">
            <v>y</v>
          </cell>
          <cell r="P215" t="str">
            <v>T1210</v>
          </cell>
          <cell r="Q215" t="str">
            <v>GZK03</v>
          </cell>
        </row>
        <row r="216">
          <cell r="C216" t="str">
            <v>商船三井ロジスティクス㈱　成田</v>
          </cell>
          <cell r="D216">
            <v>286</v>
          </cell>
          <cell r="E216">
            <v>13</v>
          </cell>
          <cell r="F216" t="str">
            <v>千葉県成田市南三里塚78-7</v>
          </cell>
          <cell r="G216">
            <v>50</v>
          </cell>
          <cell r="H216">
            <v>0</v>
          </cell>
          <cell r="J216">
            <v>43</v>
          </cell>
          <cell r="K216">
            <v>1</v>
          </cell>
          <cell r="M216" t="str">
            <v>成田</v>
          </cell>
          <cell r="N216" t="str">
            <v>無し</v>
          </cell>
          <cell r="O216" t="str">
            <v>y</v>
          </cell>
          <cell r="P216" t="str">
            <v>T1210</v>
          </cell>
          <cell r="Q216" t="str">
            <v>GZK04</v>
          </cell>
        </row>
        <row r="217">
          <cell r="C217" t="str">
            <v>安達包運倉庫株式会社</v>
          </cell>
          <cell r="D217">
            <v>490</v>
          </cell>
          <cell r="E217">
            <v>1444</v>
          </cell>
          <cell r="F217" t="str">
            <v>愛知県海部郡飛島村木場一丁目94番3号</v>
          </cell>
          <cell r="G217">
            <v>500</v>
          </cell>
          <cell r="H217">
            <v>0</v>
          </cell>
          <cell r="J217">
            <v>435</v>
          </cell>
          <cell r="K217">
            <v>0</v>
          </cell>
          <cell r="M217" t="str">
            <v>愛知</v>
          </cell>
          <cell r="N217" t="str">
            <v>無し</v>
          </cell>
          <cell r="O217" t="str">
            <v>y</v>
          </cell>
          <cell r="P217" t="str">
            <v>T1210</v>
          </cell>
          <cell r="Q217" t="str">
            <v>GZK05</v>
          </cell>
        </row>
        <row r="218">
          <cell r="C218" t="str">
            <v>株式会社 日祥物流　成田ターミナル</v>
          </cell>
          <cell r="D218">
            <v>287</v>
          </cell>
          <cell r="E218">
            <v>242</v>
          </cell>
          <cell r="F218" t="str">
            <v>千葉県成田市多良貝245-3031</v>
          </cell>
          <cell r="G218">
            <v>50</v>
          </cell>
          <cell r="H218">
            <v>0</v>
          </cell>
          <cell r="J218">
            <v>43</v>
          </cell>
          <cell r="K218">
            <v>1</v>
          </cell>
          <cell r="M218" t="str">
            <v>成田</v>
          </cell>
          <cell r="N218" t="str">
            <v>無し</v>
          </cell>
          <cell r="O218" t="str">
            <v>y</v>
          </cell>
          <cell r="P218" t="str">
            <v>T1210</v>
          </cell>
          <cell r="Q218" t="str">
            <v>GZK06</v>
          </cell>
        </row>
        <row r="219">
          <cell r="C219" t="str">
            <v>株式会社　タキ倉庫　九州営業所</v>
          </cell>
          <cell r="D219">
            <v>842</v>
          </cell>
          <cell r="E219">
            <v>101</v>
          </cell>
          <cell r="F219" t="str">
            <v>佐賀県神埼郡吉野ヶ里町松隈301-1</v>
          </cell>
          <cell r="G219">
            <v>1500</v>
          </cell>
          <cell r="H219">
            <v>1</v>
          </cell>
          <cell r="J219">
            <v>1338</v>
          </cell>
          <cell r="K219">
            <v>1</v>
          </cell>
          <cell r="L219" t="str">
            <v>-</v>
          </cell>
          <cell r="M219" t="str">
            <v>-</v>
          </cell>
          <cell r="N219" t="str">
            <v>ﾄｰﾙ</v>
          </cell>
          <cell r="P219" t="str">
            <v>T1210</v>
          </cell>
          <cell r="Q219" t="str">
            <v>H107</v>
          </cell>
        </row>
        <row r="220">
          <cell r="C220" t="str">
            <v>株式会社　日陸</v>
          </cell>
          <cell r="D220">
            <v>842</v>
          </cell>
          <cell r="E220">
            <v>103</v>
          </cell>
          <cell r="F220" t="str">
            <v>佐賀県神崎郡吉野ヶ里町大曲4550-7</v>
          </cell>
          <cell r="G220">
            <v>1500</v>
          </cell>
          <cell r="H220">
            <v>1</v>
          </cell>
          <cell r="J220">
            <v>1338</v>
          </cell>
          <cell r="K220">
            <v>1</v>
          </cell>
          <cell r="L220" t="str">
            <v>-</v>
          </cell>
          <cell r="M220" t="str">
            <v>-</v>
          </cell>
          <cell r="N220" t="str">
            <v>無し</v>
          </cell>
          <cell r="P220" t="str">
            <v>T1210</v>
          </cell>
          <cell r="Q220" t="str">
            <v>H115</v>
          </cell>
        </row>
        <row r="221">
          <cell r="C221" t="str">
            <v>九州南部化成株式会社</v>
          </cell>
          <cell r="D221">
            <v>879</v>
          </cell>
          <cell r="E221">
            <v>4414</v>
          </cell>
          <cell r="F221" t="str">
            <v>大分県玖珠郡玖珠町大隈２１８</v>
          </cell>
          <cell r="G221">
            <v>1250</v>
          </cell>
          <cell r="H221">
            <v>1</v>
          </cell>
          <cell r="J221">
            <v>1384</v>
          </cell>
          <cell r="K221">
            <v>2</v>
          </cell>
          <cell r="M221" t="str">
            <v>-</v>
          </cell>
          <cell r="N221" t="str">
            <v>ﾄｰﾙ</v>
          </cell>
          <cell r="P221" t="str">
            <v>T1210</v>
          </cell>
          <cell r="Q221" t="str">
            <v>H124</v>
          </cell>
        </row>
        <row r="222">
          <cell r="C222" t="str">
            <v>株式会社　小糸製作所</v>
          </cell>
          <cell r="D222">
            <v>424</v>
          </cell>
          <cell r="E222">
            <v>8764</v>
          </cell>
          <cell r="F222" t="str">
            <v>静岡県静岡市清水区北脇５００番地</v>
          </cell>
          <cell r="G222">
            <v>250</v>
          </cell>
          <cell r="H222">
            <v>0</v>
          </cell>
          <cell r="J222">
            <v>248</v>
          </cell>
          <cell r="K222">
            <v>0</v>
          </cell>
          <cell r="M222" t="str">
            <v>-</v>
          </cell>
          <cell r="N222" t="str">
            <v>無し</v>
          </cell>
          <cell r="P222" t="str">
            <v>T1210</v>
          </cell>
          <cell r="Q222" t="str">
            <v>H127</v>
          </cell>
        </row>
        <row r="223">
          <cell r="C223" t="str">
            <v>城南電機工業株式会社</v>
          </cell>
          <cell r="D223">
            <v>421</v>
          </cell>
          <cell r="E223">
            <v>1315</v>
          </cell>
          <cell r="F223" t="str">
            <v>静岡県静岡市葵区富厚里１３１７－１２</v>
          </cell>
          <cell r="G223">
            <v>250</v>
          </cell>
          <cell r="H223">
            <v>0</v>
          </cell>
          <cell r="J223">
            <v>248</v>
          </cell>
          <cell r="K223">
            <v>0</v>
          </cell>
          <cell r="M223" t="str">
            <v>-</v>
          </cell>
          <cell r="N223" t="str">
            <v>無し</v>
          </cell>
          <cell r="P223" t="str">
            <v>T1210</v>
          </cell>
          <cell r="Q223" t="str">
            <v>H132</v>
          </cell>
        </row>
        <row r="224">
          <cell r="C224" t="str">
            <v>株式会社　タキ倉庫　６号倉庫</v>
          </cell>
          <cell r="D224">
            <v>424</v>
          </cell>
          <cell r="E224">
            <v>57</v>
          </cell>
          <cell r="F224" t="str">
            <v>静岡県清水区堀込２６－１</v>
          </cell>
          <cell r="G224">
            <v>250</v>
          </cell>
          <cell r="H224">
            <v>0</v>
          </cell>
          <cell r="J224">
            <v>248</v>
          </cell>
          <cell r="K224">
            <v>0</v>
          </cell>
          <cell r="M224" t="str">
            <v>-</v>
          </cell>
          <cell r="N224" t="str">
            <v>無し</v>
          </cell>
          <cell r="P224" t="str">
            <v>T1210</v>
          </cell>
          <cell r="Q224" t="str">
            <v>H133</v>
          </cell>
        </row>
        <row r="225">
          <cell r="C225" t="str">
            <v>株式会社　小糸製作所</v>
          </cell>
          <cell r="D225">
            <v>424</v>
          </cell>
          <cell r="E225">
            <v>8764</v>
          </cell>
          <cell r="F225" t="str">
            <v>静岡県静岡市清水区北脇500</v>
          </cell>
          <cell r="G225">
            <v>250</v>
          </cell>
          <cell r="H225">
            <v>0</v>
          </cell>
          <cell r="J225">
            <v>248</v>
          </cell>
          <cell r="K225">
            <v>0</v>
          </cell>
          <cell r="M225" t="str">
            <v>-</v>
          </cell>
          <cell r="N225" t="str">
            <v>無し</v>
          </cell>
          <cell r="P225" t="str">
            <v>T1210</v>
          </cell>
          <cell r="Q225" t="str">
            <v>H141</v>
          </cell>
        </row>
        <row r="226">
          <cell r="C226" t="str">
            <v>株式会社　タキ倉庫　榛南営業所</v>
          </cell>
          <cell r="D226">
            <v>421</v>
          </cell>
          <cell r="E226">
            <v>302</v>
          </cell>
          <cell r="F226" t="str">
            <v>静岡県榛原郡吉田町川尻５４９－１</v>
          </cell>
          <cell r="G226">
            <v>300</v>
          </cell>
          <cell r="H226">
            <v>0</v>
          </cell>
          <cell r="J226">
            <v>270</v>
          </cell>
          <cell r="K226">
            <v>0</v>
          </cell>
          <cell r="M226" t="str">
            <v>-</v>
          </cell>
          <cell r="N226" t="str">
            <v>無し</v>
          </cell>
          <cell r="P226" t="str">
            <v>T1210</v>
          </cell>
          <cell r="Q226" t="str">
            <v>H153</v>
          </cell>
        </row>
        <row r="227">
          <cell r="C227" t="str">
            <v>天幸興業株式会社</v>
          </cell>
          <cell r="D227">
            <v>424</v>
          </cell>
          <cell r="E227">
            <v>57</v>
          </cell>
          <cell r="F227" t="str">
            <v>静岡県静岡市清水区掘込５８－１</v>
          </cell>
          <cell r="G227">
            <v>250</v>
          </cell>
          <cell r="H227">
            <v>0</v>
          </cell>
          <cell r="J227">
            <v>248</v>
          </cell>
          <cell r="K227">
            <v>0</v>
          </cell>
          <cell r="M227" t="str">
            <v>-</v>
          </cell>
          <cell r="N227" t="str">
            <v>無し</v>
          </cell>
          <cell r="P227" t="str">
            <v>T1210</v>
          </cell>
          <cell r="Q227" t="str">
            <v>H163</v>
          </cell>
        </row>
        <row r="228">
          <cell r="C228" t="str">
            <v>株式会社　小糸製作所　静岡工場　E3 F1</v>
          </cell>
          <cell r="D228">
            <v>424</v>
          </cell>
          <cell r="E228">
            <v>8764</v>
          </cell>
          <cell r="F228" t="str">
            <v>静岡県静岡市清水区北脇５００番地</v>
          </cell>
          <cell r="G228">
            <v>250</v>
          </cell>
          <cell r="H228">
            <v>0</v>
          </cell>
          <cell r="J228">
            <v>248</v>
          </cell>
          <cell r="K228">
            <v>0</v>
          </cell>
          <cell r="M228" t="str">
            <v>-</v>
          </cell>
          <cell r="N228" t="str">
            <v>無し</v>
          </cell>
          <cell r="P228" t="str">
            <v>T1210</v>
          </cell>
          <cell r="Q228" t="str">
            <v>H175</v>
          </cell>
        </row>
        <row r="229">
          <cell r="C229" t="str">
            <v>株式会社　小糸製作所</v>
          </cell>
          <cell r="D229">
            <v>424</v>
          </cell>
          <cell r="E229">
            <v>8764</v>
          </cell>
          <cell r="F229" t="str">
            <v>静岡県静岡市清水区北脇５００番地</v>
          </cell>
          <cell r="G229">
            <v>250</v>
          </cell>
          <cell r="H229">
            <v>0</v>
          </cell>
          <cell r="J229">
            <v>248</v>
          </cell>
          <cell r="K229">
            <v>0</v>
          </cell>
          <cell r="M229" t="str">
            <v>-</v>
          </cell>
          <cell r="N229" t="str">
            <v>無し</v>
          </cell>
          <cell r="P229" t="str">
            <v>T1210</v>
          </cell>
          <cell r="Q229" t="str">
            <v>H179</v>
          </cell>
        </row>
        <row r="230">
          <cell r="C230" t="str">
            <v>商船三井ロジスティクス㈱</v>
          </cell>
          <cell r="F230" t="str">
            <v>愛知県常滑市セントレア３－１２－２</v>
          </cell>
          <cell r="G230">
            <v>450</v>
          </cell>
          <cell r="H230">
            <v>0</v>
          </cell>
          <cell r="J230">
            <v>440</v>
          </cell>
          <cell r="K230">
            <v>1</v>
          </cell>
          <cell r="M230" t="str">
            <v>愛知</v>
          </cell>
          <cell r="N230" t="str">
            <v>新潟</v>
          </cell>
          <cell r="O230" t="str">
            <v>y</v>
          </cell>
          <cell r="P230" t="str">
            <v>T1210</v>
          </cell>
          <cell r="Q230" t="str">
            <v>IDK01</v>
          </cell>
        </row>
        <row r="231">
          <cell r="C231" t="str">
            <v>名港海運㈱西2区名港物流センター</v>
          </cell>
          <cell r="D231">
            <v>490</v>
          </cell>
          <cell r="E231">
            <v>1444</v>
          </cell>
          <cell r="F231" t="str">
            <v>愛知県海部郡飛島村木場1-94-3</v>
          </cell>
          <cell r="G231">
            <v>500</v>
          </cell>
          <cell r="H231">
            <v>0</v>
          </cell>
          <cell r="J231">
            <v>435</v>
          </cell>
          <cell r="K231">
            <v>0</v>
          </cell>
          <cell r="M231" t="str">
            <v>愛知</v>
          </cell>
          <cell r="N231" t="str">
            <v>無し</v>
          </cell>
          <cell r="O231" t="str">
            <v>y</v>
          </cell>
          <cell r="P231" t="str">
            <v>T1210</v>
          </cell>
          <cell r="Q231" t="str">
            <v>IDK02</v>
          </cell>
        </row>
        <row r="232">
          <cell r="C232" t="str">
            <v>商船三井ロジスティクス㈱　成田</v>
          </cell>
          <cell r="D232">
            <v>286</v>
          </cell>
          <cell r="E232">
            <v>113</v>
          </cell>
          <cell r="F232" t="str">
            <v>千葉県成田市南三里塚78-7</v>
          </cell>
          <cell r="G232">
            <v>50</v>
          </cell>
          <cell r="H232">
            <v>0</v>
          </cell>
          <cell r="J232">
            <v>43</v>
          </cell>
          <cell r="K232">
            <v>1</v>
          </cell>
          <cell r="M232" t="str">
            <v>成田</v>
          </cell>
          <cell r="N232" t="str">
            <v>無し</v>
          </cell>
          <cell r="O232" t="str">
            <v>y</v>
          </cell>
          <cell r="P232" t="str">
            <v>T1210</v>
          </cell>
          <cell r="Q232" t="str">
            <v>IDK03</v>
          </cell>
        </row>
        <row r="233">
          <cell r="C233" t="str">
            <v>名港海運㈱弥富物流センター</v>
          </cell>
          <cell r="D233">
            <v>498</v>
          </cell>
          <cell r="E233">
            <v>68</v>
          </cell>
          <cell r="F233" t="str">
            <v>愛知県弥富市鍋田町八穂121番地1</v>
          </cell>
          <cell r="G233">
            <v>500</v>
          </cell>
          <cell r="H233">
            <v>0</v>
          </cell>
          <cell r="J233">
            <v>435</v>
          </cell>
          <cell r="K233">
            <v>0</v>
          </cell>
          <cell r="M233" t="str">
            <v>愛知</v>
          </cell>
          <cell r="N233" t="str">
            <v>無し</v>
          </cell>
          <cell r="O233" t="str">
            <v>y</v>
          </cell>
          <cell r="P233" t="str">
            <v>T1210</v>
          </cell>
          <cell r="Q233" t="str">
            <v>IDK04</v>
          </cell>
        </row>
        <row r="234">
          <cell r="C234" t="str">
            <v>株式会社　日祥物流　成田ターミナル</v>
          </cell>
          <cell r="D234">
            <v>287</v>
          </cell>
          <cell r="E234">
            <v>242</v>
          </cell>
          <cell r="F234" t="str">
            <v>千葉県成田市多良貝２４５－３０３１</v>
          </cell>
          <cell r="G234">
            <v>50</v>
          </cell>
          <cell r="H234">
            <v>0</v>
          </cell>
          <cell r="J234">
            <v>43</v>
          </cell>
          <cell r="K234">
            <v>1</v>
          </cell>
          <cell r="M234" t="str">
            <v>成田</v>
          </cell>
          <cell r="N234" t="str">
            <v>無し</v>
          </cell>
          <cell r="O234" t="str">
            <v>y</v>
          </cell>
          <cell r="P234" t="str">
            <v>T1210</v>
          </cell>
          <cell r="Q234" t="str">
            <v>IDK05</v>
          </cell>
        </row>
        <row r="235">
          <cell r="C235" t="str">
            <v>シーガル・セントレア・ターミナル</v>
          </cell>
          <cell r="D235">
            <v>479</v>
          </cell>
          <cell r="E235">
            <v>881</v>
          </cell>
          <cell r="F235" t="str">
            <v>愛知県常滑市セントレア3丁目12－2</v>
          </cell>
          <cell r="G235">
            <v>450</v>
          </cell>
          <cell r="H235">
            <v>0</v>
          </cell>
          <cell r="J235">
            <v>440</v>
          </cell>
          <cell r="K235">
            <v>1</v>
          </cell>
          <cell r="M235" t="str">
            <v>愛知</v>
          </cell>
          <cell r="N235" t="str">
            <v>新潟</v>
          </cell>
          <cell r="O235" t="str">
            <v>y</v>
          </cell>
          <cell r="P235" t="str">
            <v>T1210</v>
          </cell>
          <cell r="Q235" t="str">
            <v>INA01</v>
          </cell>
        </row>
        <row r="236">
          <cell r="C236" t="str">
            <v>安達包運倉庫株式会社</v>
          </cell>
          <cell r="D236">
            <v>498</v>
          </cell>
          <cell r="E236">
            <v>68</v>
          </cell>
          <cell r="F236" t="str">
            <v>愛知県弥富市鍋田町六野82-1</v>
          </cell>
          <cell r="G236">
            <v>500</v>
          </cell>
          <cell r="H236">
            <v>0</v>
          </cell>
          <cell r="J236">
            <v>435</v>
          </cell>
          <cell r="K236">
            <v>0</v>
          </cell>
          <cell r="M236" t="str">
            <v>愛知</v>
          </cell>
          <cell r="N236" t="str">
            <v>無し</v>
          </cell>
          <cell r="O236" t="str">
            <v>y</v>
          </cell>
          <cell r="P236" t="str">
            <v>T1210</v>
          </cell>
          <cell r="Q236" t="str">
            <v>INA02</v>
          </cell>
        </row>
        <row r="237">
          <cell r="C237" t="str">
            <v>安達包運倉(株)</v>
          </cell>
          <cell r="D237">
            <v>490</v>
          </cell>
          <cell r="E237">
            <v>1444</v>
          </cell>
          <cell r="F237" t="str">
            <v>愛知県海部郡飛島村木場1丁目94番3号</v>
          </cell>
          <cell r="G237">
            <v>500</v>
          </cell>
          <cell r="H237">
            <v>0</v>
          </cell>
          <cell r="J237">
            <v>435</v>
          </cell>
          <cell r="K237">
            <v>0</v>
          </cell>
          <cell r="M237" t="str">
            <v>愛知</v>
          </cell>
          <cell r="N237" t="str">
            <v>無し</v>
          </cell>
          <cell r="O237" t="str">
            <v>y</v>
          </cell>
          <cell r="P237" t="str">
            <v>T1210</v>
          </cell>
          <cell r="Q237" t="str">
            <v>INA03</v>
          </cell>
        </row>
        <row r="238">
          <cell r="C238" t="str">
            <v>名港海運(株)西２区名港物流センター</v>
          </cell>
          <cell r="D238">
            <v>490</v>
          </cell>
          <cell r="E238">
            <v>1444</v>
          </cell>
          <cell r="F238" t="str">
            <v>愛知県海部郡飛島村木場1丁目-94-3</v>
          </cell>
          <cell r="G238">
            <v>500</v>
          </cell>
          <cell r="H238">
            <v>0</v>
          </cell>
          <cell r="J238">
            <v>435</v>
          </cell>
          <cell r="K238">
            <v>0</v>
          </cell>
          <cell r="M238" t="str">
            <v>愛知</v>
          </cell>
          <cell r="N238" t="str">
            <v>無し</v>
          </cell>
          <cell r="O238" t="str">
            <v>y</v>
          </cell>
          <cell r="P238" t="str">
            <v>T1210</v>
          </cell>
          <cell r="Q238" t="str">
            <v>INF01</v>
          </cell>
        </row>
        <row r="239">
          <cell r="C239" t="str">
            <v>商船三井ロジスティクス株式会社</v>
          </cell>
          <cell r="D239">
            <v>479</v>
          </cell>
          <cell r="E239">
            <v>881</v>
          </cell>
          <cell r="F239" t="str">
            <v>愛知県常滑市セントレア3-12-2</v>
          </cell>
          <cell r="G239">
            <v>450</v>
          </cell>
          <cell r="H239">
            <v>0</v>
          </cell>
          <cell r="J239">
            <v>440</v>
          </cell>
          <cell r="K239">
            <v>1</v>
          </cell>
          <cell r="M239" t="str">
            <v>愛知</v>
          </cell>
          <cell r="N239" t="str">
            <v>新潟</v>
          </cell>
          <cell r="O239" t="str">
            <v>y</v>
          </cell>
          <cell r="P239" t="str">
            <v>T1210</v>
          </cell>
          <cell r="Q239" t="str">
            <v>INK01</v>
          </cell>
        </row>
        <row r="240">
          <cell r="C240" t="str">
            <v>安達包運倉庫株式会社</v>
          </cell>
          <cell r="D240">
            <v>498</v>
          </cell>
          <cell r="E240">
            <v>68</v>
          </cell>
          <cell r="F240" t="str">
            <v>愛知県弥富市鍋田町六野82-1</v>
          </cell>
          <cell r="G240">
            <v>500</v>
          </cell>
          <cell r="H240">
            <v>0</v>
          </cell>
          <cell r="J240">
            <v>435</v>
          </cell>
          <cell r="K240">
            <v>0</v>
          </cell>
          <cell r="M240" t="str">
            <v>愛知</v>
          </cell>
          <cell r="N240" t="str">
            <v>無し</v>
          </cell>
          <cell r="O240" t="str">
            <v>y</v>
          </cell>
          <cell r="P240" t="str">
            <v>T1210</v>
          </cell>
          <cell r="Q240" t="str">
            <v>INK02</v>
          </cell>
        </row>
        <row r="241">
          <cell r="C241" t="str">
            <v>商船三井ロジスティクス㈱　成田</v>
          </cell>
          <cell r="F241" t="str">
            <v>千葉県成田市南三里塚78-7</v>
          </cell>
          <cell r="G241">
            <v>50</v>
          </cell>
          <cell r="H241">
            <v>0</v>
          </cell>
          <cell r="J241">
            <v>43</v>
          </cell>
          <cell r="K241">
            <v>1</v>
          </cell>
          <cell r="M241" t="str">
            <v>成田</v>
          </cell>
          <cell r="N241" t="str">
            <v>無し</v>
          </cell>
          <cell r="O241" t="str">
            <v>y</v>
          </cell>
          <cell r="P241" t="str">
            <v>T1210</v>
          </cell>
          <cell r="Q241" t="str">
            <v>INK03</v>
          </cell>
        </row>
        <row r="242">
          <cell r="C242" t="str">
            <v>商船三井ロジスティクス㈱</v>
          </cell>
          <cell r="D242">
            <v>479</v>
          </cell>
          <cell r="E242">
            <v>881</v>
          </cell>
          <cell r="F242" t="str">
            <v>愛知県常滑市セントレア3-12-2</v>
          </cell>
          <cell r="G242">
            <v>450</v>
          </cell>
          <cell r="H242">
            <v>0</v>
          </cell>
          <cell r="J242">
            <v>440</v>
          </cell>
          <cell r="K242">
            <v>1</v>
          </cell>
          <cell r="M242" t="str">
            <v>愛知</v>
          </cell>
          <cell r="N242" t="str">
            <v>新潟</v>
          </cell>
          <cell r="O242" t="str">
            <v>y</v>
          </cell>
          <cell r="P242" t="str">
            <v>T1210</v>
          </cell>
          <cell r="Q242" t="str">
            <v>INK04</v>
          </cell>
        </row>
        <row r="243">
          <cell r="C243" t="str">
            <v>名港海運㈱西２区名港物流センター</v>
          </cell>
          <cell r="D243">
            <v>490</v>
          </cell>
          <cell r="E243">
            <v>1444</v>
          </cell>
          <cell r="F243" t="str">
            <v>愛知県海部郡飛島村木場1丁目-94-3</v>
          </cell>
          <cell r="G243">
            <v>500</v>
          </cell>
          <cell r="H243">
            <v>0</v>
          </cell>
          <cell r="J243">
            <v>435</v>
          </cell>
          <cell r="K243">
            <v>0</v>
          </cell>
          <cell r="M243" t="str">
            <v>愛知</v>
          </cell>
          <cell r="N243" t="str">
            <v>無し</v>
          </cell>
          <cell r="O243" t="str">
            <v>y</v>
          </cell>
          <cell r="P243" t="str">
            <v>T1210</v>
          </cell>
          <cell r="Q243" t="str">
            <v>INK05</v>
          </cell>
        </row>
        <row r="244">
          <cell r="C244" t="str">
            <v>安達包運倉庫(株)</v>
          </cell>
          <cell r="D244">
            <v>490</v>
          </cell>
          <cell r="E244">
            <v>1444</v>
          </cell>
          <cell r="F244" t="str">
            <v>愛知県海部郡飛島村木場一丁目94番3号</v>
          </cell>
          <cell r="G244">
            <v>500</v>
          </cell>
          <cell r="H244">
            <v>0</v>
          </cell>
          <cell r="J244">
            <v>435</v>
          </cell>
          <cell r="K244">
            <v>0</v>
          </cell>
          <cell r="M244" t="str">
            <v>愛知</v>
          </cell>
          <cell r="N244" t="str">
            <v>無し</v>
          </cell>
          <cell r="O244" t="str">
            <v>y</v>
          </cell>
          <cell r="P244" t="str">
            <v>T1210</v>
          </cell>
          <cell r="Q244" t="str">
            <v>INK06</v>
          </cell>
        </row>
        <row r="245">
          <cell r="C245" t="str">
            <v>三井倉庫エクスプレス株式会社</v>
          </cell>
          <cell r="D245">
            <v>287</v>
          </cell>
          <cell r="E245">
            <v>242</v>
          </cell>
          <cell r="F245" t="str">
            <v>千葉県成田市多良貝２４５－３０３１</v>
          </cell>
          <cell r="G245">
            <v>50</v>
          </cell>
          <cell r="H245">
            <v>0</v>
          </cell>
          <cell r="J245">
            <v>43</v>
          </cell>
          <cell r="K245">
            <v>1</v>
          </cell>
          <cell r="M245" t="str">
            <v>成田</v>
          </cell>
          <cell r="N245" t="str">
            <v>無し</v>
          </cell>
          <cell r="O245" t="str">
            <v>y</v>
          </cell>
          <cell r="P245" t="str">
            <v>T1210</v>
          </cell>
          <cell r="Q245" t="str">
            <v>INK07</v>
          </cell>
        </row>
        <row r="246">
          <cell r="C246" t="str">
            <v>株式会社日祥物流　成田ﾀｰﾐﾅﾙ　気付</v>
          </cell>
          <cell r="D246">
            <v>287</v>
          </cell>
          <cell r="E246">
            <v>242</v>
          </cell>
          <cell r="F246" t="str">
            <v>千葉県成田市多良貝245-3031</v>
          </cell>
          <cell r="G246">
            <v>50</v>
          </cell>
          <cell r="H246">
            <v>0</v>
          </cell>
          <cell r="J246">
            <v>43</v>
          </cell>
          <cell r="K246">
            <v>1</v>
          </cell>
          <cell r="M246" t="str">
            <v>成田</v>
          </cell>
          <cell r="N246" t="str">
            <v>無し</v>
          </cell>
          <cell r="O246" t="str">
            <v>y</v>
          </cell>
          <cell r="P246" t="str">
            <v>T1210</v>
          </cell>
          <cell r="Q246" t="str">
            <v>INK08</v>
          </cell>
        </row>
        <row r="247">
          <cell r="C247" t="str">
            <v>日本通運 成田第３物流センター</v>
          </cell>
          <cell r="D247">
            <v>286</v>
          </cell>
          <cell r="E247">
            <v>825</v>
          </cell>
          <cell r="F247" t="str">
            <v>千葉県成田市新泉３０</v>
          </cell>
          <cell r="G247">
            <v>50</v>
          </cell>
          <cell r="H247">
            <v>0</v>
          </cell>
          <cell r="J247">
            <v>43</v>
          </cell>
          <cell r="K247">
            <v>1</v>
          </cell>
          <cell r="M247" t="str">
            <v>成田</v>
          </cell>
          <cell r="N247" t="str">
            <v>無し</v>
          </cell>
          <cell r="O247" t="str">
            <v>y</v>
          </cell>
          <cell r="P247" t="str">
            <v>T1210</v>
          </cell>
          <cell r="Q247" t="str">
            <v>INK09</v>
          </cell>
        </row>
        <row r="248">
          <cell r="C248" t="str">
            <v>日本通運株式会社　中部空港支店</v>
          </cell>
          <cell r="D248">
            <v>479</v>
          </cell>
          <cell r="E248">
            <v>881</v>
          </cell>
          <cell r="F248" t="str">
            <v>愛知県常滑市セントレア３－１２－４</v>
          </cell>
          <cell r="G248">
            <v>450</v>
          </cell>
          <cell r="H248">
            <v>0</v>
          </cell>
          <cell r="J248">
            <v>440</v>
          </cell>
          <cell r="K248">
            <v>1</v>
          </cell>
          <cell r="M248" t="str">
            <v>愛知</v>
          </cell>
          <cell r="N248" t="str">
            <v>新潟</v>
          </cell>
          <cell r="O248" t="str">
            <v>y</v>
          </cell>
          <cell r="P248" t="str">
            <v>T1210</v>
          </cell>
          <cell r="Q248" t="str">
            <v>INK10</v>
          </cell>
        </row>
        <row r="249">
          <cell r="C249" t="str">
            <v>商船三井ロジスティックス(株)</v>
          </cell>
          <cell r="D249">
            <v>479</v>
          </cell>
          <cell r="E249">
            <v>881</v>
          </cell>
          <cell r="F249" t="str">
            <v>愛知県常滑市セントレア3-12-2</v>
          </cell>
          <cell r="G249">
            <v>450</v>
          </cell>
          <cell r="H249">
            <v>0</v>
          </cell>
          <cell r="J249">
            <v>440</v>
          </cell>
          <cell r="K249">
            <v>1</v>
          </cell>
          <cell r="M249" t="str">
            <v>愛知</v>
          </cell>
          <cell r="N249" t="str">
            <v>新潟</v>
          </cell>
          <cell r="O249" t="str">
            <v>y</v>
          </cell>
          <cell r="P249" t="str">
            <v>T1210</v>
          </cell>
          <cell r="Q249" t="str">
            <v>INM01</v>
          </cell>
        </row>
        <row r="250">
          <cell r="C250" t="str">
            <v>TASエクスプレス(株)</v>
          </cell>
          <cell r="D250">
            <v>287</v>
          </cell>
          <cell r="E250">
            <v>242</v>
          </cell>
          <cell r="F250" t="str">
            <v>千葉県成田市多良貝２４５－３０３１</v>
          </cell>
          <cell r="G250">
            <v>50</v>
          </cell>
          <cell r="H250">
            <v>0</v>
          </cell>
          <cell r="J250">
            <v>43</v>
          </cell>
          <cell r="K250">
            <v>1</v>
          </cell>
          <cell r="M250" t="str">
            <v>成田</v>
          </cell>
          <cell r="N250" t="str">
            <v>無し</v>
          </cell>
          <cell r="O250" t="str">
            <v>y</v>
          </cell>
          <cell r="P250" t="str">
            <v>T1210</v>
          </cell>
          <cell r="Q250" t="str">
            <v>INM02</v>
          </cell>
        </row>
        <row r="251">
          <cell r="C251" t="str">
            <v>安達包運倉庫株式会社</v>
          </cell>
          <cell r="D251">
            <v>498</v>
          </cell>
          <cell r="E251">
            <v>68</v>
          </cell>
          <cell r="F251" t="str">
            <v>愛知県弥富市鍋田町六野８２－１</v>
          </cell>
          <cell r="G251">
            <v>500</v>
          </cell>
          <cell r="H251">
            <v>0</v>
          </cell>
          <cell r="J251">
            <v>435</v>
          </cell>
          <cell r="K251">
            <v>0</v>
          </cell>
          <cell r="M251" t="str">
            <v>愛知</v>
          </cell>
          <cell r="N251" t="str">
            <v>無し</v>
          </cell>
          <cell r="O251" t="str">
            <v>y</v>
          </cell>
          <cell r="P251" t="str">
            <v>T1210</v>
          </cell>
          <cell r="Q251" t="str">
            <v>INM03</v>
          </cell>
        </row>
        <row r="252">
          <cell r="C252" t="str">
            <v>商船三井ロジスティクス（株）</v>
          </cell>
          <cell r="D252">
            <v>286</v>
          </cell>
          <cell r="E252">
            <v>13</v>
          </cell>
          <cell r="F252" t="str">
            <v>千葉県成田市南三里塚78-7</v>
          </cell>
          <cell r="G252">
            <v>50</v>
          </cell>
          <cell r="H252">
            <v>0</v>
          </cell>
          <cell r="J252">
            <v>43</v>
          </cell>
          <cell r="K252">
            <v>1</v>
          </cell>
          <cell r="M252" t="str">
            <v>成田</v>
          </cell>
          <cell r="N252" t="str">
            <v>無し</v>
          </cell>
          <cell r="O252" t="str">
            <v>y</v>
          </cell>
          <cell r="P252" t="str">
            <v>T1210</v>
          </cell>
          <cell r="Q252" t="str">
            <v>INM04</v>
          </cell>
        </row>
        <row r="253">
          <cell r="C253" t="str">
            <v>安達包運倉庫株式会社</v>
          </cell>
          <cell r="D253">
            <v>490</v>
          </cell>
          <cell r="E253">
            <v>1444</v>
          </cell>
          <cell r="F253" t="str">
            <v>愛知県海部郡飛島村木場１－９４－３</v>
          </cell>
          <cell r="G253">
            <v>500</v>
          </cell>
          <cell r="H253">
            <v>0</v>
          </cell>
          <cell r="J253">
            <v>435</v>
          </cell>
          <cell r="K253">
            <v>0</v>
          </cell>
          <cell r="M253" t="str">
            <v>愛知</v>
          </cell>
          <cell r="N253" t="str">
            <v>無し</v>
          </cell>
          <cell r="O253" t="str">
            <v>y</v>
          </cell>
          <cell r="P253" t="str">
            <v>T1210</v>
          </cell>
          <cell r="Q253" t="str">
            <v>INM05</v>
          </cell>
        </row>
        <row r="254">
          <cell r="C254" t="str">
            <v>商船三井ロジスティクス(株)</v>
          </cell>
          <cell r="D254">
            <v>286</v>
          </cell>
          <cell r="E254">
            <v>113</v>
          </cell>
          <cell r="F254" t="str">
            <v>千葉県成田市三里塚78-7</v>
          </cell>
          <cell r="G254">
            <v>50</v>
          </cell>
          <cell r="H254">
            <v>0</v>
          </cell>
          <cell r="J254">
            <v>43</v>
          </cell>
          <cell r="K254">
            <v>1</v>
          </cell>
          <cell r="M254" t="str">
            <v>成田</v>
          </cell>
          <cell r="N254" t="str">
            <v>無し</v>
          </cell>
          <cell r="O254" t="str">
            <v>y</v>
          </cell>
          <cell r="P254" t="str">
            <v>T1210</v>
          </cell>
          <cell r="Q254" t="str">
            <v>INM06</v>
          </cell>
        </row>
        <row r="255">
          <cell r="C255" t="str">
            <v>商船三井ロジスティクス㈱　成田</v>
          </cell>
          <cell r="D255">
            <v>286</v>
          </cell>
          <cell r="E255">
            <v>113</v>
          </cell>
          <cell r="F255" t="str">
            <v>千葉県成田市南三里塚78－7</v>
          </cell>
          <cell r="G255">
            <v>50</v>
          </cell>
          <cell r="H255">
            <v>0</v>
          </cell>
          <cell r="J255">
            <v>43</v>
          </cell>
          <cell r="K255">
            <v>1</v>
          </cell>
          <cell r="M255" t="str">
            <v>成田</v>
          </cell>
          <cell r="N255" t="str">
            <v>無し</v>
          </cell>
          <cell r="O255" t="str">
            <v>y</v>
          </cell>
          <cell r="P255" t="str">
            <v>T1210</v>
          </cell>
          <cell r="Q255" t="str">
            <v>INN01</v>
          </cell>
        </row>
        <row r="256">
          <cell r="C256" t="str">
            <v>安達包運倉庫株式会社</v>
          </cell>
          <cell r="D256">
            <v>498</v>
          </cell>
          <cell r="E256">
            <v>68</v>
          </cell>
          <cell r="F256" t="str">
            <v>愛知県弥富市鍋田町六野82-1</v>
          </cell>
          <cell r="G256">
            <v>500</v>
          </cell>
          <cell r="H256">
            <v>0</v>
          </cell>
          <cell r="J256">
            <v>435</v>
          </cell>
          <cell r="K256">
            <v>0</v>
          </cell>
          <cell r="M256" t="str">
            <v>愛知</v>
          </cell>
          <cell r="N256" t="str">
            <v>無し</v>
          </cell>
          <cell r="O256" t="str">
            <v>y</v>
          </cell>
          <cell r="P256" t="str">
            <v>T1210</v>
          </cell>
          <cell r="Q256" t="str">
            <v>INN02</v>
          </cell>
        </row>
        <row r="257">
          <cell r="C257" t="str">
            <v>商船三井ロジスティックス㈱</v>
          </cell>
          <cell r="D257">
            <v>479</v>
          </cell>
          <cell r="E257">
            <v>881</v>
          </cell>
          <cell r="F257" t="str">
            <v>愛知県常滑市セントレア3-12-2</v>
          </cell>
          <cell r="G257">
            <v>450</v>
          </cell>
          <cell r="H257">
            <v>0</v>
          </cell>
          <cell r="J257">
            <v>440</v>
          </cell>
          <cell r="K257">
            <v>1</v>
          </cell>
          <cell r="M257" t="str">
            <v>愛知</v>
          </cell>
          <cell r="N257" t="str">
            <v>新潟</v>
          </cell>
          <cell r="O257" t="str">
            <v>y</v>
          </cell>
          <cell r="P257" t="str">
            <v>T1210</v>
          </cell>
          <cell r="Q257" t="str">
            <v>INN03</v>
          </cell>
        </row>
        <row r="258">
          <cell r="C258" t="str">
            <v>安達包運倉庫株式会社</v>
          </cell>
          <cell r="D258">
            <v>490</v>
          </cell>
          <cell r="E258">
            <v>1444</v>
          </cell>
          <cell r="F258" t="str">
            <v>愛知県海部郡飛島村木場一丁目94番3号</v>
          </cell>
          <cell r="G258">
            <v>500</v>
          </cell>
          <cell r="H258">
            <v>0</v>
          </cell>
          <cell r="J258">
            <v>435</v>
          </cell>
          <cell r="K258">
            <v>0</v>
          </cell>
          <cell r="M258" t="str">
            <v>愛知</v>
          </cell>
          <cell r="N258" t="str">
            <v>無し</v>
          </cell>
          <cell r="O258" t="str">
            <v>y</v>
          </cell>
          <cell r="P258" t="str">
            <v>T1210</v>
          </cell>
          <cell r="Q258" t="str">
            <v>INN04</v>
          </cell>
        </row>
        <row r="259">
          <cell r="C259" t="str">
            <v>株式会社　日祥物流　成田ターミナル</v>
          </cell>
          <cell r="D259">
            <v>287</v>
          </cell>
          <cell r="E259">
            <v>242</v>
          </cell>
          <cell r="F259" t="str">
            <v>千葉県成田市多良貝２４５－３０３１</v>
          </cell>
          <cell r="G259">
            <v>50</v>
          </cell>
          <cell r="H259">
            <v>0</v>
          </cell>
          <cell r="J259">
            <v>43</v>
          </cell>
          <cell r="K259">
            <v>1</v>
          </cell>
          <cell r="M259" t="str">
            <v>成田</v>
          </cell>
          <cell r="N259" t="str">
            <v>無し</v>
          </cell>
          <cell r="O259" t="str">
            <v>y</v>
          </cell>
          <cell r="P259" t="str">
            <v>T1210</v>
          </cell>
          <cell r="Q259" t="str">
            <v>INN05</v>
          </cell>
        </row>
        <row r="260">
          <cell r="C260" t="str">
            <v>安達包運倉庫株式会社</v>
          </cell>
          <cell r="D260">
            <v>498</v>
          </cell>
          <cell r="E260">
            <v>68</v>
          </cell>
          <cell r="F260" t="str">
            <v>愛知県弥富市鍋田町六野82-1</v>
          </cell>
          <cell r="G260">
            <v>500</v>
          </cell>
          <cell r="H260">
            <v>0</v>
          </cell>
          <cell r="J260">
            <v>435</v>
          </cell>
          <cell r="K260">
            <v>0</v>
          </cell>
          <cell r="M260" t="str">
            <v>愛知</v>
          </cell>
          <cell r="N260" t="str">
            <v>無し</v>
          </cell>
          <cell r="O260" t="str">
            <v>y</v>
          </cell>
          <cell r="P260" t="str">
            <v>T1210</v>
          </cell>
          <cell r="Q260" t="str">
            <v>INS11</v>
          </cell>
        </row>
        <row r="261">
          <cell r="C261" t="str">
            <v>商船三井ロジスティクス株式会社</v>
          </cell>
          <cell r="D261">
            <v>479</v>
          </cell>
          <cell r="E261">
            <v>881</v>
          </cell>
          <cell r="F261" t="str">
            <v>愛知県常滑市セントレア３－１２－２</v>
          </cell>
          <cell r="G261">
            <v>450</v>
          </cell>
          <cell r="H261">
            <v>0</v>
          </cell>
          <cell r="J261">
            <v>440</v>
          </cell>
          <cell r="K261">
            <v>1</v>
          </cell>
          <cell r="M261" t="str">
            <v>愛知</v>
          </cell>
          <cell r="N261" t="str">
            <v>新潟</v>
          </cell>
          <cell r="O261" t="str">
            <v>y</v>
          </cell>
          <cell r="P261" t="str">
            <v>T1210</v>
          </cell>
          <cell r="Q261" t="str">
            <v>INS12</v>
          </cell>
        </row>
        <row r="262">
          <cell r="C262" t="str">
            <v>安達包運倉庫株式会社</v>
          </cell>
          <cell r="D262">
            <v>490</v>
          </cell>
          <cell r="E262">
            <v>1444</v>
          </cell>
          <cell r="F262" t="str">
            <v>愛知県海部郡飛島村木場１－９４－３</v>
          </cell>
          <cell r="G262">
            <v>500</v>
          </cell>
          <cell r="H262">
            <v>0</v>
          </cell>
          <cell r="J262">
            <v>435</v>
          </cell>
          <cell r="K262">
            <v>0</v>
          </cell>
          <cell r="M262" t="str">
            <v>愛知</v>
          </cell>
          <cell r="N262" t="str">
            <v>無し</v>
          </cell>
          <cell r="O262" t="str">
            <v>y</v>
          </cell>
          <cell r="P262" t="str">
            <v>T1210</v>
          </cell>
          <cell r="Q262" t="str">
            <v>INS13</v>
          </cell>
        </row>
        <row r="263">
          <cell r="C263" t="str">
            <v>三井倉庫エクスプレス株式会社</v>
          </cell>
          <cell r="D263">
            <v>287</v>
          </cell>
          <cell r="E263">
            <v>242</v>
          </cell>
          <cell r="F263" t="str">
            <v>千葉県成田市多良貝２４５－３０３１</v>
          </cell>
          <cell r="G263">
            <v>50</v>
          </cell>
          <cell r="H263">
            <v>0</v>
          </cell>
          <cell r="J263">
            <v>43</v>
          </cell>
          <cell r="K263">
            <v>1</v>
          </cell>
          <cell r="M263" t="str">
            <v>成田</v>
          </cell>
          <cell r="N263" t="str">
            <v>無し</v>
          </cell>
          <cell r="O263" t="str">
            <v>y</v>
          </cell>
          <cell r="P263" t="str">
            <v>T1210</v>
          </cell>
          <cell r="Q263" t="str">
            <v>INS14</v>
          </cell>
        </row>
        <row r="264">
          <cell r="C264" t="str">
            <v>シーガル・セントレア・ターミナル</v>
          </cell>
          <cell r="D264">
            <v>479</v>
          </cell>
          <cell r="E264">
            <v>881</v>
          </cell>
          <cell r="F264" t="str">
            <v>愛知県常滑市セントレア3丁目12-2</v>
          </cell>
          <cell r="G264">
            <v>450</v>
          </cell>
          <cell r="H264">
            <v>0</v>
          </cell>
          <cell r="J264">
            <v>440</v>
          </cell>
          <cell r="K264">
            <v>1</v>
          </cell>
          <cell r="M264" t="str">
            <v>愛知</v>
          </cell>
          <cell r="N264" t="str">
            <v>新潟</v>
          </cell>
          <cell r="O264" t="str">
            <v>y</v>
          </cell>
          <cell r="P264" t="str">
            <v>T1210</v>
          </cell>
          <cell r="Q264" t="str">
            <v>JSS01</v>
          </cell>
        </row>
        <row r="265">
          <cell r="C265" t="str">
            <v>商船三井ロジスティクス(株)</v>
          </cell>
          <cell r="D265">
            <v>479</v>
          </cell>
          <cell r="E265">
            <v>881</v>
          </cell>
          <cell r="F265" t="str">
            <v>愛知県常滑市セントレア3丁目12-2</v>
          </cell>
          <cell r="G265">
            <v>450</v>
          </cell>
          <cell r="H265">
            <v>0</v>
          </cell>
          <cell r="J265">
            <v>440</v>
          </cell>
          <cell r="K265">
            <v>1</v>
          </cell>
          <cell r="M265" t="str">
            <v>愛知</v>
          </cell>
          <cell r="N265" t="str">
            <v>新潟</v>
          </cell>
          <cell r="O265" t="str">
            <v>y</v>
          </cell>
          <cell r="P265" t="str">
            <v>T1210</v>
          </cell>
          <cell r="Q265" t="str">
            <v>KCZ01</v>
          </cell>
        </row>
        <row r="266">
          <cell r="C266" t="str">
            <v>株式会社　日祥物流　成田ターミナル</v>
          </cell>
          <cell r="D266">
            <v>287</v>
          </cell>
          <cell r="E266">
            <v>242</v>
          </cell>
          <cell r="F266" t="str">
            <v>千葉県成田市多良貝２４５－３０３１</v>
          </cell>
          <cell r="G266">
            <v>50</v>
          </cell>
          <cell r="H266">
            <v>0</v>
          </cell>
          <cell r="J266">
            <v>43</v>
          </cell>
          <cell r="K266">
            <v>1</v>
          </cell>
          <cell r="M266" t="str">
            <v>成田</v>
          </cell>
          <cell r="N266" t="str">
            <v>無し</v>
          </cell>
          <cell r="O266" t="str">
            <v>y</v>
          </cell>
          <cell r="P266" t="str">
            <v>T1210</v>
          </cell>
          <cell r="Q266" t="str">
            <v>KCZ02</v>
          </cell>
        </row>
        <row r="267">
          <cell r="C267" t="str">
            <v>三井倉庫エクスプレス株式会社</v>
          </cell>
          <cell r="D267">
            <v>287</v>
          </cell>
          <cell r="E267">
            <v>242</v>
          </cell>
          <cell r="F267" t="str">
            <v>千葉県成田市多良貝２４５－３０３１</v>
          </cell>
          <cell r="G267">
            <v>50</v>
          </cell>
          <cell r="H267">
            <v>0</v>
          </cell>
          <cell r="J267">
            <v>43</v>
          </cell>
          <cell r="K267">
            <v>1</v>
          </cell>
          <cell r="M267" t="str">
            <v>成田</v>
          </cell>
          <cell r="N267" t="str">
            <v>無し</v>
          </cell>
          <cell r="O267" t="str">
            <v>y</v>
          </cell>
          <cell r="P267" t="str">
            <v>T1210</v>
          </cell>
          <cell r="Q267" t="str">
            <v>KCZ03</v>
          </cell>
        </row>
        <row r="268">
          <cell r="C268" t="str">
            <v>商船三井ロジスティクス㈱</v>
          </cell>
          <cell r="F268" t="str">
            <v>愛知県常滑市セントレア３－１２－２</v>
          </cell>
          <cell r="G268">
            <v>450</v>
          </cell>
          <cell r="H268">
            <v>0</v>
          </cell>
          <cell r="J268">
            <v>440</v>
          </cell>
          <cell r="K268">
            <v>1</v>
          </cell>
          <cell r="M268" t="str">
            <v>愛知</v>
          </cell>
          <cell r="N268" t="str">
            <v>新潟</v>
          </cell>
          <cell r="O268" t="str">
            <v>y</v>
          </cell>
          <cell r="P268" t="str">
            <v>T1210</v>
          </cell>
          <cell r="Q268" t="str">
            <v>KOH01</v>
          </cell>
        </row>
        <row r="269">
          <cell r="C269" t="str">
            <v>安達包運倉庫株式会社</v>
          </cell>
          <cell r="D269">
            <v>489</v>
          </cell>
          <cell r="E269">
            <v>68</v>
          </cell>
          <cell r="F269" t="str">
            <v>愛知県弥富市鍋田町六野82-1</v>
          </cell>
          <cell r="G269">
            <v>500</v>
          </cell>
          <cell r="H269">
            <v>0</v>
          </cell>
          <cell r="J269">
            <v>435</v>
          </cell>
          <cell r="K269">
            <v>0</v>
          </cell>
          <cell r="M269" t="str">
            <v>愛知</v>
          </cell>
          <cell r="N269" t="str">
            <v>無し</v>
          </cell>
          <cell r="O269" t="str">
            <v>y</v>
          </cell>
          <cell r="P269" t="str">
            <v>T1210</v>
          </cell>
          <cell r="Q269" t="str">
            <v>KOH02</v>
          </cell>
        </row>
        <row r="270">
          <cell r="C270" t="str">
            <v>名港海運㈱　西２区名港物流センター</v>
          </cell>
          <cell r="D270">
            <v>490</v>
          </cell>
          <cell r="E270">
            <v>1444</v>
          </cell>
          <cell r="F270" t="str">
            <v>愛知県海部郡飛島村木場１－９４－３</v>
          </cell>
          <cell r="G270">
            <v>500</v>
          </cell>
          <cell r="H270">
            <v>0</v>
          </cell>
          <cell r="J270">
            <v>435</v>
          </cell>
          <cell r="K270">
            <v>0</v>
          </cell>
          <cell r="M270" t="str">
            <v>愛知</v>
          </cell>
          <cell r="N270" t="str">
            <v>無し</v>
          </cell>
          <cell r="O270" t="str">
            <v>y</v>
          </cell>
          <cell r="P270" t="str">
            <v>T1210</v>
          </cell>
          <cell r="Q270" t="str">
            <v>KOK01</v>
          </cell>
        </row>
        <row r="271">
          <cell r="C271" t="str">
            <v>商船三井ロジスティックス㈱</v>
          </cell>
          <cell r="D271">
            <v>479</v>
          </cell>
          <cell r="E271">
            <v>881</v>
          </cell>
          <cell r="F271" t="str">
            <v>愛知県常滑市セントレア3－12－2</v>
          </cell>
          <cell r="G271">
            <v>450</v>
          </cell>
          <cell r="H271">
            <v>0</v>
          </cell>
          <cell r="J271">
            <v>440</v>
          </cell>
          <cell r="K271">
            <v>1</v>
          </cell>
          <cell r="M271" t="str">
            <v>愛知</v>
          </cell>
          <cell r="N271" t="str">
            <v>新潟</v>
          </cell>
          <cell r="O271" t="str">
            <v>y</v>
          </cell>
          <cell r="P271" t="str">
            <v>T1210</v>
          </cell>
          <cell r="Q271" t="str">
            <v>KOL01</v>
          </cell>
        </row>
        <row r="272">
          <cell r="C272" t="str">
            <v>株式会社 日祥物流 成田ﾀｰﾐﾅﾙ</v>
          </cell>
          <cell r="D272">
            <v>287</v>
          </cell>
          <cell r="E272">
            <v>242</v>
          </cell>
          <cell r="F272" t="str">
            <v>千葉県成田市多良貝245-3031</v>
          </cell>
          <cell r="G272">
            <v>50</v>
          </cell>
          <cell r="H272">
            <v>0</v>
          </cell>
          <cell r="J272">
            <v>43</v>
          </cell>
          <cell r="K272">
            <v>1</v>
          </cell>
          <cell r="M272" t="str">
            <v>成田</v>
          </cell>
          <cell r="N272" t="str">
            <v>無し</v>
          </cell>
          <cell r="O272" t="str">
            <v>y</v>
          </cell>
          <cell r="P272" t="str">
            <v>T1210</v>
          </cell>
          <cell r="Q272" t="str">
            <v>RUK01</v>
          </cell>
        </row>
        <row r="273">
          <cell r="C273" t="str">
            <v>株式会社　近鉄エクスプレス</v>
          </cell>
          <cell r="D273">
            <v>289</v>
          </cell>
          <cell r="E273">
            <v>1603</v>
          </cell>
          <cell r="F273" t="str">
            <v>千葉県山武郡芝山町大里字鴻之巣１５７－１</v>
          </cell>
          <cell r="G273">
            <v>50</v>
          </cell>
          <cell r="H273">
            <v>0</v>
          </cell>
          <cell r="J273">
            <v>49</v>
          </cell>
          <cell r="K273">
            <v>1</v>
          </cell>
          <cell r="M273" t="str">
            <v>-</v>
          </cell>
          <cell r="N273" t="str">
            <v>無し</v>
          </cell>
          <cell r="O273" t="str">
            <v>y</v>
          </cell>
          <cell r="P273" t="str">
            <v>T1210</v>
          </cell>
          <cell r="Q273" t="str">
            <v>RUK02</v>
          </cell>
        </row>
        <row r="274">
          <cell r="C274" t="str">
            <v>株式会社　近鉄コスモス</v>
          </cell>
          <cell r="D274">
            <v>289</v>
          </cell>
          <cell r="E274">
            <v>1603</v>
          </cell>
          <cell r="F274" t="str">
            <v>千葉県山武郡芝山町大里字次木６０－１－４</v>
          </cell>
          <cell r="G274">
            <v>50</v>
          </cell>
          <cell r="H274">
            <v>0</v>
          </cell>
          <cell r="J274">
            <v>49</v>
          </cell>
          <cell r="K274">
            <v>1</v>
          </cell>
          <cell r="M274" t="str">
            <v>成田</v>
          </cell>
          <cell r="N274" t="str">
            <v>無し</v>
          </cell>
          <cell r="O274" t="str">
            <v>y</v>
          </cell>
          <cell r="P274" t="str">
            <v>T1210</v>
          </cell>
          <cell r="Q274" t="str">
            <v>RUK03</v>
          </cell>
        </row>
        <row r="275">
          <cell r="C275" t="str">
            <v>株式会社　近鉄コスモス</v>
          </cell>
          <cell r="D275">
            <v>289</v>
          </cell>
          <cell r="E275">
            <v>1601</v>
          </cell>
          <cell r="F275" t="str">
            <v>千葉県山武郡芝山町香山新田５８－１</v>
          </cell>
          <cell r="G275">
            <v>50</v>
          </cell>
          <cell r="H275">
            <v>0</v>
          </cell>
          <cell r="J275">
            <v>49</v>
          </cell>
          <cell r="K275">
            <v>1</v>
          </cell>
          <cell r="M275" t="str">
            <v>成田</v>
          </cell>
          <cell r="N275" t="str">
            <v>無し</v>
          </cell>
          <cell r="O275" t="str">
            <v>y</v>
          </cell>
          <cell r="P275" t="str">
            <v>T1210</v>
          </cell>
          <cell r="Q275" t="str">
            <v>RUK04</v>
          </cell>
        </row>
        <row r="276">
          <cell r="C276" t="str">
            <v>商船三井ロジスティクス㈱</v>
          </cell>
          <cell r="F276" t="str">
            <v>愛知県常滑市セントレア３－１２－２</v>
          </cell>
          <cell r="G276">
            <v>450</v>
          </cell>
          <cell r="H276">
            <v>0</v>
          </cell>
          <cell r="J276">
            <v>440</v>
          </cell>
          <cell r="K276">
            <v>1</v>
          </cell>
          <cell r="M276" t="str">
            <v>愛知</v>
          </cell>
          <cell r="N276" t="str">
            <v>新潟</v>
          </cell>
          <cell r="O276" t="str">
            <v>y</v>
          </cell>
          <cell r="P276" t="str">
            <v>T1210</v>
          </cell>
          <cell r="Q276" t="str">
            <v>SAH01</v>
          </cell>
        </row>
        <row r="277">
          <cell r="C277" t="str">
            <v>名港海運㈱　西２区名港物流センター</v>
          </cell>
          <cell r="D277">
            <v>490</v>
          </cell>
          <cell r="E277">
            <v>1444</v>
          </cell>
          <cell r="F277" t="str">
            <v>愛知県海部郡飛島村木場１－９４－３</v>
          </cell>
          <cell r="G277">
            <v>500</v>
          </cell>
          <cell r="H277">
            <v>0</v>
          </cell>
          <cell r="J277">
            <v>435</v>
          </cell>
          <cell r="K277">
            <v>0</v>
          </cell>
          <cell r="M277" t="str">
            <v>愛知</v>
          </cell>
          <cell r="N277" t="str">
            <v>無し</v>
          </cell>
          <cell r="O277" t="str">
            <v>y</v>
          </cell>
          <cell r="P277" t="str">
            <v>T1210</v>
          </cell>
          <cell r="Q277" t="str">
            <v>SAH02</v>
          </cell>
        </row>
        <row r="278">
          <cell r="C278" t="str">
            <v>安達包運倉庫株式会社</v>
          </cell>
          <cell r="D278">
            <v>498</v>
          </cell>
          <cell r="E278">
            <v>68</v>
          </cell>
          <cell r="F278" t="str">
            <v>愛知県弥富市鍋田町六野82-1</v>
          </cell>
          <cell r="G278">
            <v>500</v>
          </cell>
          <cell r="H278">
            <v>0</v>
          </cell>
          <cell r="J278">
            <v>435</v>
          </cell>
          <cell r="K278">
            <v>0</v>
          </cell>
          <cell r="M278" t="str">
            <v>愛知</v>
          </cell>
          <cell r="N278" t="str">
            <v>無し</v>
          </cell>
          <cell r="O278" t="str">
            <v>y</v>
          </cell>
          <cell r="P278" t="str">
            <v>T1210</v>
          </cell>
          <cell r="Q278" t="str">
            <v>SAH03</v>
          </cell>
        </row>
        <row r="279">
          <cell r="C279" t="str">
            <v>商船三井ロジスティクス㈱　成田</v>
          </cell>
          <cell r="D279">
            <v>286</v>
          </cell>
          <cell r="E279">
            <v>113</v>
          </cell>
          <cell r="F279" t="str">
            <v>千葉県成田市南三里塚78-7</v>
          </cell>
          <cell r="G279">
            <v>50</v>
          </cell>
          <cell r="H279">
            <v>0</v>
          </cell>
          <cell r="J279">
            <v>43</v>
          </cell>
          <cell r="K279">
            <v>1</v>
          </cell>
          <cell r="M279" t="str">
            <v>成田</v>
          </cell>
          <cell r="N279" t="str">
            <v>無し</v>
          </cell>
          <cell r="O279" t="str">
            <v>y</v>
          </cell>
          <cell r="P279" t="str">
            <v>T1210</v>
          </cell>
          <cell r="Q279" t="str">
            <v>SAH04</v>
          </cell>
        </row>
        <row r="280">
          <cell r="C280" t="str">
            <v>安達包運倉庫(株)</v>
          </cell>
          <cell r="D280">
            <v>490</v>
          </cell>
          <cell r="E280">
            <v>1444</v>
          </cell>
          <cell r="F280" t="str">
            <v>愛知県海部郡飛島村木場一丁目94番3号</v>
          </cell>
          <cell r="G280">
            <v>500</v>
          </cell>
          <cell r="H280">
            <v>0</v>
          </cell>
          <cell r="J280">
            <v>435</v>
          </cell>
          <cell r="K280">
            <v>0</v>
          </cell>
          <cell r="M280" t="str">
            <v>愛知</v>
          </cell>
          <cell r="N280" t="str">
            <v>無し</v>
          </cell>
          <cell r="O280" t="str">
            <v>y</v>
          </cell>
          <cell r="P280" t="str">
            <v>T1210</v>
          </cell>
          <cell r="Q280" t="str">
            <v>SAL01</v>
          </cell>
        </row>
        <row r="281">
          <cell r="C281" t="str">
            <v>商船三井ロジスティクス（株）</v>
          </cell>
          <cell r="D281">
            <v>286</v>
          </cell>
          <cell r="E281">
            <v>113</v>
          </cell>
          <cell r="F281" t="str">
            <v>千葉県成田市南三里塚78-7</v>
          </cell>
          <cell r="G281">
            <v>50</v>
          </cell>
          <cell r="H281">
            <v>0</v>
          </cell>
          <cell r="J281">
            <v>43</v>
          </cell>
          <cell r="K281">
            <v>1</v>
          </cell>
          <cell r="M281" t="str">
            <v>成田</v>
          </cell>
          <cell r="N281" t="str">
            <v>無し</v>
          </cell>
          <cell r="O281" t="str">
            <v>y</v>
          </cell>
          <cell r="P281" t="str">
            <v>T1210</v>
          </cell>
          <cell r="Q281" t="str">
            <v>SAL02</v>
          </cell>
        </row>
        <row r="282">
          <cell r="C282" t="str">
            <v>シーガル・セントレア・ターミナル</v>
          </cell>
          <cell r="D282">
            <v>479</v>
          </cell>
          <cell r="E282">
            <v>881</v>
          </cell>
          <cell r="F282" t="str">
            <v>愛知県常滑市セントレア3-12-2</v>
          </cell>
          <cell r="G282">
            <v>450</v>
          </cell>
          <cell r="H282">
            <v>0</v>
          </cell>
          <cell r="J282">
            <v>440</v>
          </cell>
          <cell r="K282">
            <v>1</v>
          </cell>
          <cell r="M282" t="str">
            <v>愛知</v>
          </cell>
          <cell r="N282" t="str">
            <v>新潟</v>
          </cell>
          <cell r="O282" t="str">
            <v>y</v>
          </cell>
          <cell r="P282" t="str">
            <v>T1210</v>
          </cell>
          <cell r="Q282" t="str">
            <v>SAL03</v>
          </cell>
        </row>
        <row r="283">
          <cell r="C283" t="str">
            <v>株式会社　日祥物流　成田ターミナル　気付</v>
          </cell>
          <cell r="D283">
            <v>287</v>
          </cell>
          <cell r="E283">
            <v>242</v>
          </cell>
          <cell r="F283" t="str">
            <v>千葉県成田市多良貝２４５－３０３１</v>
          </cell>
          <cell r="G283">
            <v>50</v>
          </cell>
          <cell r="H283">
            <v>0</v>
          </cell>
          <cell r="J283">
            <v>43</v>
          </cell>
          <cell r="K283">
            <v>1</v>
          </cell>
          <cell r="M283" t="str">
            <v>成田</v>
          </cell>
          <cell r="N283" t="str">
            <v>無し</v>
          </cell>
          <cell r="O283" t="str">
            <v>y</v>
          </cell>
          <cell r="P283" t="str">
            <v>T1210</v>
          </cell>
          <cell r="Q283" t="str">
            <v>SAL04</v>
          </cell>
        </row>
        <row r="284">
          <cell r="C284" t="str">
            <v>三井倉庫エクスプレス株式会社</v>
          </cell>
          <cell r="D284">
            <v>287</v>
          </cell>
          <cell r="E284">
            <v>242</v>
          </cell>
          <cell r="F284" t="str">
            <v>千葉県成田市多良貝２４５－３０３１</v>
          </cell>
          <cell r="G284">
            <v>50</v>
          </cell>
          <cell r="H284">
            <v>0</v>
          </cell>
          <cell r="J284">
            <v>43</v>
          </cell>
          <cell r="K284">
            <v>1</v>
          </cell>
          <cell r="M284" t="str">
            <v>成田</v>
          </cell>
          <cell r="N284" t="str">
            <v>無し</v>
          </cell>
          <cell r="O284" t="str">
            <v>y</v>
          </cell>
          <cell r="P284" t="str">
            <v>T1210</v>
          </cell>
          <cell r="Q284" t="str">
            <v>SAL05</v>
          </cell>
        </row>
        <row r="285">
          <cell r="C285" t="str">
            <v>TASエｸスプレス㈱</v>
          </cell>
          <cell r="D285">
            <v>287</v>
          </cell>
          <cell r="E285">
            <v>242</v>
          </cell>
          <cell r="F285" t="str">
            <v>千葉県成田市多良貝245-3031</v>
          </cell>
          <cell r="G285">
            <v>50</v>
          </cell>
          <cell r="H285">
            <v>0</v>
          </cell>
          <cell r="J285">
            <v>43</v>
          </cell>
          <cell r="K285">
            <v>1</v>
          </cell>
          <cell r="M285" t="str">
            <v>成田</v>
          </cell>
          <cell r="N285" t="str">
            <v>無し</v>
          </cell>
          <cell r="O285" t="str">
            <v>y</v>
          </cell>
          <cell r="P285" t="str">
            <v>T1210</v>
          </cell>
          <cell r="Q285" t="str">
            <v>SHK01</v>
          </cell>
        </row>
        <row r="286">
          <cell r="C286" t="str">
            <v>鈴与㈱鶴見倉庫</v>
          </cell>
          <cell r="D286">
            <v>230</v>
          </cell>
          <cell r="E286">
            <v>53</v>
          </cell>
          <cell r="F286" t="str">
            <v>神奈川県横浜市鶴見区大黒町８－１</v>
          </cell>
          <cell r="G286">
            <v>100</v>
          </cell>
          <cell r="H286">
            <v>0</v>
          </cell>
          <cell r="J286">
            <v>88</v>
          </cell>
          <cell r="K286">
            <v>0</v>
          </cell>
          <cell r="M286" t="str">
            <v>横浜</v>
          </cell>
          <cell r="N286" t="str">
            <v>無し</v>
          </cell>
          <cell r="O286" t="str">
            <v>y</v>
          </cell>
          <cell r="P286" t="str">
            <v>T1210</v>
          </cell>
          <cell r="Q286" t="str">
            <v>SHK02</v>
          </cell>
        </row>
        <row r="287">
          <cell r="C287" t="str">
            <v>名港海運㈱弥富物流センター</v>
          </cell>
          <cell r="D287">
            <v>498</v>
          </cell>
          <cell r="E287">
            <v>68</v>
          </cell>
          <cell r="F287" t="str">
            <v>愛知県弥富市鍋田町八穂121-1</v>
          </cell>
          <cell r="G287">
            <v>500</v>
          </cell>
          <cell r="H287">
            <v>0</v>
          </cell>
          <cell r="J287">
            <v>435</v>
          </cell>
          <cell r="K287">
            <v>0</v>
          </cell>
          <cell r="M287" t="str">
            <v>愛知</v>
          </cell>
          <cell r="N287" t="str">
            <v>無し</v>
          </cell>
          <cell r="O287" t="str">
            <v>y</v>
          </cell>
          <cell r="P287" t="str">
            <v>T1210</v>
          </cell>
          <cell r="Q287" t="str">
            <v>SHK03</v>
          </cell>
        </row>
        <row r="288">
          <cell r="C288" t="str">
            <v>商船三井ロジスティクス㈱</v>
          </cell>
          <cell r="D288">
            <v>479</v>
          </cell>
          <cell r="E288">
            <v>881</v>
          </cell>
          <cell r="F288" t="str">
            <v>愛知県常滑市セントレア3丁目12-2</v>
          </cell>
          <cell r="G288">
            <v>450</v>
          </cell>
          <cell r="H288">
            <v>0</v>
          </cell>
          <cell r="J288">
            <v>440</v>
          </cell>
          <cell r="K288">
            <v>1</v>
          </cell>
          <cell r="M288" t="str">
            <v>愛知</v>
          </cell>
          <cell r="N288" t="str">
            <v>新潟</v>
          </cell>
          <cell r="O288" t="str">
            <v>y</v>
          </cell>
          <cell r="P288" t="str">
            <v>T1210</v>
          </cell>
          <cell r="Q288" t="str">
            <v>SHK04</v>
          </cell>
        </row>
        <row r="289">
          <cell r="C289" t="str">
            <v>株式会社日祥物流　成田ターミナル</v>
          </cell>
          <cell r="D289">
            <v>287</v>
          </cell>
          <cell r="E289">
            <v>242</v>
          </cell>
          <cell r="F289" t="str">
            <v>千葉県成田市多良貝245-3031</v>
          </cell>
          <cell r="G289">
            <v>50</v>
          </cell>
          <cell r="H289">
            <v>0</v>
          </cell>
          <cell r="J289">
            <v>43</v>
          </cell>
          <cell r="K289">
            <v>1</v>
          </cell>
          <cell r="M289" t="str">
            <v>成田</v>
          </cell>
          <cell r="N289" t="str">
            <v>無し</v>
          </cell>
          <cell r="O289" t="str">
            <v>y</v>
          </cell>
          <cell r="P289" t="str">
            <v>T1210</v>
          </cell>
          <cell r="Q289" t="str">
            <v>SHK05</v>
          </cell>
        </row>
        <row r="290">
          <cell r="C290" t="str">
            <v>名港海運(株)西二区物流センター</v>
          </cell>
          <cell r="D290">
            <v>490</v>
          </cell>
          <cell r="E290">
            <v>1444</v>
          </cell>
          <cell r="F290" t="str">
            <v>愛知県海部郡飛島村木場1丁目94番3号</v>
          </cell>
          <cell r="G290">
            <v>500</v>
          </cell>
          <cell r="H290">
            <v>0</v>
          </cell>
          <cell r="J290">
            <v>435</v>
          </cell>
          <cell r="K290">
            <v>0</v>
          </cell>
          <cell r="M290" t="str">
            <v>愛知</v>
          </cell>
          <cell r="N290" t="str">
            <v>無し</v>
          </cell>
          <cell r="O290" t="str">
            <v>y</v>
          </cell>
          <cell r="P290" t="str">
            <v>T1210</v>
          </cell>
          <cell r="Q290" t="str">
            <v>SHK06</v>
          </cell>
        </row>
        <row r="291">
          <cell r="C291" t="str">
            <v>安達包運倉庫株式会社</v>
          </cell>
          <cell r="D291">
            <v>490</v>
          </cell>
          <cell r="E291">
            <v>1444</v>
          </cell>
          <cell r="F291" t="str">
            <v>愛知県海部郡飛島村木場1-94-3</v>
          </cell>
          <cell r="G291">
            <v>500</v>
          </cell>
          <cell r="H291">
            <v>0</v>
          </cell>
          <cell r="J291">
            <v>435</v>
          </cell>
          <cell r="K291">
            <v>0</v>
          </cell>
          <cell r="M291" t="str">
            <v>愛知</v>
          </cell>
          <cell r="N291" t="str">
            <v>無し</v>
          </cell>
          <cell r="O291" t="str">
            <v>y</v>
          </cell>
          <cell r="P291" t="str">
            <v>T1210</v>
          </cell>
          <cell r="Q291" t="str">
            <v>SHK07</v>
          </cell>
        </row>
        <row r="292">
          <cell r="C292" t="str">
            <v>安達包運倉庫株式会社</v>
          </cell>
          <cell r="D292">
            <v>498</v>
          </cell>
          <cell r="E292">
            <v>68</v>
          </cell>
          <cell r="F292" t="str">
            <v>愛知県弥富市鍋田町六野82-1</v>
          </cell>
          <cell r="G292">
            <v>500</v>
          </cell>
          <cell r="H292">
            <v>0</v>
          </cell>
          <cell r="J292">
            <v>435</v>
          </cell>
          <cell r="K292">
            <v>0</v>
          </cell>
          <cell r="M292" t="str">
            <v>愛知</v>
          </cell>
          <cell r="N292" t="str">
            <v>無し</v>
          </cell>
          <cell r="O292" t="str">
            <v>y</v>
          </cell>
          <cell r="P292" t="str">
            <v>T1210</v>
          </cell>
          <cell r="Q292" t="str">
            <v>SIP01</v>
          </cell>
        </row>
        <row r="293">
          <cell r="C293" t="str">
            <v>安達包運倉庫(株)</v>
          </cell>
          <cell r="D293">
            <v>490</v>
          </cell>
          <cell r="E293">
            <v>1444</v>
          </cell>
          <cell r="F293" t="str">
            <v>愛知県海部郡飛島村木場一丁目94番3号</v>
          </cell>
          <cell r="G293">
            <v>500</v>
          </cell>
          <cell r="H293">
            <v>0</v>
          </cell>
          <cell r="J293">
            <v>435</v>
          </cell>
          <cell r="K293">
            <v>0</v>
          </cell>
          <cell r="M293" t="str">
            <v>愛知</v>
          </cell>
          <cell r="N293" t="str">
            <v>無し</v>
          </cell>
          <cell r="O293" t="str">
            <v>y</v>
          </cell>
          <cell r="P293" t="str">
            <v>T1210</v>
          </cell>
          <cell r="Q293" t="str">
            <v>SIP02</v>
          </cell>
        </row>
        <row r="294">
          <cell r="C294" t="str">
            <v>名港海運(株)西二区名港物流センター</v>
          </cell>
          <cell r="D294">
            <v>490</v>
          </cell>
          <cell r="E294">
            <v>1444</v>
          </cell>
          <cell r="F294" t="str">
            <v>愛知県海部郡飛島村木場１－９４－３</v>
          </cell>
          <cell r="G294">
            <v>500</v>
          </cell>
          <cell r="H294">
            <v>0</v>
          </cell>
          <cell r="J294">
            <v>435</v>
          </cell>
          <cell r="K294">
            <v>0</v>
          </cell>
          <cell r="M294" t="str">
            <v>愛知</v>
          </cell>
          <cell r="N294" t="str">
            <v>無し</v>
          </cell>
          <cell r="O294" t="str">
            <v>y</v>
          </cell>
          <cell r="P294" t="str">
            <v>T1210</v>
          </cell>
          <cell r="Q294" t="str">
            <v>SIP03</v>
          </cell>
        </row>
        <row r="295">
          <cell r="C295" t="str">
            <v>商船三井ロジスティックス㈱</v>
          </cell>
          <cell r="D295">
            <v>479</v>
          </cell>
          <cell r="E295">
            <v>881</v>
          </cell>
          <cell r="F295" t="str">
            <v>愛知県常滑市セントレア３－１２－２</v>
          </cell>
          <cell r="G295">
            <v>450</v>
          </cell>
          <cell r="H295">
            <v>0</v>
          </cell>
          <cell r="J295">
            <v>440</v>
          </cell>
          <cell r="K295">
            <v>1</v>
          </cell>
          <cell r="M295" t="str">
            <v>愛知</v>
          </cell>
          <cell r="N295" t="str">
            <v>新潟</v>
          </cell>
          <cell r="O295" t="str">
            <v>y</v>
          </cell>
          <cell r="P295" t="str">
            <v>T1210</v>
          </cell>
          <cell r="Q295" t="str">
            <v>TAD04</v>
          </cell>
        </row>
        <row r="296">
          <cell r="C296" t="str">
            <v>名港海運㈱西2区名港物流センター</v>
          </cell>
          <cell r="D296">
            <v>490</v>
          </cell>
          <cell r="E296">
            <v>1444</v>
          </cell>
          <cell r="F296" t="str">
            <v>愛知県海部郡飛島村木場1-94-3</v>
          </cell>
          <cell r="G296">
            <v>500</v>
          </cell>
          <cell r="H296">
            <v>0</v>
          </cell>
          <cell r="J296">
            <v>435</v>
          </cell>
          <cell r="K296">
            <v>0</v>
          </cell>
          <cell r="M296" t="str">
            <v>愛知</v>
          </cell>
          <cell r="N296" t="str">
            <v>無し</v>
          </cell>
          <cell r="O296" t="str">
            <v>y</v>
          </cell>
          <cell r="P296" t="str">
            <v>T1210</v>
          </cell>
          <cell r="Q296" t="str">
            <v>TAD05</v>
          </cell>
        </row>
        <row r="297">
          <cell r="C297" t="str">
            <v>安達包運倉庫株式会社</v>
          </cell>
          <cell r="D297">
            <v>498</v>
          </cell>
          <cell r="E297">
            <v>68</v>
          </cell>
          <cell r="F297" t="str">
            <v>愛知県弥富市鍋田町六野82-1</v>
          </cell>
          <cell r="G297">
            <v>500</v>
          </cell>
          <cell r="H297">
            <v>0</v>
          </cell>
          <cell r="J297">
            <v>435</v>
          </cell>
          <cell r="K297">
            <v>0</v>
          </cell>
          <cell r="M297" t="str">
            <v>愛知</v>
          </cell>
          <cell r="N297" t="str">
            <v>無し</v>
          </cell>
          <cell r="O297" t="str">
            <v>y</v>
          </cell>
          <cell r="P297" t="str">
            <v>T1210</v>
          </cell>
          <cell r="Q297" t="str">
            <v>TAD06</v>
          </cell>
        </row>
        <row r="298">
          <cell r="C298" t="str">
            <v>商船三井ロジスティクス㈱　成田</v>
          </cell>
          <cell r="D298">
            <v>286</v>
          </cell>
          <cell r="E298">
            <v>113</v>
          </cell>
          <cell r="F298" t="str">
            <v>千葉県成田市南三里塚78-7</v>
          </cell>
          <cell r="G298">
            <v>50</v>
          </cell>
          <cell r="H298">
            <v>0</v>
          </cell>
          <cell r="J298">
            <v>43</v>
          </cell>
          <cell r="K298">
            <v>1</v>
          </cell>
          <cell r="M298" t="str">
            <v>成田</v>
          </cell>
          <cell r="N298" t="str">
            <v>無し</v>
          </cell>
          <cell r="O298" t="str">
            <v>y</v>
          </cell>
          <cell r="P298" t="str">
            <v>T1210</v>
          </cell>
          <cell r="Q298" t="str">
            <v>TAD07</v>
          </cell>
        </row>
        <row r="299">
          <cell r="C299" t="str">
            <v>日本通運株式会社　浜松航空支店</v>
          </cell>
          <cell r="D299">
            <v>435</v>
          </cell>
          <cell r="E299">
            <v>1</v>
          </cell>
          <cell r="F299" t="str">
            <v>静岡県浜松市東区上石田1085番地</v>
          </cell>
          <cell r="G299">
            <v>350</v>
          </cell>
          <cell r="H299">
            <v>0</v>
          </cell>
          <cell r="J299">
            <v>328</v>
          </cell>
          <cell r="K299">
            <v>0</v>
          </cell>
          <cell r="M299" t="str">
            <v>-</v>
          </cell>
          <cell r="N299" t="str">
            <v>無し</v>
          </cell>
          <cell r="O299" t="str">
            <v>y</v>
          </cell>
          <cell r="P299" t="str">
            <v>T1210</v>
          </cell>
          <cell r="Q299" t="str">
            <v>TAD08</v>
          </cell>
        </row>
        <row r="300">
          <cell r="C300" t="str">
            <v>安達包運倉庫株式会社</v>
          </cell>
          <cell r="D300">
            <v>490</v>
          </cell>
          <cell r="E300">
            <v>1444</v>
          </cell>
          <cell r="F300" t="str">
            <v>愛知県海部郡飛島村木場１－９４－３</v>
          </cell>
          <cell r="G300">
            <v>500</v>
          </cell>
          <cell r="H300">
            <v>0</v>
          </cell>
          <cell r="J300">
            <v>435</v>
          </cell>
          <cell r="K300">
            <v>0</v>
          </cell>
          <cell r="M300" t="str">
            <v>愛知</v>
          </cell>
          <cell r="N300" t="str">
            <v>無し</v>
          </cell>
          <cell r="O300" t="str">
            <v>y</v>
          </cell>
          <cell r="P300" t="str">
            <v>T1210</v>
          </cell>
          <cell r="Q300" t="str">
            <v>TAD09</v>
          </cell>
        </row>
        <row r="301">
          <cell r="C301" t="str">
            <v>株式会社　日祥物流　成田ターミナル</v>
          </cell>
          <cell r="D301">
            <v>287</v>
          </cell>
          <cell r="E301">
            <v>242</v>
          </cell>
          <cell r="F301" t="str">
            <v>千葉県成田市多良貝245-3031</v>
          </cell>
          <cell r="G301">
            <v>50</v>
          </cell>
          <cell r="H301">
            <v>0</v>
          </cell>
          <cell r="J301">
            <v>43</v>
          </cell>
          <cell r="K301">
            <v>1</v>
          </cell>
          <cell r="M301" t="str">
            <v>成田</v>
          </cell>
          <cell r="N301" t="str">
            <v>無し</v>
          </cell>
          <cell r="O301" t="str">
            <v>y</v>
          </cell>
          <cell r="P301" t="str">
            <v>T1210</v>
          </cell>
          <cell r="Q301" t="str">
            <v>TAD10</v>
          </cell>
        </row>
        <row r="302">
          <cell r="C302" t="str">
            <v>西鉄物流株式会社　梱包センター</v>
          </cell>
          <cell r="D302">
            <v>289</v>
          </cell>
          <cell r="E302">
            <v>1689</v>
          </cell>
          <cell r="F302" t="str">
            <v>千葉県山武郡芝山町岩山１４８－１５</v>
          </cell>
          <cell r="G302">
            <v>50</v>
          </cell>
          <cell r="H302">
            <v>0</v>
          </cell>
          <cell r="J302">
            <v>49</v>
          </cell>
          <cell r="K302">
            <v>1</v>
          </cell>
          <cell r="M302" t="str">
            <v>成田</v>
          </cell>
          <cell r="N302" t="str">
            <v>無し</v>
          </cell>
          <cell r="O302" t="str">
            <v>y</v>
          </cell>
          <cell r="P302" t="str">
            <v>T1210</v>
          </cell>
          <cell r="Q302" t="str">
            <v>TAD11</v>
          </cell>
        </row>
        <row r="303">
          <cell r="C303" t="str">
            <v>名港海運(株)</v>
          </cell>
          <cell r="D303">
            <v>490</v>
          </cell>
          <cell r="E303">
            <v>1444</v>
          </cell>
          <cell r="F303" t="str">
            <v>愛知県海部郡飛島村木場一丁目94-3</v>
          </cell>
          <cell r="G303">
            <v>500</v>
          </cell>
          <cell r="H303">
            <v>0</v>
          </cell>
          <cell r="J303">
            <v>435</v>
          </cell>
          <cell r="K303">
            <v>0</v>
          </cell>
          <cell r="M303" t="str">
            <v>愛知</v>
          </cell>
          <cell r="N303" t="str">
            <v>無し</v>
          </cell>
          <cell r="O303" t="str">
            <v>y</v>
          </cell>
          <cell r="P303" t="str">
            <v>T1210</v>
          </cell>
          <cell r="Q303" t="str">
            <v>THB01</v>
          </cell>
        </row>
        <row r="304">
          <cell r="C304" t="str">
            <v>株式会社　日祥物流　成田ターミナル</v>
          </cell>
          <cell r="D304">
            <v>287</v>
          </cell>
          <cell r="E304">
            <v>242</v>
          </cell>
          <cell r="F304" t="str">
            <v>千葉県成田市多良貝２４５－３０３１</v>
          </cell>
          <cell r="G304">
            <v>50</v>
          </cell>
          <cell r="H304">
            <v>0</v>
          </cell>
          <cell r="J304">
            <v>43</v>
          </cell>
          <cell r="K304">
            <v>1</v>
          </cell>
          <cell r="M304" t="str">
            <v>成田</v>
          </cell>
          <cell r="N304" t="str">
            <v>無し</v>
          </cell>
          <cell r="O304" t="str">
            <v>y</v>
          </cell>
          <cell r="P304" t="str">
            <v>T1210</v>
          </cell>
          <cell r="Q304" t="str">
            <v>THB02</v>
          </cell>
        </row>
        <row r="305">
          <cell r="C305" t="str">
            <v>名港海運(株)西2区名港物流ｾﾝﾀｰ</v>
          </cell>
          <cell r="D305">
            <v>490</v>
          </cell>
          <cell r="E305">
            <v>1444</v>
          </cell>
          <cell r="F305" t="str">
            <v>愛知県海部郡飛島村木場1丁目94-3</v>
          </cell>
          <cell r="G305">
            <v>500</v>
          </cell>
          <cell r="H305">
            <v>0</v>
          </cell>
          <cell r="J305">
            <v>435</v>
          </cell>
          <cell r="K305">
            <v>0</v>
          </cell>
          <cell r="M305" t="str">
            <v>愛知</v>
          </cell>
          <cell r="N305" t="str">
            <v>無し</v>
          </cell>
          <cell r="O305" t="str">
            <v>y</v>
          </cell>
          <cell r="P305" t="str">
            <v>T1210</v>
          </cell>
          <cell r="Q305" t="str">
            <v>THC01</v>
          </cell>
        </row>
        <row r="306">
          <cell r="C306" t="str">
            <v>商船三井ロジスティックス㈱</v>
          </cell>
          <cell r="D306">
            <v>479</v>
          </cell>
          <cell r="E306">
            <v>881</v>
          </cell>
          <cell r="F306" t="str">
            <v>愛知県常滑市セントレア３－１２－２</v>
          </cell>
          <cell r="G306">
            <v>450</v>
          </cell>
          <cell r="H306">
            <v>0</v>
          </cell>
          <cell r="J306">
            <v>440</v>
          </cell>
          <cell r="K306">
            <v>1</v>
          </cell>
          <cell r="M306" t="str">
            <v>愛知</v>
          </cell>
          <cell r="N306" t="str">
            <v>新潟</v>
          </cell>
          <cell r="O306" t="str">
            <v>y</v>
          </cell>
          <cell r="P306" t="str">
            <v>T1210</v>
          </cell>
          <cell r="Q306" t="str">
            <v>THK01</v>
          </cell>
        </row>
        <row r="307">
          <cell r="C307" t="str">
            <v>名港海運㈱弥富物流ｾﾝﾀｰ</v>
          </cell>
          <cell r="D307">
            <v>498</v>
          </cell>
          <cell r="E307">
            <v>68</v>
          </cell>
          <cell r="F307" t="str">
            <v>愛知県弥富市鍋田町八穂121-1</v>
          </cell>
          <cell r="G307">
            <v>500</v>
          </cell>
          <cell r="H307">
            <v>0</v>
          </cell>
          <cell r="J307">
            <v>435</v>
          </cell>
          <cell r="K307">
            <v>0</v>
          </cell>
          <cell r="M307" t="str">
            <v>愛知</v>
          </cell>
          <cell r="N307" t="str">
            <v>無し</v>
          </cell>
          <cell r="O307" t="str">
            <v>y</v>
          </cell>
          <cell r="P307" t="str">
            <v>T1210</v>
          </cell>
          <cell r="Q307" t="str">
            <v>THK02</v>
          </cell>
        </row>
        <row r="308">
          <cell r="C308" t="str">
            <v>商船三井ロジスティクス㈱　成田</v>
          </cell>
          <cell r="D308">
            <v>286</v>
          </cell>
          <cell r="E308">
            <v>113</v>
          </cell>
          <cell r="F308" t="str">
            <v>千葉県成田市南三里塚78-7</v>
          </cell>
          <cell r="G308">
            <v>50</v>
          </cell>
          <cell r="H308">
            <v>0</v>
          </cell>
          <cell r="J308">
            <v>43</v>
          </cell>
          <cell r="K308">
            <v>1</v>
          </cell>
          <cell r="M308" t="str">
            <v>成田</v>
          </cell>
          <cell r="N308" t="str">
            <v>無し</v>
          </cell>
          <cell r="O308" t="str">
            <v>y</v>
          </cell>
          <cell r="P308" t="str">
            <v>T1210</v>
          </cell>
          <cell r="Q308" t="str">
            <v>THK03</v>
          </cell>
        </row>
        <row r="309">
          <cell r="C309" t="str">
            <v>商船三井ロジスティクス(株)</v>
          </cell>
          <cell r="D309">
            <v>286</v>
          </cell>
          <cell r="E309">
            <v>113</v>
          </cell>
          <cell r="F309" t="str">
            <v>千葉県成田市南三里塚78-7</v>
          </cell>
          <cell r="G309">
            <v>50</v>
          </cell>
          <cell r="H309">
            <v>0</v>
          </cell>
          <cell r="J309">
            <v>43</v>
          </cell>
          <cell r="K309">
            <v>1</v>
          </cell>
          <cell r="M309" t="str">
            <v>成田</v>
          </cell>
          <cell r="N309" t="str">
            <v>無し</v>
          </cell>
          <cell r="O309" t="str">
            <v>y</v>
          </cell>
          <cell r="P309" t="str">
            <v>T1210</v>
          </cell>
          <cell r="Q309" t="str">
            <v>THK04</v>
          </cell>
        </row>
        <row r="310">
          <cell r="C310" t="str">
            <v>ＴＡＳエクスプレス株式会社</v>
          </cell>
          <cell r="D310">
            <v>287</v>
          </cell>
          <cell r="E310">
            <v>242</v>
          </cell>
          <cell r="F310" t="str">
            <v>千葉県成田市多良貝２４５－３０３１</v>
          </cell>
          <cell r="G310">
            <v>50</v>
          </cell>
          <cell r="H310">
            <v>0</v>
          </cell>
          <cell r="J310">
            <v>43</v>
          </cell>
          <cell r="K310">
            <v>1</v>
          </cell>
          <cell r="M310" t="str">
            <v>成田</v>
          </cell>
          <cell r="N310" t="str">
            <v>無し</v>
          </cell>
          <cell r="O310" t="str">
            <v>y</v>
          </cell>
          <cell r="P310" t="str">
            <v>T1210</v>
          </cell>
          <cell r="Q310" t="str">
            <v>THK05</v>
          </cell>
        </row>
        <row r="311">
          <cell r="C311" t="str">
            <v>名港海運㈱　西２区名港物流ｾﾝﾀｰ</v>
          </cell>
          <cell r="D311">
            <v>490</v>
          </cell>
          <cell r="E311">
            <v>1444</v>
          </cell>
          <cell r="F311" t="str">
            <v>愛知県海部郡飛島村木場</v>
          </cell>
          <cell r="G311">
            <v>500</v>
          </cell>
          <cell r="H311">
            <v>0</v>
          </cell>
          <cell r="J311">
            <v>435</v>
          </cell>
          <cell r="K311">
            <v>0</v>
          </cell>
          <cell r="M311" t="str">
            <v>愛知</v>
          </cell>
          <cell r="N311" t="str">
            <v>無し</v>
          </cell>
          <cell r="O311" t="str">
            <v>y</v>
          </cell>
          <cell r="P311" t="str">
            <v>T1210</v>
          </cell>
          <cell r="Q311" t="str">
            <v>THK06</v>
          </cell>
        </row>
        <row r="312">
          <cell r="C312" t="str">
            <v>株式会社 日祥物流 成田ﾀｰﾐﾅﾙ</v>
          </cell>
          <cell r="D312">
            <v>287</v>
          </cell>
          <cell r="E312">
            <v>242</v>
          </cell>
          <cell r="F312" t="str">
            <v>千葉県成田市多良貝245-3031</v>
          </cell>
          <cell r="G312">
            <v>50</v>
          </cell>
          <cell r="H312">
            <v>0</v>
          </cell>
          <cell r="J312">
            <v>43</v>
          </cell>
          <cell r="K312">
            <v>1</v>
          </cell>
          <cell r="M312" t="str">
            <v>成田</v>
          </cell>
          <cell r="N312" t="str">
            <v>無し</v>
          </cell>
          <cell r="O312" t="str">
            <v>y</v>
          </cell>
          <cell r="P312" t="str">
            <v>T1210</v>
          </cell>
          <cell r="Q312" t="str">
            <v>THK07</v>
          </cell>
        </row>
        <row r="313">
          <cell r="C313" t="str">
            <v>日本通運株式会社　航空事業支店</v>
          </cell>
          <cell r="D313">
            <v>286</v>
          </cell>
          <cell r="E313">
            <v>825</v>
          </cell>
          <cell r="F313" t="str">
            <v>千葉県成田市新泉３０</v>
          </cell>
          <cell r="G313">
            <v>50</v>
          </cell>
          <cell r="H313">
            <v>0</v>
          </cell>
          <cell r="J313">
            <v>43</v>
          </cell>
          <cell r="K313">
            <v>1</v>
          </cell>
          <cell r="M313" t="str">
            <v>成田</v>
          </cell>
          <cell r="N313" t="str">
            <v>無し</v>
          </cell>
          <cell r="O313" t="str">
            <v>y</v>
          </cell>
          <cell r="P313" t="str">
            <v>T1210</v>
          </cell>
          <cell r="Q313" t="str">
            <v>THK08</v>
          </cell>
        </row>
        <row r="314">
          <cell r="C314" t="str">
            <v>日本通運株式会社　中部空港支店</v>
          </cell>
          <cell r="D314">
            <v>479</v>
          </cell>
          <cell r="E314">
            <v>881</v>
          </cell>
          <cell r="F314" t="str">
            <v>愛知県常滑市セントレア３－１２－４</v>
          </cell>
          <cell r="G314">
            <v>450</v>
          </cell>
          <cell r="H314">
            <v>0</v>
          </cell>
          <cell r="J314">
            <v>440</v>
          </cell>
          <cell r="K314">
            <v>1</v>
          </cell>
          <cell r="M314" t="str">
            <v>愛知</v>
          </cell>
          <cell r="N314" t="str">
            <v>新潟</v>
          </cell>
          <cell r="O314" t="str">
            <v>y</v>
          </cell>
          <cell r="P314" t="str">
            <v>T1210</v>
          </cell>
          <cell r="Q314" t="str">
            <v>THK09</v>
          </cell>
        </row>
        <row r="315">
          <cell r="C315" t="str">
            <v>名港海運㈱　西２区名港物流ｾﾝﾀｰ</v>
          </cell>
          <cell r="D315">
            <v>490</v>
          </cell>
          <cell r="E315">
            <v>1444</v>
          </cell>
          <cell r="F315" t="str">
            <v>愛知県海部郡飛島村木場1丁目-94-3</v>
          </cell>
          <cell r="G315">
            <v>500</v>
          </cell>
          <cell r="H315">
            <v>0</v>
          </cell>
          <cell r="J315">
            <v>435</v>
          </cell>
          <cell r="K315">
            <v>0</v>
          </cell>
          <cell r="M315" t="str">
            <v>愛知</v>
          </cell>
          <cell r="N315" t="str">
            <v>無し</v>
          </cell>
          <cell r="O315" t="str">
            <v>y</v>
          </cell>
          <cell r="P315" t="str">
            <v>T1210</v>
          </cell>
          <cell r="Q315" t="str">
            <v>THS01</v>
          </cell>
        </row>
        <row r="316">
          <cell r="C316" t="str">
            <v>商船三井ロジスティックス㈱</v>
          </cell>
          <cell r="F316" t="str">
            <v>愛知県常滑市セントレア３丁目１２－２</v>
          </cell>
          <cell r="G316">
            <v>450</v>
          </cell>
          <cell r="H316">
            <v>0</v>
          </cell>
          <cell r="J316">
            <v>440</v>
          </cell>
          <cell r="K316">
            <v>1</v>
          </cell>
          <cell r="M316" t="str">
            <v>愛知</v>
          </cell>
          <cell r="N316" t="str">
            <v>新潟</v>
          </cell>
          <cell r="O316" t="str">
            <v>y</v>
          </cell>
          <cell r="P316" t="str">
            <v>T1210</v>
          </cell>
          <cell r="Q316" t="str">
            <v>THS02</v>
          </cell>
        </row>
        <row r="317">
          <cell r="C317" t="str">
            <v>三井倉庫エクスプレス株式会社</v>
          </cell>
          <cell r="D317">
            <v>287</v>
          </cell>
          <cell r="E317">
            <v>242</v>
          </cell>
          <cell r="F317" t="str">
            <v>千葉県成田市多良貝２４５－３０３１</v>
          </cell>
          <cell r="G317">
            <v>50</v>
          </cell>
          <cell r="H317">
            <v>0</v>
          </cell>
          <cell r="J317">
            <v>43</v>
          </cell>
          <cell r="K317">
            <v>1</v>
          </cell>
          <cell r="M317" t="str">
            <v>成田</v>
          </cell>
          <cell r="N317" t="str">
            <v>無し</v>
          </cell>
          <cell r="O317" t="str">
            <v>y</v>
          </cell>
          <cell r="P317" t="str">
            <v>T1210</v>
          </cell>
          <cell r="Q317" t="str">
            <v>THS03</v>
          </cell>
        </row>
        <row r="318">
          <cell r="C318" t="str">
            <v>ＴＡＳエクスプレス株式会社</v>
          </cell>
          <cell r="D318">
            <v>287</v>
          </cell>
          <cell r="E318">
            <v>242</v>
          </cell>
          <cell r="F318" t="str">
            <v>千葉県成田市多良貝２４５－３０３１</v>
          </cell>
          <cell r="G318">
            <v>50</v>
          </cell>
          <cell r="H318">
            <v>0</v>
          </cell>
          <cell r="J318">
            <v>43</v>
          </cell>
          <cell r="K318">
            <v>1</v>
          </cell>
          <cell r="M318" t="str">
            <v>成田</v>
          </cell>
          <cell r="N318" t="str">
            <v>無し</v>
          </cell>
          <cell r="O318" t="str">
            <v>y</v>
          </cell>
          <cell r="P318" t="str">
            <v>T1210</v>
          </cell>
          <cell r="Q318" t="str">
            <v>THS04</v>
          </cell>
        </row>
        <row r="319">
          <cell r="C319" t="str">
            <v>シーガル・セントレア・ターミナル</v>
          </cell>
          <cell r="D319">
            <v>479</v>
          </cell>
          <cell r="E319">
            <v>881</v>
          </cell>
          <cell r="F319" t="str">
            <v>愛知県常滑市セントレア3丁目12-2</v>
          </cell>
          <cell r="G319">
            <v>450</v>
          </cell>
          <cell r="H319">
            <v>0</v>
          </cell>
          <cell r="J319">
            <v>440</v>
          </cell>
          <cell r="K319">
            <v>1</v>
          </cell>
          <cell r="M319" t="str">
            <v>愛知</v>
          </cell>
          <cell r="N319" t="str">
            <v>新潟</v>
          </cell>
          <cell r="O319" t="str">
            <v>y</v>
          </cell>
          <cell r="P319" t="str">
            <v>T1210</v>
          </cell>
          <cell r="Q319" t="str">
            <v>THV01</v>
          </cell>
        </row>
        <row r="320">
          <cell r="C320" t="str">
            <v>名港海運(株)西2区名港物流センター</v>
          </cell>
          <cell r="D320">
            <v>490</v>
          </cell>
          <cell r="E320">
            <v>1444</v>
          </cell>
          <cell r="F320" t="str">
            <v>愛知県海部郡飛島村木場一丁目94-3</v>
          </cell>
          <cell r="G320">
            <v>500</v>
          </cell>
          <cell r="H320">
            <v>0</v>
          </cell>
          <cell r="J320">
            <v>435</v>
          </cell>
          <cell r="K320">
            <v>0</v>
          </cell>
          <cell r="M320" t="str">
            <v>愛知</v>
          </cell>
          <cell r="N320" t="str">
            <v>無し</v>
          </cell>
          <cell r="O320" t="str">
            <v>y</v>
          </cell>
          <cell r="P320" t="str">
            <v>T1210</v>
          </cell>
          <cell r="Q320" t="str">
            <v>THV02</v>
          </cell>
        </row>
        <row r="321">
          <cell r="C321" t="str">
            <v>株式会社日祥物流　成田ﾀｰﾐﾅﾙ</v>
          </cell>
          <cell r="D321">
            <v>287</v>
          </cell>
          <cell r="E321">
            <v>242</v>
          </cell>
          <cell r="F321" t="str">
            <v>千葉県成田市多良貝245-3031</v>
          </cell>
          <cell r="G321">
            <v>50</v>
          </cell>
          <cell r="H321">
            <v>0</v>
          </cell>
          <cell r="J321">
            <v>43</v>
          </cell>
          <cell r="K321">
            <v>1</v>
          </cell>
          <cell r="M321" t="str">
            <v>成田</v>
          </cell>
          <cell r="N321" t="str">
            <v>無し</v>
          </cell>
          <cell r="O321" t="str">
            <v>y</v>
          </cell>
          <cell r="P321" t="str">
            <v>T1210</v>
          </cell>
          <cell r="Q321" t="str">
            <v>THV03</v>
          </cell>
        </row>
        <row r="322">
          <cell r="C322" t="str">
            <v>名港海運株式会社</v>
          </cell>
          <cell r="D322">
            <v>490</v>
          </cell>
          <cell r="E322">
            <v>1444</v>
          </cell>
          <cell r="F322" t="str">
            <v>愛知県海部郡飛島村木場１丁目９４－３</v>
          </cell>
          <cell r="G322">
            <v>500</v>
          </cell>
          <cell r="H322">
            <v>0</v>
          </cell>
          <cell r="J322">
            <v>435</v>
          </cell>
          <cell r="K322">
            <v>0</v>
          </cell>
          <cell r="M322" t="str">
            <v>愛知</v>
          </cell>
          <cell r="N322" t="str">
            <v>無し</v>
          </cell>
          <cell r="O322" t="str">
            <v>y</v>
          </cell>
          <cell r="P322" t="str">
            <v>T1210</v>
          </cell>
          <cell r="Q322" t="str">
            <v>TKTT1</v>
          </cell>
        </row>
        <row r="323">
          <cell r="C323" t="str">
            <v>商船三井ロジスティック株式会社</v>
          </cell>
          <cell r="D323">
            <v>286</v>
          </cell>
          <cell r="E323">
            <v>113</v>
          </cell>
          <cell r="F323" t="str">
            <v>千葉県成田市南三里塚７８－７</v>
          </cell>
          <cell r="G323">
            <v>50</v>
          </cell>
          <cell r="H323">
            <v>0</v>
          </cell>
          <cell r="J323">
            <v>43</v>
          </cell>
          <cell r="K323">
            <v>1</v>
          </cell>
          <cell r="M323" t="str">
            <v>成田</v>
          </cell>
          <cell r="N323" t="str">
            <v>無し</v>
          </cell>
          <cell r="O323" t="str">
            <v>y</v>
          </cell>
          <cell r="P323" t="str">
            <v>T1210</v>
          </cell>
          <cell r="Q323" t="str">
            <v>TKTT2</v>
          </cell>
        </row>
        <row r="324">
          <cell r="C324" t="str">
            <v>株式会社日祥物流　成田ﾀｰﾐﾅﾙ　気付</v>
          </cell>
          <cell r="D324">
            <v>287</v>
          </cell>
          <cell r="E324">
            <v>242</v>
          </cell>
          <cell r="F324" t="str">
            <v>千葉県成田市多良貝245-3031</v>
          </cell>
          <cell r="G324">
            <v>50</v>
          </cell>
          <cell r="H324">
            <v>0</v>
          </cell>
          <cell r="J324">
            <v>43</v>
          </cell>
          <cell r="K324">
            <v>1</v>
          </cell>
          <cell r="M324" t="str">
            <v>成田</v>
          </cell>
          <cell r="N324" t="str">
            <v>無し</v>
          </cell>
          <cell r="O324" t="str">
            <v>y</v>
          </cell>
          <cell r="P324" t="str">
            <v>T1210</v>
          </cell>
          <cell r="Q324" t="str">
            <v>TKTT3</v>
          </cell>
        </row>
        <row r="325">
          <cell r="C325" t="str">
            <v>安達包運倉庫株式会社</v>
          </cell>
          <cell r="D325">
            <v>490</v>
          </cell>
          <cell r="E325">
            <v>1444</v>
          </cell>
          <cell r="F325" t="str">
            <v>愛知県海部郡飛島村木場一丁目94番地3号</v>
          </cell>
          <cell r="G325">
            <v>500</v>
          </cell>
          <cell r="H325">
            <v>0</v>
          </cell>
          <cell r="J325">
            <v>435</v>
          </cell>
          <cell r="K325">
            <v>0</v>
          </cell>
          <cell r="M325" t="str">
            <v>愛知</v>
          </cell>
          <cell r="N325" t="str">
            <v>無し</v>
          </cell>
          <cell r="O325" t="str">
            <v>y</v>
          </cell>
          <cell r="P325" t="str">
            <v>T1210</v>
          </cell>
          <cell r="Q325" t="str">
            <v>TKTT4</v>
          </cell>
        </row>
        <row r="326">
          <cell r="C326" t="str">
            <v>商船三井ロジスティクス㈱</v>
          </cell>
          <cell r="F326" t="str">
            <v>愛知県常滑市セントレア３－１２－２</v>
          </cell>
          <cell r="G326">
            <v>450</v>
          </cell>
          <cell r="H326">
            <v>0</v>
          </cell>
          <cell r="J326">
            <v>440</v>
          </cell>
          <cell r="K326">
            <v>1</v>
          </cell>
          <cell r="M326" t="str">
            <v>愛知</v>
          </cell>
          <cell r="N326" t="str">
            <v>新潟</v>
          </cell>
          <cell r="O326" t="str">
            <v>y</v>
          </cell>
          <cell r="P326" t="str">
            <v>T1210</v>
          </cell>
          <cell r="Q326" t="str">
            <v>UKK01</v>
          </cell>
        </row>
        <row r="327">
          <cell r="C327" t="str">
            <v>名港海運㈱　西２区名港物流センター</v>
          </cell>
          <cell r="D327">
            <v>490</v>
          </cell>
          <cell r="E327">
            <v>1444</v>
          </cell>
          <cell r="F327" t="str">
            <v>愛知県海部郡飛島村木場１－９４－３</v>
          </cell>
          <cell r="G327">
            <v>500</v>
          </cell>
          <cell r="H327">
            <v>0</v>
          </cell>
          <cell r="J327">
            <v>435</v>
          </cell>
          <cell r="K327">
            <v>0</v>
          </cell>
          <cell r="M327" t="str">
            <v>愛知</v>
          </cell>
          <cell r="N327" t="str">
            <v>無し</v>
          </cell>
          <cell r="O327" t="str">
            <v>y</v>
          </cell>
          <cell r="P327" t="str">
            <v>T1210</v>
          </cell>
          <cell r="Q327" t="str">
            <v>UKK02</v>
          </cell>
        </row>
        <row r="328">
          <cell r="C328" t="str">
            <v>安達包運倉庫株式会社</v>
          </cell>
          <cell r="D328">
            <v>498</v>
          </cell>
          <cell r="E328">
            <v>68</v>
          </cell>
          <cell r="F328" t="str">
            <v>愛知県弥富市鍋田町六野82-1</v>
          </cell>
          <cell r="G328">
            <v>500</v>
          </cell>
          <cell r="H328">
            <v>0</v>
          </cell>
          <cell r="J328">
            <v>435</v>
          </cell>
          <cell r="K328">
            <v>0</v>
          </cell>
          <cell r="M328" t="str">
            <v>愛知</v>
          </cell>
          <cell r="N328" t="str">
            <v>無し</v>
          </cell>
          <cell r="O328" t="str">
            <v>y</v>
          </cell>
          <cell r="P328" t="str">
            <v>T1210</v>
          </cell>
          <cell r="Q328" t="str">
            <v>UKK03</v>
          </cell>
        </row>
        <row r="329">
          <cell r="C329" t="str">
            <v>安達包運倉庫(株)</v>
          </cell>
          <cell r="D329">
            <v>490</v>
          </cell>
          <cell r="E329">
            <v>1444</v>
          </cell>
          <cell r="F329" t="str">
            <v>愛知県海部郡飛島村木場</v>
          </cell>
          <cell r="G329">
            <v>500</v>
          </cell>
          <cell r="H329">
            <v>0</v>
          </cell>
          <cell r="J329">
            <v>435</v>
          </cell>
          <cell r="K329">
            <v>0</v>
          </cell>
          <cell r="M329" t="str">
            <v>愛知</v>
          </cell>
          <cell r="N329" t="str">
            <v>無し</v>
          </cell>
          <cell r="O329" t="str">
            <v>y</v>
          </cell>
          <cell r="P329" t="str">
            <v>T1210</v>
          </cell>
          <cell r="Q329" t="str">
            <v>UKK04</v>
          </cell>
        </row>
        <row r="330">
          <cell r="C330" t="str">
            <v>三井倉庫エクスプレス株式会社</v>
          </cell>
          <cell r="D330">
            <v>287</v>
          </cell>
          <cell r="E330">
            <v>242</v>
          </cell>
          <cell r="F330" t="str">
            <v>千葉県成田市多良貝245-3031</v>
          </cell>
          <cell r="G330">
            <v>50</v>
          </cell>
          <cell r="H330">
            <v>0</v>
          </cell>
          <cell r="J330">
            <v>43</v>
          </cell>
          <cell r="K330">
            <v>1</v>
          </cell>
          <cell r="M330" t="str">
            <v>成田</v>
          </cell>
          <cell r="N330" t="str">
            <v>無し</v>
          </cell>
          <cell r="O330" t="str">
            <v>y</v>
          </cell>
          <cell r="P330" t="str">
            <v>T1210</v>
          </cell>
          <cell r="Q330" t="str">
            <v>UKK05</v>
          </cell>
        </row>
        <row r="331">
          <cell r="C331" t="str">
            <v>株式会社　日祥物流　成田ターミナル</v>
          </cell>
          <cell r="D331">
            <v>287</v>
          </cell>
          <cell r="E331">
            <v>242</v>
          </cell>
          <cell r="F331" t="str">
            <v>千葉県成田市多良貝２４５－３０３１</v>
          </cell>
          <cell r="G331">
            <v>50</v>
          </cell>
          <cell r="H331">
            <v>0</v>
          </cell>
          <cell r="J331">
            <v>43</v>
          </cell>
          <cell r="K331">
            <v>1</v>
          </cell>
          <cell r="M331" t="str">
            <v>成田</v>
          </cell>
          <cell r="N331" t="str">
            <v>無し</v>
          </cell>
          <cell r="O331" t="str">
            <v>y</v>
          </cell>
          <cell r="P331" t="str">
            <v>T1210</v>
          </cell>
          <cell r="Q331" t="str">
            <v>UKK06</v>
          </cell>
        </row>
        <row r="332">
          <cell r="C332" t="str">
            <v>株式会社　日祥物流　成田ターミナル</v>
          </cell>
          <cell r="D332">
            <v>287</v>
          </cell>
          <cell r="E332">
            <v>242</v>
          </cell>
          <cell r="F332" t="str">
            <v>千葉県成田市多良貝２４５－３０３１</v>
          </cell>
          <cell r="G332">
            <v>50</v>
          </cell>
          <cell r="H332">
            <v>0</v>
          </cell>
          <cell r="J332">
            <v>43</v>
          </cell>
          <cell r="K332">
            <v>1</v>
          </cell>
          <cell r="M332" t="str">
            <v>成田</v>
          </cell>
          <cell r="N332" t="str">
            <v>無し</v>
          </cell>
          <cell r="O332" t="str">
            <v>y</v>
          </cell>
          <cell r="P332" t="str">
            <v>T1210</v>
          </cell>
          <cell r="Q332" t="str">
            <v>VES11</v>
          </cell>
        </row>
        <row r="333">
          <cell r="C333" t="str">
            <v>安達包運倉庫株式会社</v>
          </cell>
          <cell r="D333">
            <v>490</v>
          </cell>
          <cell r="E333">
            <v>1444</v>
          </cell>
          <cell r="F333" t="str">
            <v>愛知県海部郡飛島村木場１－９４－３</v>
          </cell>
          <cell r="G333">
            <v>500</v>
          </cell>
          <cell r="H333">
            <v>0</v>
          </cell>
          <cell r="J333">
            <v>435</v>
          </cell>
          <cell r="K333">
            <v>0</v>
          </cell>
          <cell r="M333" t="str">
            <v>愛知</v>
          </cell>
          <cell r="N333" t="str">
            <v>無し</v>
          </cell>
          <cell r="O333" t="str">
            <v>y</v>
          </cell>
          <cell r="P333" t="str">
            <v>T1210</v>
          </cell>
          <cell r="Q333" t="str">
            <v>VES12</v>
          </cell>
        </row>
        <row r="334">
          <cell r="C334" t="str">
            <v>商船三井ロジスティクス株式会社</v>
          </cell>
          <cell r="D334">
            <v>479</v>
          </cell>
          <cell r="E334">
            <v>881</v>
          </cell>
          <cell r="F334" t="str">
            <v>愛知県常滑市セントレア３－１２－２</v>
          </cell>
          <cell r="G334">
            <v>450</v>
          </cell>
          <cell r="H334">
            <v>0</v>
          </cell>
          <cell r="J334">
            <v>440</v>
          </cell>
          <cell r="K334">
            <v>1</v>
          </cell>
          <cell r="M334" t="str">
            <v>愛知</v>
          </cell>
          <cell r="N334" t="str">
            <v>新潟</v>
          </cell>
          <cell r="O334" t="str">
            <v>y</v>
          </cell>
          <cell r="P334" t="str">
            <v>T1210</v>
          </cell>
          <cell r="Q334" t="str">
            <v>VES13</v>
          </cell>
        </row>
        <row r="335">
          <cell r="C335" t="str">
            <v>三井倉庫エクスプレス株式会社</v>
          </cell>
          <cell r="D335">
            <v>287</v>
          </cell>
          <cell r="E335">
            <v>242</v>
          </cell>
          <cell r="F335" t="str">
            <v>千葉県成田市多良貝２４５－３０３１</v>
          </cell>
          <cell r="G335">
            <v>50</v>
          </cell>
          <cell r="H335">
            <v>0</v>
          </cell>
          <cell r="J335">
            <v>43</v>
          </cell>
          <cell r="K335">
            <v>1</v>
          </cell>
          <cell r="M335" t="str">
            <v>成田</v>
          </cell>
          <cell r="N335" t="str">
            <v>無し</v>
          </cell>
          <cell r="O335" t="str">
            <v>y</v>
          </cell>
          <cell r="P335" t="str">
            <v>T1210</v>
          </cell>
          <cell r="Q335" t="str">
            <v>VES14</v>
          </cell>
        </row>
        <row r="336">
          <cell r="C336" t="str">
            <v>日本通運成田第３物流センター</v>
          </cell>
          <cell r="D336">
            <v>286</v>
          </cell>
          <cell r="E336">
            <v>825</v>
          </cell>
          <cell r="F336" t="str">
            <v>千葉県成田市新泉３０</v>
          </cell>
          <cell r="G336">
            <v>50</v>
          </cell>
          <cell r="H336">
            <v>0</v>
          </cell>
          <cell r="J336">
            <v>43</v>
          </cell>
          <cell r="K336">
            <v>1</v>
          </cell>
          <cell r="M336" t="str">
            <v>成田</v>
          </cell>
          <cell r="N336" t="str">
            <v>無し</v>
          </cell>
          <cell r="O336" t="str">
            <v>y</v>
          </cell>
          <cell r="P336" t="str">
            <v>T1210</v>
          </cell>
          <cell r="Q336" t="str">
            <v>VES15</v>
          </cell>
        </row>
        <row r="337">
          <cell r="C337" t="str">
            <v>有限会社　和光</v>
          </cell>
          <cell r="D337">
            <v>144</v>
          </cell>
          <cell r="E337">
            <v>54</v>
          </cell>
          <cell r="F337" t="str">
            <v>東京都大田区新蒲田３－３０－１２</v>
          </cell>
          <cell r="G337">
            <v>50</v>
          </cell>
          <cell r="H337">
            <v>0</v>
          </cell>
          <cell r="J337">
            <v>52</v>
          </cell>
          <cell r="K337">
            <v>0</v>
          </cell>
          <cell r="M337" t="str">
            <v>-</v>
          </cell>
          <cell r="N337" t="str">
            <v>無し</v>
          </cell>
          <cell r="P337" t="str">
            <v>T1220</v>
          </cell>
        </row>
        <row r="338">
          <cell r="C338" t="str">
            <v>株式会社　藤原製作所</v>
          </cell>
          <cell r="D338">
            <v>258</v>
          </cell>
          <cell r="E338">
            <v>113</v>
          </cell>
          <cell r="F338" t="str">
            <v>神奈川県足柄上郡山北町</v>
          </cell>
          <cell r="G338">
            <v>100</v>
          </cell>
          <cell r="H338">
            <v>0</v>
          </cell>
          <cell r="J338">
            <v>88</v>
          </cell>
          <cell r="K338">
            <v>0</v>
          </cell>
          <cell r="M338" t="str">
            <v>-</v>
          </cell>
          <cell r="N338" t="str">
            <v>無し</v>
          </cell>
          <cell r="P338" t="str">
            <v>T1900</v>
          </cell>
        </row>
        <row r="339">
          <cell r="C339" t="str">
            <v>東洋理工株式会社</v>
          </cell>
          <cell r="D339">
            <v>444</v>
          </cell>
          <cell r="E339">
            <v>1164</v>
          </cell>
          <cell r="F339" t="str">
            <v>愛知県安城市藤井町南山１７８</v>
          </cell>
          <cell r="G339">
            <v>400</v>
          </cell>
          <cell r="H339">
            <v>0</v>
          </cell>
          <cell r="J339">
            <v>406</v>
          </cell>
          <cell r="K339">
            <v>0</v>
          </cell>
          <cell r="M339" t="str">
            <v>-</v>
          </cell>
          <cell r="N339" t="str">
            <v>無し</v>
          </cell>
          <cell r="P339" t="str">
            <v>T2100</v>
          </cell>
        </row>
        <row r="340">
          <cell r="C340" t="str">
            <v>佐藤技研株式会社</v>
          </cell>
          <cell r="D340">
            <v>444</v>
          </cell>
          <cell r="E340">
            <v>1211</v>
          </cell>
          <cell r="F340" t="str">
            <v>愛知県安城市根崎町西新切４７－１</v>
          </cell>
          <cell r="G340">
            <v>400</v>
          </cell>
          <cell r="H340">
            <v>0</v>
          </cell>
          <cell r="J340">
            <v>406</v>
          </cell>
          <cell r="K340">
            <v>0</v>
          </cell>
          <cell r="M340" t="str">
            <v>-</v>
          </cell>
          <cell r="N340" t="str">
            <v>無し</v>
          </cell>
          <cell r="P340" t="str">
            <v>T2100</v>
          </cell>
          <cell r="Q340" t="str">
            <v>H167</v>
          </cell>
        </row>
        <row r="341">
          <cell r="C341" t="str">
            <v>福山合成株式会社</v>
          </cell>
          <cell r="D341">
            <v>720</v>
          </cell>
          <cell r="E341">
            <v>1147</v>
          </cell>
          <cell r="F341" t="str">
            <v>広島県福山市駅家町向永谷１１２５</v>
          </cell>
          <cell r="G341">
            <v>900</v>
          </cell>
          <cell r="H341">
            <v>0</v>
          </cell>
          <cell r="J341">
            <v>856</v>
          </cell>
          <cell r="K341">
            <v>0</v>
          </cell>
          <cell r="M341" t="str">
            <v>-</v>
          </cell>
          <cell r="N341" t="str">
            <v>無し</v>
          </cell>
          <cell r="P341" t="str">
            <v>T2200</v>
          </cell>
        </row>
        <row r="342">
          <cell r="C342" t="str">
            <v>福山合成株式会社　東広島工場</v>
          </cell>
          <cell r="D342">
            <v>739</v>
          </cell>
          <cell r="E342">
            <v>267</v>
          </cell>
          <cell r="F342" t="str">
            <v>広島県東広島市志和町</v>
          </cell>
          <cell r="G342">
            <v>1100</v>
          </cell>
          <cell r="H342">
            <v>0</v>
          </cell>
          <cell r="J342">
            <v>915</v>
          </cell>
          <cell r="K342">
            <v>1</v>
          </cell>
          <cell r="M342" t="str">
            <v>-</v>
          </cell>
          <cell r="N342" t="str">
            <v>無し</v>
          </cell>
          <cell r="P342" t="str">
            <v>T2200</v>
          </cell>
          <cell r="Q342" t="str">
            <v>H014</v>
          </cell>
        </row>
        <row r="343">
          <cell r="C343" t="str">
            <v>株式会社　サンメタリック</v>
          </cell>
          <cell r="D343">
            <v>344</v>
          </cell>
          <cell r="E343">
            <v>57</v>
          </cell>
          <cell r="F343" t="str">
            <v>埼玉県春日部市南栄町１２－１１</v>
          </cell>
          <cell r="G343">
            <v>50</v>
          </cell>
          <cell r="H343">
            <v>1</v>
          </cell>
          <cell r="J343">
            <v>93</v>
          </cell>
          <cell r="K343">
            <v>0</v>
          </cell>
          <cell r="M343" t="str">
            <v>-</v>
          </cell>
          <cell r="N343" t="str">
            <v>無し</v>
          </cell>
          <cell r="P343" t="str">
            <v>T2300</v>
          </cell>
        </row>
        <row r="344">
          <cell r="C344" t="str">
            <v>株式会社　フィアロスペース</v>
          </cell>
          <cell r="D344">
            <v>350</v>
          </cell>
          <cell r="E344">
            <v>1224</v>
          </cell>
          <cell r="F344" t="str">
            <v>埼玉県日高市田木４３６番地</v>
          </cell>
          <cell r="G344">
            <v>150</v>
          </cell>
          <cell r="H344">
            <v>1</v>
          </cell>
          <cell r="J344">
            <v>131</v>
          </cell>
          <cell r="K344">
            <v>0</v>
          </cell>
          <cell r="M344" t="str">
            <v>-</v>
          </cell>
          <cell r="N344" t="str">
            <v>無し</v>
          </cell>
          <cell r="P344" t="str">
            <v>T2810</v>
          </cell>
        </row>
        <row r="345">
          <cell r="C345" t="str">
            <v>トモノ産業株式会社</v>
          </cell>
          <cell r="D345">
            <v>422</v>
          </cell>
          <cell r="E345">
            <v>8063</v>
          </cell>
          <cell r="F345" t="str">
            <v>静岡県静岡市駿河区馬渕１丁目１３番地３２号</v>
          </cell>
          <cell r="G345">
            <v>250</v>
          </cell>
          <cell r="H345">
            <v>0</v>
          </cell>
          <cell r="J345">
            <v>248</v>
          </cell>
          <cell r="K345">
            <v>0</v>
          </cell>
          <cell r="M345" t="str">
            <v>-</v>
          </cell>
          <cell r="N345" t="str">
            <v>無し</v>
          </cell>
          <cell r="P345" t="str">
            <v>T2830</v>
          </cell>
        </row>
        <row r="346">
          <cell r="C346" t="str">
            <v>セニートレーディング有限会社</v>
          </cell>
          <cell r="D346">
            <v>231</v>
          </cell>
          <cell r="E346">
            <v>23</v>
          </cell>
          <cell r="F346" t="str">
            <v>神奈川県横浜市中区山下町１２－２－１００６号</v>
          </cell>
          <cell r="G346">
            <v>100</v>
          </cell>
          <cell r="H346">
            <v>0</v>
          </cell>
          <cell r="J346">
            <v>52</v>
          </cell>
          <cell r="K346">
            <v>0</v>
          </cell>
          <cell r="M346" t="str">
            <v>-</v>
          </cell>
          <cell r="N346" t="str">
            <v>無し</v>
          </cell>
          <cell r="P346" t="str">
            <v>T2850</v>
          </cell>
        </row>
        <row r="347">
          <cell r="C347" t="str">
            <v>NLTプロロジスセンター</v>
          </cell>
          <cell r="D347">
            <v>289</v>
          </cell>
          <cell r="E347">
            <v>1608</v>
          </cell>
          <cell r="F347" t="str">
            <v>千葉県山武郡芝山町岩山148-15</v>
          </cell>
          <cell r="G347">
            <v>50</v>
          </cell>
          <cell r="H347">
            <v>0</v>
          </cell>
          <cell r="J347">
            <v>49</v>
          </cell>
          <cell r="K347">
            <v>1</v>
          </cell>
          <cell r="M347" t="str">
            <v>-</v>
          </cell>
          <cell r="N347" t="str">
            <v>無し</v>
          </cell>
          <cell r="O347" t="str">
            <v>y</v>
          </cell>
          <cell r="P347" t="str">
            <v>T2850</v>
          </cell>
          <cell r="Q347" t="str">
            <v>AIR02</v>
          </cell>
        </row>
        <row r="348">
          <cell r="C348" t="str">
            <v>内外トランスケミカル株式会社　近藤様</v>
          </cell>
          <cell r="D348">
            <v>236</v>
          </cell>
          <cell r="E348">
            <v>3</v>
          </cell>
          <cell r="F348" t="str">
            <v>神奈川県横浜市金沢区幸浦２－８－１３</v>
          </cell>
          <cell r="G348">
            <v>100</v>
          </cell>
          <cell r="H348">
            <v>0</v>
          </cell>
          <cell r="J348">
            <v>88</v>
          </cell>
          <cell r="K348">
            <v>0</v>
          </cell>
          <cell r="M348" t="str">
            <v>横浜</v>
          </cell>
          <cell r="N348" t="str">
            <v>無し</v>
          </cell>
          <cell r="O348" t="str">
            <v>y</v>
          </cell>
          <cell r="P348" t="str">
            <v>T2850</v>
          </cell>
          <cell r="Q348" t="str">
            <v>ALS01</v>
          </cell>
        </row>
        <row r="349">
          <cell r="C349" t="str">
            <v>宇徳運輸株式会社</v>
          </cell>
          <cell r="D349">
            <v>231</v>
          </cell>
          <cell r="E349">
            <v>811</v>
          </cell>
          <cell r="F349" t="str">
            <v>神奈川県横浜市中区本牧ふ頭1-16　本牧公社</v>
          </cell>
          <cell r="G349">
            <v>100</v>
          </cell>
          <cell r="H349">
            <v>0</v>
          </cell>
          <cell r="J349">
            <v>52</v>
          </cell>
          <cell r="K349">
            <v>0</v>
          </cell>
          <cell r="M349" t="str">
            <v>横浜</v>
          </cell>
          <cell r="N349" t="str">
            <v>無し</v>
          </cell>
          <cell r="O349" t="str">
            <v>y</v>
          </cell>
          <cell r="P349" t="str">
            <v>T2850</v>
          </cell>
          <cell r="Q349" t="str">
            <v>ALS02</v>
          </cell>
        </row>
        <row r="350">
          <cell r="C350" t="str">
            <v>玉屋運輸倉庫株式会社</v>
          </cell>
          <cell r="D350">
            <v>236</v>
          </cell>
          <cell r="E350">
            <v>3</v>
          </cell>
          <cell r="F350" t="str">
            <v>神奈川県横浜市金沢区幸浦2-8-16</v>
          </cell>
          <cell r="G350">
            <v>100</v>
          </cell>
          <cell r="H350">
            <v>0</v>
          </cell>
          <cell r="J350">
            <v>88</v>
          </cell>
          <cell r="K350">
            <v>0</v>
          </cell>
          <cell r="M350" t="str">
            <v>横浜</v>
          </cell>
          <cell r="N350" t="str">
            <v>無し</v>
          </cell>
          <cell r="O350" t="str">
            <v>y</v>
          </cell>
          <cell r="P350" t="str">
            <v>T2850</v>
          </cell>
          <cell r="Q350" t="str">
            <v>ALS03</v>
          </cell>
        </row>
        <row r="351">
          <cell r="C351" t="str">
            <v>玉家運輸倉庫株式会社</v>
          </cell>
          <cell r="D351">
            <v>236</v>
          </cell>
          <cell r="E351">
            <v>3</v>
          </cell>
          <cell r="F351" t="str">
            <v>神奈川県横浜市金沢区幸浦２-８-１６</v>
          </cell>
          <cell r="G351">
            <v>100</v>
          </cell>
          <cell r="H351">
            <v>0</v>
          </cell>
          <cell r="J351">
            <v>88</v>
          </cell>
          <cell r="K351">
            <v>0</v>
          </cell>
          <cell r="M351" t="str">
            <v>横浜</v>
          </cell>
          <cell r="N351" t="str">
            <v>無し</v>
          </cell>
          <cell r="O351" t="str">
            <v>y</v>
          </cell>
          <cell r="P351" t="str">
            <v>T2850</v>
          </cell>
          <cell r="Q351" t="str">
            <v>CHS01</v>
          </cell>
        </row>
        <row r="352">
          <cell r="C352" t="str">
            <v>JALカーゴサービス　プロロジスセンター</v>
          </cell>
          <cell r="D352">
            <v>289</v>
          </cell>
          <cell r="E352">
            <v>1608</v>
          </cell>
          <cell r="F352" t="str">
            <v>千葉県山武郡芝山町岩山148-15</v>
          </cell>
          <cell r="G352">
            <v>50</v>
          </cell>
          <cell r="H352">
            <v>0</v>
          </cell>
          <cell r="J352">
            <v>49</v>
          </cell>
          <cell r="K352">
            <v>1</v>
          </cell>
          <cell r="M352" t="str">
            <v>-</v>
          </cell>
          <cell r="N352" t="str">
            <v>無し</v>
          </cell>
          <cell r="O352" t="str">
            <v>y</v>
          </cell>
          <cell r="P352" t="str">
            <v>T2850</v>
          </cell>
          <cell r="Q352" t="str">
            <v>CHS02</v>
          </cell>
        </row>
        <row r="353">
          <cell r="C353" t="str">
            <v>国際空港上屋株式会社(IACT-B棟)</v>
          </cell>
          <cell r="D353">
            <v>282</v>
          </cell>
          <cell r="E353">
            <v>8691</v>
          </cell>
          <cell r="F353" t="str">
            <v>千葉県成田市成田国際空港第４貨物ビル１Ｆ</v>
          </cell>
          <cell r="G353">
            <v>50</v>
          </cell>
          <cell r="H353">
            <v>0</v>
          </cell>
          <cell r="J353">
            <v>43</v>
          </cell>
          <cell r="K353">
            <v>1</v>
          </cell>
          <cell r="M353" t="str">
            <v>成田</v>
          </cell>
          <cell r="N353" t="str">
            <v>無し</v>
          </cell>
          <cell r="O353" t="str">
            <v>y</v>
          </cell>
          <cell r="P353" t="str">
            <v>T2850</v>
          </cell>
          <cell r="Q353" t="str">
            <v>GAS01</v>
          </cell>
        </row>
        <row r="354">
          <cell r="C354" t="str">
            <v>玉家運輸倉庫(株)</v>
          </cell>
          <cell r="D354">
            <v>236</v>
          </cell>
          <cell r="E354">
            <v>3</v>
          </cell>
          <cell r="F354" t="str">
            <v>神奈川県横浜市金沢区幸浦2-8-16</v>
          </cell>
          <cell r="G354">
            <v>100</v>
          </cell>
          <cell r="H354">
            <v>0</v>
          </cell>
          <cell r="J354">
            <v>88</v>
          </cell>
          <cell r="K354">
            <v>0</v>
          </cell>
          <cell r="M354" t="str">
            <v>横浜</v>
          </cell>
          <cell r="N354" t="str">
            <v>無し</v>
          </cell>
          <cell r="O354" t="str">
            <v>y</v>
          </cell>
          <cell r="P354" t="str">
            <v>T2850</v>
          </cell>
          <cell r="Q354" t="str">
            <v>KOK01</v>
          </cell>
        </row>
        <row r="355">
          <cell r="C355" t="str">
            <v>株式会社　川岸　金沢倉庫部　長谷川様</v>
          </cell>
          <cell r="D355">
            <v>236</v>
          </cell>
          <cell r="E355">
            <v>3</v>
          </cell>
          <cell r="F355" t="str">
            <v>神奈川県横浜市金沢区幸浦２－１８－３</v>
          </cell>
          <cell r="G355">
            <v>100</v>
          </cell>
          <cell r="H355">
            <v>0</v>
          </cell>
          <cell r="J355">
            <v>88</v>
          </cell>
          <cell r="K355">
            <v>0</v>
          </cell>
          <cell r="M355" t="str">
            <v>横浜</v>
          </cell>
          <cell r="N355" t="str">
            <v>無し</v>
          </cell>
          <cell r="O355" t="str">
            <v>y</v>
          </cell>
          <cell r="P355" t="str">
            <v>T2850</v>
          </cell>
          <cell r="Q355" t="str">
            <v>KOS01</v>
          </cell>
        </row>
        <row r="356">
          <cell r="C356" t="str">
            <v>丸一海運株式会社</v>
          </cell>
          <cell r="D356">
            <v>559</v>
          </cell>
          <cell r="E356">
            <v>0</v>
          </cell>
          <cell r="F356" t="str">
            <v>大阪府大阪市住之江区港北３－４－９９</v>
          </cell>
          <cell r="G356">
            <v>650</v>
          </cell>
          <cell r="H356">
            <v>0</v>
          </cell>
          <cell r="J356">
            <v>624</v>
          </cell>
          <cell r="K356">
            <v>0</v>
          </cell>
          <cell r="M356" t="str">
            <v>大阪</v>
          </cell>
          <cell r="N356" t="str">
            <v>無し</v>
          </cell>
          <cell r="O356" t="str">
            <v>y</v>
          </cell>
          <cell r="P356" t="str">
            <v>T2850</v>
          </cell>
          <cell r="Q356" t="str">
            <v>KOS02</v>
          </cell>
        </row>
        <row r="357">
          <cell r="C357" t="str">
            <v>東京国際埠頭</v>
          </cell>
          <cell r="F357" t="str">
            <v>神奈川県横浜市本牧</v>
          </cell>
          <cell r="G357">
            <v>100</v>
          </cell>
          <cell r="H357">
            <v>0</v>
          </cell>
          <cell r="J357">
            <v>88</v>
          </cell>
          <cell r="K357">
            <v>0</v>
          </cell>
          <cell r="M357" t="str">
            <v>横浜</v>
          </cell>
          <cell r="N357" t="str">
            <v>無し</v>
          </cell>
          <cell r="O357" t="str">
            <v>y</v>
          </cell>
          <cell r="P357" t="str">
            <v>T2850</v>
          </cell>
          <cell r="Q357" t="str">
            <v>KOS03</v>
          </cell>
        </row>
        <row r="358">
          <cell r="C358" t="str">
            <v>Ｂ２（日通扱い）</v>
          </cell>
          <cell r="F358" t="str">
            <v>神奈川県横浜市中区本牧埠頭３番地</v>
          </cell>
          <cell r="G358">
            <v>100</v>
          </cell>
          <cell r="H358">
            <v>0</v>
          </cell>
          <cell r="J358">
            <v>52</v>
          </cell>
          <cell r="K358">
            <v>0</v>
          </cell>
          <cell r="M358" t="str">
            <v>横浜</v>
          </cell>
          <cell r="N358" t="str">
            <v>無し</v>
          </cell>
          <cell r="O358" t="str">
            <v>y</v>
          </cell>
          <cell r="P358" t="str">
            <v>T2850</v>
          </cell>
          <cell r="Q358" t="str">
            <v>KOS04</v>
          </cell>
        </row>
        <row r="359">
          <cell r="C359" t="str">
            <v>玉家運輸倉庫株式会社</v>
          </cell>
          <cell r="D359">
            <v>236</v>
          </cell>
          <cell r="E359">
            <v>3</v>
          </cell>
          <cell r="F359" t="str">
            <v>神奈川県横浜市金沢区幸浦２－８－１６</v>
          </cell>
          <cell r="G359">
            <v>100</v>
          </cell>
          <cell r="H359">
            <v>0</v>
          </cell>
          <cell r="J359">
            <v>88</v>
          </cell>
          <cell r="K359">
            <v>0</v>
          </cell>
          <cell r="M359" t="str">
            <v>横浜</v>
          </cell>
          <cell r="N359" t="str">
            <v>無し</v>
          </cell>
          <cell r="O359" t="str">
            <v>y</v>
          </cell>
          <cell r="P359" t="str">
            <v>T2850</v>
          </cell>
          <cell r="Q359" t="str">
            <v>KOS05</v>
          </cell>
        </row>
        <row r="360">
          <cell r="C360" t="str">
            <v>丸全昭和運輸株式会社</v>
          </cell>
          <cell r="D360">
            <v>289</v>
          </cell>
          <cell r="E360">
            <v>1608</v>
          </cell>
          <cell r="F360" t="str">
            <v>千葉県山武郡芝山町岩山2313-4</v>
          </cell>
          <cell r="G360">
            <v>50</v>
          </cell>
          <cell r="H360">
            <v>0</v>
          </cell>
          <cell r="J360">
            <v>49</v>
          </cell>
          <cell r="K360">
            <v>1</v>
          </cell>
          <cell r="M360" t="str">
            <v>-</v>
          </cell>
          <cell r="N360" t="str">
            <v>無し</v>
          </cell>
          <cell r="O360" t="str">
            <v>y</v>
          </cell>
          <cell r="P360" t="str">
            <v>T2850</v>
          </cell>
          <cell r="Q360" t="str">
            <v>KOS06</v>
          </cell>
        </row>
        <row r="361">
          <cell r="C361" t="str">
            <v>舟津産業㈱</v>
          </cell>
          <cell r="D361">
            <v>236</v>
          </cell>
          <cell r="E361">
            <v>3</v>
          </cell>
          <cell r="F361" t="str">
            <v>神奈川県横浜市金沢区幸浦2-9-12</v>
          </cell>
          <cell r="G361">
            <v>100</v>
          </cell>
          <cell r="H361">
            <v>0</v>
          </cell>
          <cell r="J361">
            <v>88</v>
          </cell>
          <cell r="K361">
            <v>0</v>
          </cell>
          <cell r="M361" t="str">
            <v>横浜</v>
          </cell>
          <cell r="N361" t="str">
            <v>無し</v>
          </cell>
          <cell r="O361" t="str">
            <v>y</v>
          </cell>
          <cell r="P361" t="str">
            <v>T2850</v>
          </cell>
          <cell r="Q361" t="str">
            <v>KOS07</v>
          </cell>
        </row>
        <row r="362">
          <cell r="C362" t="str">
            <v>関東光器株式会社</v>
          </cell>
          <cell r="D362">
            <v>254</v>
          </cell>
          <cell r="E362">
            <v>16</v>
          </cell>
          <cell r="F362" t="str">
            <v>神奈川県平塚市東八幡５－１０－１６</v>
          </cell>
          <cell r="G362">
            <v>150</v>
          </cell>
          <cell r="H362">
            <v>0</v>
          </cell>
          <cell r="J362">
            <v>107</v>
          </cell>
          <cell r="K362">
            <v>0</v>
          </cell>
          <cell r="M362" t="str">
            <v>-</v>
          </cell>
          <cell r="N362" t="str">
            <v>無し</v>
          </cell>
          <cell r="P362" t="str">
            <v>T2860</v>
          </cell>
        </row>
        <row r="363">
          <cell r="C363" t="str">
            <v>長瀬産業株式会社</v>
          </cell>
          <cell r="D363">
            <v>103</v>
          </cell>
          <cell r="E363">
            <v>24</v>
          </cell>
          <cell r="F363" t="str">
            <v>東京都中央区日本橋小舟町５－１</v>
          </cell>
          <cell r="G363">
            <v>50</v>
          </cell>
          <cell r="H363">
            <v>0</v>
          </cell>
          <cell r="J363">
            <v>52</v>
          </cell>
          <cell r="K363">
            <v>0</v>
          </cell>
          <cell r="M363" t="str">
            <v>-</v>
          </cell>
          <cell r="N363" t="str">
            <v>無し</v>
          </cell>
          <cell r="P363" t="str">
            <v>T2880</v>
          </cell>
        </row>
        <row r="364">
          <cell r="C364" t="str">
            <v>日通商事株式会社　成田サテライト</v>
          </cell>
          <cell r="D364">
            <v>286</v>
          </cell>
          <cell r="E364">
            <v>826</v>
          </cell>
          <cell r="F364" t="str">
            <v>千葉県成田市東和泉字境前443-50</v>
          </cell>
          <cell r="G364">
            <v>50</v>
          </cell>
          <cell r="H364">
            <v>0</v>
          </cell>
          <cell r="J364">
            <v>43</v>
          </cell>
          <cell r="K364">
            <v>1</v>
          </cell>
          <cell r="M364" t="str">
            <v>成田</v>
          </cell>
          <cell r="N364" t="str">
            <v>無し</v>
          </cell>
          <cell r="O364" t="str">
            <v>y</v>
          </cell>
          <cell r="P364" t="str">
            <v>T2880</v>
          </cell>
          <cell r="Q364" t="str">
            <v>AIR01</v>
          </cell>
        </row>
        <row r="365">
          <cell r="C365" t="str">
            <v>西鉄物流株式会社　梱包ｾﾝﾀｰ</v>
          </cell>
          <cell r="D365">
            <v>289</v>
          </cell>
          <cell r="E365">
            <v>1608</v>
          </cell>
          <cell r="F365" t="str">
            <v>千葉県山武郡芝山町岩山148－15</v>
          </cell>
          <cell r="G365">
            <v>50</v>
          </cell>
          <cell r="H365">
            <v>0</v>
          </cell>
          <cell r="J365">
            <v>49</v>
          </cell>
          <cell r="K365">
            <v>1</v>
          </cell>
          <cell r="M365" t="str">
            <v>成田</v>
          </cell>
          <cell r="N365" t="str">
            <v>無し</v>
          </cell>
          <cell r="O365" t="str">
            <v>y</v>
          </cell>
          <cell r="P365" t="str">
            <v>T2880</v>
          </cell>
          <cell r="Q365" t="str">
            <v>AIR02</v>
          </cell>
        </row>
        <row r="366">
          <cell r="C366" t="str">
            <v>株式会社日祥物流</v>
          </cell>
          <cell r="D366">
            <v>287</v>
          </cell>
          <cell r="E366">
            <v>242</v>
          </cell>
          <cell r="F366" t="str">
            <v>千葉県成田市多良貝245-3031</v>
          </cell>
          <cell r="G366">
            <v>50</v>
          </cell>
          <cell r="H366">
            <v>0</v>
          </cell>
          <cell r="J366">
            <v>43</v>
          </cell>
          <cell r="K366">
            <v>1</v>
          </cell>
          <cell r="M366" t="str">
            <v>成田</v>
          </cell>
          <cell r="N366" t="str">
            <v>無し</v>
          </cell>
          <cell r="O366" t="str">
            <v>y</v>
          </cell>
          <cell r="P366" t="str">
            <v>T2880</v>
          </cell>
          <cell r="Q366" t="str">
            <v>AIR03</v>
          </cell>
        </row>
        <row r="367">
          <cell r="C367" t="str">
            <v>㈱近鉄エクスプレス　成田ターミナル</v>
          </cell>
          <cell r="D367">
            <v>289</v>
          </cell>
          <cell r="E367">
            <v>1603</v>
          </cell>
          <cell r="F367" t="str">
            <v>千葉県山武郡芝山町大里157-1</v>
          </cell>
          <cell r="G367">
            <v>50</v>
          </cell>
          <cell r="H367">
            <v>0</v>
          </cell>
          <cell r="J367">
            <v>49</v>
          </cell>
          <cell r="K367">
            <v>1</v>
          </cell>
          <cell r="M367" t="str">
            <v>成田</v>
          </cell>
          <cell r="N367" t="str">
            <v>無し</v>
          </cell>
          <cell r="O367" t="str">
            <v>y</v>
          </cell>
          <cell r="P367" t="str">
            <v>T2880</v>
          </cell>
          <cell r="Q367" t="str">
            <v>GZS01</v>
          </cell>
        </row>
        <row r="368">
          <cell r="C368" t="str">
            <v>株式会社　築港　横浜化学品センター</v>
          </cell>
          <cell r="D368">
            <v>230</v>
          </cell>
          <cell r="E368">
            <v>53</v>
          </cell>
          <cell r="F368" t="str">
            <v>神奈川県横浜市鶴見区大黒町5-81</v>
          </cell>
          <cell r="G368">
            <v>100</v>
          </cell>
          <cell r="H368">
            <v>0</v>
          </cell>
          <cell r="J368">
            <v>88</v>
          </cell>
          <cell r="K368">
            <v>0</v>
          </cell>
          <cell r="M368" t="str">
            <v>横浜</v>
          </cell>
          <cell r="N368" t="str">
            <v>無し</v>
          </cell>
          <cell r="O368" t="str">
            <v>y</v>
          </cell>
          <cell r="P368" t="str">
            <v>T2880</v>
          </cell>
          <cell r="Q368" t="str">
            <v>GZS02</v>
          </cell>
        </row>
        <row r="369">
          <cell r="C369" t="str">
            <v>西鉄物流㈱成田梱包センター</v>
          </cell>
          <cell r="D369">
            <v>289</v>
          </cell>
          <cell r="E369">
            <v>1608</v>
          </cell>
          <cell r="F369" t="str">
            <v>千葉県山武郡芝山町岩山1340-48</v>
          </cell>
          <cell r="G369">
            <v>50</v>
          </cell>
          <cell r="H369">
            <v>0</v>
          </cell>
          <cell r="J369">
            <v>49</v>
          </cell>
          <cell r="K369">
            <v>1</v>
          </cell>
          <cell r="M369" t="str">
            <v>成田</v>
          </cell>
          <cell r="N369" t="str">
            <v>無し</v>
          </cell>
          <cell r="O369" t="str">
            <v>y</v>
          </cell>
          <cell r="P369" t="str">
            <v>T2880</v>
          </cell>
          <cell r="Q369" t="str">
            <v>GZS03</v>
          </cell>
        </row>
        <row r="370">
          <cell r="C370" t="str">
            <v>㈱築港　9号地倉庫</v>
          </cell>
          <cell r="D370">
            <v>455</v>
          </cell>
          <cell r="E370">
            <v>28</v>
          </cell>
          <cell r="F370" t="str">
            <v>愛知県名古屋市港区潮見町10-3</v>
          </cell>
          <cell r="G370">
            <v>400</v>
          </cell>
          <cell r="H370">
            <v>0</v>
          </cell>
          <cell r="J370">
            <v>435</v>
          </cell>
          <cell r="K370">
            <v>0</v>
          </cell>
          <cell r="M370" t="str">
            <v>愛知</v>
          </cell>
          <cell r="N370" t="str">
            <v>無し</v>
          </cell>
          <cell r="O370" t="str">
            <v>y</v>
          </cell>
          <cell r="P370" t="str">
            <v>T2880</v>
          </cell>
          <cell r="Q370" t="str">
            <v>GZS04</v>
          </cell>
        </row>
        <row r="371">
          <cell r="C371" t="str">
            <v>丸一海運株式会社　大阪港化学品センター</v>
          </cell>
          <cell r="D371">
            <v>559</v>
          </cell>
          <cell r="E371">
            <v>0</v>
          </cell>
          <cell r="F371" t="str">
            <v>大阪府大阪市住之江区南港北３－４－９９</v>
          </cell>
          <cell r="G371">
            <v>650</v>
          </cell>
          <cell r="H371">
            <v>0</v>
          </cell>
          <cell r="J371">
            <v>642</v>
          </cell>
          <cell r="K371">
            <v>0</v>
          </cell>
          <cell r="M371" t="str">
            <v>大阪</v>
          </cell>
          <cell r="N371" t="str">
            <v>無し</v>
          </cell>
          <cell r="O371" t="str">
            <v>y</v>
          </cell>
          <cell r="P371" t="str">
            <v>T2880</v>
          </cell>
          <cell r="Q371" t="str">
            <v>GZS05</v>
          </cell>
        </row>
        <row r="372">
          <cell r="C372" t="str">
            <v>株式会社　築港　横浜化学品センター</v>
          </cell>
          <cell r="D372">
            <v>230</v>
          </cell>
          <cell r="E372">
            <v>53</v>
          </cell>
          <cell r="F372" t="str">
            <v>神奈川県横浜市鶴見区大黒町９－１５</v>
          </cell>
          <cell r="G372">
            <v>100</v>
          </cell>
          <cell r="H372">
            <v>0</v>
          </cell>
          <cell r="J372">
            <v>88</v>
          </cell>
          <cell r="K372">
            <v>0</v>
          </cell>
          <cell r="M372" t="str">
            <v>横浜</v>
          </cell>
          <cell r="N372" t="str">
            <v>無し</v>
          </cell>
          <cell r="O372" t="str">
            <v>y</v>
          </cell>
          <cell r="P372" t="str">
            <v>T2880</v>
          </cell>
          <cell r="Q372" t="str">
            <v>GZS06</v>
          </cell>
        </row>
        <row r="373">
          <cell r="C373" t="str">
            <v>日通商事株式会社　成田サテライト</v>
          </cell>
          <cell r="D373">
            <v>286</v>
          </cell>
          <cell r="E373">
            <v>826</v>
          </cell>
          <cell r="F373" t="str">
            <v>千葉県成田市東和泉字境前４４３－５０</v>
          </cell>
          <cell r="G373">
            <v>50</v>
          </cell>
          <cell r="H373">
            <v>0</v>
          </cell>
          <cell r="J373">
            <v>43</v>
          </cell>
          <cell r="K373">
            <v>1</v>
          </cell>
          <cell r="M373" t="str">
            <v>成田</v>
          </cell>
          <cell r="N373" t="str">
            <v>無し</v>
          </cell>
          <cell r="O373" t="str">
            <v>y</v>
          </cell>
          <cell r="P373" t="str">
            <v>T2880</v>
          </cell>
          <cell r="Q373" t="str">
            <v>GZS07</v>
          </cell>
        </row>
        <row r="374">
          <cell r="C374" t="str">
            <v>株式会社　築港　名古屋化学品センター</v>
          </cell>
          <cell r="D374">
            <v>498</v>
          </cell>
          <cell r="E374">
            <v>61</v>
          </cell>
          <cell r="F374" t="str">
            <v>愛知県弥富市操出１０－１０－１</v>
          </cell>
          <cell r="G374">
            <v>500</v>
          </cell>
          <cell r="H374">
            <v>0</v>
          </cell>
          <cell r="J374">
            <v>435</v>
          </cell>
          <cell r="K374">
            <v>0</v>
          </cell>
          <cell r="M374" t="str">
            <v>愛知</v>
          </cell>
          <cell r="N374" t="str">
            <v>無し</v>
          </cell>
          <cell r="O374" t="str">
            <v>y</v>
          </cell>
          <cell r="P374" t="str">
            <v>T2880</v>
          </cell>
          <cell r="Q374" t="str">
            <v>GZS08</v>
          </cell>
        </row>
        <row r="375">
          <cell r="C375" t="str">
            <v>株式会社　川口スプリング製作所</v>
          </cell>
          <cell r="D375">
            <v>329</v>
          </cell>
          <cell r="E375">
            <v>2213</v>
          </cell>
          <cell r="F375" t="str">
            <v>栃木県塩谷郡塩谷町大字熊ノ木１３５６</v>
          </cell>
          <cell r="G375">
            <v>200</v>
          </cell>
          <cell r="H375">
            <v>1</v>
          </cell>
          <cell r="J375">
            <v>208</v>
          </cell>
          <cell r="K375">
            <v>1</v>
          </cell>
          <cell r="M375" t="str">
            <v>-</v>
          </cell>
          <cell r="N375" t="str">
            <v>無し</v>
          </cell>
          <cell r="P375" t="str">
            <v>T2880</v>
          </cell>
          <cell r="Q375" t="str">
            <v>H169</v>
          </cell>
        </row>
        <row r="376">
          <cell r="C376" t="str">
            <v>株式会社　ファルテック　北関東工場</v>
          </cell>
          <cell r="D376">
            <v>970</v>
          </cell>
          <cell r="E376">
            <v>1375</v>
          </cell>
          <cell r="F376" t="str">
            <v>福島県いわき市三和町中三坂字湯の向１０５</v>
          </cell>
          <cell r="G376">
            <v>350</v>
          </cell>
          <cell r="H376">
            <v>1</v>
          </cell>
          <cell r="J376">
            <v>275</v>
          </cell>
          <cell r="K376">
            <v>0</v>
          </cell>
          <cell r="M376" t="str">
            <v>-</v>
          </cell>
          <cell r="N376" t="str">
            <v>西濃</v>
          </cell>
          <cell r="P376" t="str">
            <v>T2880</v>
          </cell>
          <cell r="Q376" t="str">
            <v>H172</v>
          </cell>
        </row>
        <row r="377">
          <cell r="C377" t="str">
            <v>株式会社　築港　（築港大黒倉庫）</v>
          </cell>
          <cell r="D377">
            <v>230</v>
          </cell>
          <cell r="E377">
            <v>53</v>
          </cell>
          <cell r="F377" t="str">
            <v>神奈川県横浜市鶴見区大黒町5-81</v>
          </cell>
          <cell r="G377">
            <v>100</v>
          </cell>
          <cell r="H377">
            <v>0</v>
          </cell>
          <cell r="J377">
            <v>88</v>
          </cell>
          <cell r="K377">
            <v>0</v>
          </cell>
          <cell r="M377" t="str">
            <v>横浜</v>
          </cell>
          <cell r="N377" t="str">
            <v>無し</v>
          </cell>
          <cell r="O377" t="str">
            <v>y</v>
          </cell>
          <cell r="P377" t="str">
            <v>T2880</v>
          </cell>
          <cell r="Q377" t="str">
            <v>HAS01</v>
          </cell>
        </row>
        <row r="378">
          <cell r="C378" t="str">
            <v>株式会社　築港　横浜化学品センター</v>
          </cell>
          <cell r="D378">
            <v>230</v>
          </cell>
          <cell r="E378">
            <v>53</v>
          </cell>
          <cell r="F378" t="str">
            <v>神奈川県横浜市鶴見区大黒町5-81</v>
          </cell>
          <cell r="G378">
            <v>100</v>
          </cell>
          <cell r="H378">
            <v>0</v>
          </cell>
          <cell r="J378">
            <v>88</v>
          </cell>
          <cell r="K378">
            <v>0</v>
          </cell>
          <cell r="M378" t="str">
            <v>横浜</v>
          </cell>
          <cell r="N378" t="str">
            <v>無し</v>
          </cell>
          <cell r="O378" t="str">
            <v>y</v>
          </cell>
          <cell r="P378" t="str">
            <v>T2880</v>
          </cell>
          <cell r="Q378" t="str">
            <v>HAS02</v>
          </cell>
        </row>
        <row r="379">
          <cell r="C379" t="str">
            <v>日通商事㈱成田サテライト</v>
          </cell>
          <cell r="D379">
            <v>287</v>
          </cell>
          <cell r="E379">
            <v>225</v>
          </cell>
          <cell r="F379" t="str">
            <v>千葉県成田市東和泉字境前443-50</v>
          </cell>
          <cell r="G379">
            <v>50</v>
          </cell>
          <cell r="H379">
            <v>0</v>
          </cell>
          <cell r="J379">
            <v>43</v>
          </cell>
          <cell r="K379">
            <v>1</v>
          </cell>
          <cell r="M379" t="str">
            <v>成田</v>
          </cell>
          <cell r="N379" t="str">
            <v>無し</v>
          </cell>
          <cell r="O379" t="str">
            <v>y</v>
          </cell>
          <cell r="P379" t="str">
            <v>T2880</v>
          </cell>
          <cell r="Q379" t="str">
            <v>HAS03</v>
          </cell>
        </row>
        <row r="380">
          <cell r="C380" t="str">
            <v>株式会社　築港　横浜化学品センター</v>
          </cell>
          <cell r="D380">
            <v>230</v>
          </cell>
          <cell r="E380">
            <v>53</v>
          </cell>
          <cell r="F380" t="str">
            <v>神奈川県横浜市鶴見区大黒町９－１５</v>
          </cell>
          <cell r="G380">
            <v>100</v>
          </cell>
          <cell r="H380">
            <v>0</v>
          </cell>
          <cell r="J380">
            <v>88</v>
          </cell>
          <cell r="K380">
            <v>0</v>
          </cell>
          <cell r="M380" t="str">
            <v>横浜</v>
          </cell>
          <cell r="N380" t="str">
            <v>無し</v>
          </cell>
          <cell r="O380" t="str">
            <v>y</v>
          </cell>
          <cell r="P380" t="str">
            <v>T2880</v>
          </cell>
          <cell r="Q380" t="str">
            <v>HAS04</v>
          </cell>
        </row>
        <row r="381">
          <cell r="C381" t="str">
            <v>西鉄物流株式会社　梱包センター</v>
          </cell>
          <cell r="D381">
            <v>289</v>
          </cell>
          <cell r="E381">
            <v>1608</v>
          </cell>
          <cell r="F381" t="str">
            <v>千葉県山武郡芝山町岩山148-15</v>
          </cell>
          <cell r="G381">
            <v>50</v>
          </cell>
          <cell r="H381">
            <v>0</v>
          </cell>
          <cell r="J381">
            <v>49</v>
          </cell>
          <cell r="K381">
            <v>1</v>
          </cell>
          <cell r="M381" t="str">
            <v>成田</v>
          </cell>
          <cell r="N381" t="str">
            <v>無し</v>
          </cell>
          <cell r="O381" t="str">
            <v>y</v>
          </cell>
          <cell r="P381" t="str">
            <v>T2880</v>
          </cell>
          <cell r="Q381" t="str">
            <v>HAS05</v>
          </cell>
        </row>
        <row r="382">
          <cell r="C382" t="str">
            <v>西鉄物流㈱　成田梱包センター</v>
          </cell>
          <cell r="D382">
            <v>289</v>
          </cell>
          <cell r="E382">
            <v>1608</v>
          </cell>
          <cell r="F382" t="str">
            <v>千葉県山武郡芝山町岩山1340-48</v>
          </cell>
          <cell r="G382">
            <v>50</v>
          </cell>
          <cell r="H382">
            <v>0</v>
          </cell>
          <cell r="J382">
            <v>49</v>
          </cell>
          <cell r="K382">
            <v>1</v>
          </cell>
          <cell r="M382" t="str">
            <v>成田</v>
          </cell>
          <cell r="N382" t="str">
            <v>無し</v>
          </cell>
          <cell r="O382" t="str">
            <v>y</v>
          </cell>
          <cell r="P382" t="str">
            <v>T2880</v>
          </cell>
          <cell r="Q382" t="str">
            <v>IDL01</v>
          </cell>
        </row>
        <row r="383">
          <cell r="C383" t="str">
            <v>日通商事株式会社　成田サテライト</v>
          </cell>
          <cell r="D383">
            <v>287</v>
          </cell>
          <cell r="E383">
            <v>225</v>
          </cell>
          <cell r="F383" t="str">
            <v>千葉県成田市東和泉字鏡前443-50</v>
          </cell>
          <cell r="G383">
            <v>50</v>
          </cell>
          <cell r="H383">
            <v>0</v>
          </cell>
          <cell r="J383">
            <v>43</v>
          </cell>
          <cell r="K383">
            <v>1</v>
          </cell>
          <cell r="M383" t="str">
            <v>成田</v>
          </cell>
          <cell r="N383" t="str">
            <v>無し</v>
          </cell>
          <cell r="O383" t="str">
            <v>y</v>
          </cell>
          <cell r="P383" t="str">
            <v>T2880</v>
          </cell>
          <cell r="Q383" t="str">
            <v>IDL02</v>
          </cell>
        </row>
        <row r="384">
          <cell r="C384" t="str">
            <v>株式会社　築港</v>
          </cell>
          <cell r="D384">
            <v>230</v>
          </cell>
          <cell r="E384">
            <v>53</v>
          </cell>
          <cell r="F384" t="str">
            <v>神奈川県横浜市鶴見区大黒町5-81</v>
          </cell>
          <cell r="G384">
            <v>100</v>
          </cell>
          <cell r="H384">
            <v>0</v>
          </cell>
          <cell r="J384">
            <v>88</v>
          </cell>
          <cell r="K384">
            <v>0</v>
          </cell>
          <cell r="M384" t="str">
            <v>横浜</v>
          </cell>
          <cell r="N384" t="str">
            <v>無し</v>
          </cell>
          <cell r="O384" t="str">
            <v>y</v>
          </cell>
          <cell r="P384" t="str">
            <v>T2880</v>
          </cell>
          <cell r="Q384" t="str">
            <v>INB01</v>
          </cell>
        </row>
        <row r="385">
          <cell r="C385" t="str">
            <v>株式会社　築港　横浜化学品センター</v>
          </cell>
          <cell r="D385">
            <v>230</v>
          </cell>
          <cell r="E385">
            <v>53</v>
          </cell>
          <cell r="F385" t="str">
            <v>神奈川県横浜市鶴見区大黒町5-81</v>
          </cell>
          <cell r="G385">
            <v>100</v>
          </cell>
          <cell r="H385">
            <v>0</v>
          </cell>
          <cell r="J385">
            <v>88</v>
          </cell>
          <cell r="K385">
            <v>0</v>
          </cell>
          <cell r="M385" t="str">
            <v>横浜</v>
          </cell>
          <cell r="N385" t="str">
            <v>無し</v>
          </cell>
          <cell r="O385" t="str">
            <v>y</v>
          </cell>
          <cell r="P385" t="str">
            <v>T2880</v>
          </cell>
          <cell r="Q385" t="str">
            <v>INI01</v>
          </cell>
        </row>
        <row r="386">
          <cell r="C386" t="str">
            <v>株式会社　築港　横浜化学品ｾﾝﾀｰ</v>
          </cell>
          <cell r="D386">
            <v>230</v>
          </cell>
          <cell r="E386">
            <v>53</v>
          </cell>
          <cell r="F386" t="str">
            <v>神奈川県横浜市鶴見区大黒町 5-81</v>
          </cell>
          <cell r="G386">
            <v>100</v>
          </cell>
          <cell r="H386">
            <v>0</v>
          </cell>
          <cell r="J386">
            <v>88</v>
          </cell>
          <cell r="K386">
            <v>0</v>
          </cell>
          <cell r="M386" t="str">
            <v>横浜</v>
          </cell>
          <cell r="N386" t="str">
            <v>無し</v>
          </cell>
          <cell r="O386" t="str">
            <v>y</v>
          </cell>
          <cell r="P386" t="str">
            <v>T2880</v>
          </cell>
          <cell r="Q386" t="str">
            <v>INN11</v>
          </cell>
        </row>
        <row r="387">
          <cell r="C387" t="str">
            <v>日通商事株式会社　成田サテライト</v>
          </cell>
          <cell r="D387">
            <v>286</v>
          </cell>
          <cell r="E387">
            <v>826</v>
          </cell>
          <cell r="F387" t="str">
            <v>千葉県成田市東和泉字境前　443-50</v>
          </cell>
          <cell r="G387">
            <v>50</v>
          </cell>
          <cell r="H387">
            <v>0</v>
          </cell>
          <cell r="J387">
            <v>43</v>
          </cell>
          <cell r="K387">
            <v>1</v>
          </cell>
          <cell r="M387" t="str">
            <v>成田</v>
          </cell>
          <cell r="N387" t="str">
            <v>無し</v>
          </cell>
          <cell r="O387" t="str">
            <v>y</v>
          </cell>
          <cell r="P387" t="str">
            <v>T2880</v>
          </cell>
          <cell r="Q387" t="str">
            <v>INN12</v>
          </cell>
        </row>
        <row r="388">
          <cell r="C388" t="str">
            <v>株式会社　築港　横浜化学品センター</v>
          </cell>
          <cell r="D388">
            <v>230</v>
          </cell>
          <cell r="E388">
            <v>53</v>
          </cell>
          <cell r="F388" t="str">
            <v>神奈川県横浜市鶴見区大黒町９－１５</v>
          </cell>
          <cell r="G388">
            <v>100</v>
          </cell>
          <cell r="H388">
            <v>0</v>
          </cell>
          <cell r="J388">
            <v>88</v>
          </cell>
          <cell r="K388">
            <v>0</v>
          </cell>
          <cell r="M388" t="str">
            <v>横浜</v>
          </cell>
          <cell r="N388" t="str">
            <v>無し</v>
          </cell>
          <cell r="O388" t="str">
            <v>y</v>
          </cell>
          <cell r="P388" t="str">
            <v>T2880</v>
          </cell>
          <cell r="Q388" t="str">
            <v>INN13</v>
          </cell>
        </row>
        <row r="389">
          <cell r="C389" t="str">
            <v>株式会社 近鉄エクスプレス　成田ターミナ</v>
          </cell>
          <cell r="D389">
            <v>289</v>
          </cell>
          <cell r="E389">
            <v>1603</v>
          </cell>
          <cell r="F389" t="str">
            <v>千葉県山武郡芝山町157-1</v>
          </cell>
          <cell r="G389">
            <v>50</v>
          </cell>
          <cell r="H389">
            <v>0</v>
          </cell>
          <cell r="J389">
            <v>49</v>
          </cell>
          <cell r="K389">
            <v>1</v>
          </cell>
          <cell r="M389" t="str">
            <v>成田</v>
          </cell>
          <cell r="N389" t="str">
            <v>無し</v>
          </cell>
          <cell r="O389" t="str">
            <v>y</v>
          </cell>
          <cell r="P389" t="str">
            <v>T2880</v>
          </cell>
          <cell r="Q389" t="str">
            <v>INS01</v>
          </cell>
        </row>
        <row r="390">
          <cell r="C390" t="str">
            <v>株式会社　築港　横浜化学品センター</v>
          </cell>
          <cell r="D390">
            <v>230</v>
          </cell>
          <cell r="E390">
            <v>53</v>
          </cell>
          <cell r="F390" t="str">
            <v>神奈川県横浜市鶴見区大黒町5-81</v>
          </cell>
          <cell r="G390">
            <v>100</v>
          </cell>
          <cell r="H390">
            <v>0</v>
          </cell>
          <cell r="J390">
            <v>88</v>
          </cell>
          <cell r="K390">
            <v>0</v>
          </cell>
          <cell r="M390" t="str">
            <v>横浜</v>
          </cell>
          <cell r="N390" t="str">
            <v>無し</v>
          </cell>
          <cell r="O390" t="str">
            <v>y</v>
          </cell>
          <cell r="P390" t="str">
            <v>T2880</v>
          </cell>
          <cell r="Q390" t="str">
            <v>INS02</v>
          </cell>
        </row>
        <row r="391">
          <cell r="C391" t="str">
            <v>株式会社　日祥物流</v>
          </cell>
          <cell r="D391">
            <v>287</v>
          </cell>
          <cell r="E391">
            <v>242</v>
          </cell>
          <cell r="F391" t="str">
            <v>千葉県成田市多良貝245-3031</v>
          </cell>
          <cell r="G391">
            <v>50</v>
          </cell>
          <cell r="H391">
            <v>0</v>
          </cell>
          <cell r="J391">
            <v>43</v>
          </cell>
          <cell r="K391">
            <v>1</v>
          </cell>
          <cell r="M391" t="str">
            <v>成田</v>
          </cell>
          <cell r="N391" t="str">
            <v>無し</v>
          </cell>
          <cell r="O391" t="str">
            <v>y</v>
          </cell>
          <cell r="P391" t="str">
            <v>T2880</v>
          </cell>
          <cell r="Q391" t="str">
            <v>INS03</v>
          </cell>
        </row>
        <row r="392">
          <cell r="C392" t="str">
            <v>日通商事株式会社　成田サテライト</v>
          </cell>
          <cell r="D392">
            <v>287</v>
          </cell>
          <cell r="E392">
            <v>225</v>
          </cell>
          <cell r="F392" t="str">
            <v>千葉県成田市東和泉字境前４４３－５０</v>
          </cell>
          <cell r="G392">
            <v>50</v>
          </cell>
          <cell r="H392">
            <v>0</v>
          </cell>
          <cell r="J392">
            <v>43</v>
          </cell>
          <cell r="K392">
            <v>1</v>
          </cell>
          <cell r="M392" t="str">
            <v>成田</v>
          </cell>
          <cell r="N392" t="str">
            <v>無し</v>
          </cell>
          <cell r="O392" t="str">
            <v>y</v>
          </cell>
          <cell r="P392" t="str">
            <v>T2880</v>
          </cell>
          <cell r="Q392" t="str">
            <v>INS04</v>
          </cell>
        </row>
        <row r="393">
          <cell r="C393" t="str">
            <v>株式会社　築港　横浜化学品センター</v>
          </cell>
          <cell r="D393">
            <v>230</v>
          </cell>
          <cell r="E393">
            <v>53</v>
          </cell>
          <cell r="F393" t="str">
            <v>神奈川県横浜市鶴見区大黒町９－１５</v>
          </cell>
          <cell r="G393">
            <v>100</v>
          </cell>
          <cell r="H393">
            <v>0</v>
          </cell>
          <cell r="J393">
            <v>88</v>
          </cell>
          <cell r="K393">
            <v>0</v>
          </cell>
          <cell r="M393" t="str">
            <v>横浜</v>
          </cell>
          <cell r="N393" t="str">
            <v>無し</v>
          </cell>
          <cell r="O393" t="str">
            <v>y</v>
          </cell>
          <cell r="P393" t="str">
            <v>T2880</v>
          </cell>
          <cell r="Q393" t="str">
            <v>INS05</v>
          </cell>
        </row>
        <row r="394">
          <cell r="C394" t="str">
            <v>株式会社　築港　横浜化学品センター</v>
          </cell>
          <cell r="D394">
            <v>230</v>
          </cell>
          <cell r="E394">
            <v>53</v>
          </cell>
          <cell r="F394" t="str">
            <v>神奈川県横浜市鶴見区大黒町5-81</v>
          </cell>
          <cell r="G394">
            <v>100</v>
          </cell>
          <cell r="H394">
            <v>0</v>
          </cell>
          <cell r="J394">
            <v>88</v>
          </cell>
          <cell r="K394">
            <v>0</v>
          </cell>
          <cell r="M394" t="str">
            <v>横浜</v>
          </cell>
          <cell r="N394" t="str">
            <v>無し</v>
          </cell>
          <cell r="O394" t="str">
            <v>y</v>
          </cell>
          <cell r="P394" t="str">
            <v>T2880</v>
          </cell>
          <cell r="Q394" t="str">
            <v>JUS01</v>
          </cell>
        </row>
        <row r="395">
          <cell r="C395" t="str">
            <v>㈱築港9号地倉庫</v>
          </cell>
          <cell r="D395">
            <v>455</v>
          </cell>
          <cell r="E395">
            <v>28</v>
          </cell>
          <cell r="F395" t="str">
            <v>愛知県名古屋市港区潮見町10-3</v>
          </cell>
          <cell r="G395">
            <v>400</v>
          </cell>
          <cell r="H395">
            <v>0</v>
          </cell>
          <cell r="J395">
            <v>435</v>
          </cell>
          <cell r="K395">
            <v>0</v>
          </cell>
          <cell r="M395" t="str">
            <v>愛知</v>
          </cell>
          <cell r="N395" t="str">
            <v>無し</v>
          </cell>
          <cell r="O395" t="str">
            <v>y</v>
          </cell>
          <cell r="P395" t="str">
            <v>T2880</v>
          </cell>
          <cell r="Q395" t="str">
            <v>JUS02</v>
          </cell>
        </row>
        <row r="396">
          <cell r="C396" t="str">
            <v>日通商事㈱成田サテライト</v>
          </cell>
          <cell r="D396">
            <v>286</v>
          </cell>
          <cell r="E396">
            <v>826</v>
          </cell>
          <cell r="F396" t="str">
            <v>千葉県成田市東和泉字境前443-50</v>
          </cell>
          <cell r="G396">
            <v>50</v>
          </cell>
          <cell r="H396">
            <v>0</v>
          </cell>
          <cell r="J396">
            <v>43</v>
          </cell>
          <cell r="K396">
            <v>1</v>
          </cell>
          <cell r="M396" t="str">
            <v>成田</v>
          </cell>
          <cell r="N396" t="str">
            <v>無し</v>
          </cell>
          <cell r="O396" t="str">
            <v>y</v>
          </cell>
          <cell r="P396" t="str">
            <v>T2880</v>
          </cell>
          <cell r="Q396" t="str">
            <v>JUS03</v>
          </cell>
        </row>
        <row r="397">
          <cell r="C397" t="str">
            <v>株式会社　築港　横浜化学品センター</v>
          </cell>
          <cell r="D397">
            <v>230</v>
          </cell>
          <cell r="E397">
            <v>53</v>
          </cell>
          <cell r="F397" t="str">
            <v>神奈川県横浜市鶴見区大黒町９－１５</v>
          </cell>
          <cell r="G397">
            <v>100</v>
          </cell>
          <cell r="H397">
            <v>0</v>
          </cell>
          <cell r="J397">
            <v>88</v>
          </cell>
          <cell r="K397">
            <v>0</v>
          </cell>
          <cell r="M397" t="str">
            <v>横浜</v>
          </cell>
          <cell r="N397" t="str">
            <v>無し</v>
          </cell>
          <cell r="O397" t="str">
            <v>y</v>
          </cell>
          <cell r="P397" t="str">
            <v>T2880</v>
          </cell>
          <cell r="Q397" t="str">
            <v>JUS04</v>
          </cell>
        </row>
        <row r="398">
          <cell r="C398" t="str">
            <v>丸一海運株式会社　大阪港化学品センター</v>
          </cell>
          <cell r="D398">
            <v>559</v>
          </cell>
          <cell r="E398">
            <v>34</v>
          </cell>
          <cell r="F398" t="str">
            <v>大阪府大阪市住之江区南港北３－４－９９</v>
          </cell>
          <cell r="G398">
            <v>650</v>
          </cell>
          <cell r="H398">
            <v>0</v>
          </cell>
          <cell r="J398">
            <v>642</v>
          </cell>
          <cell r="K398">
            <v>0</v>
          </cell>
          <cell r="M398" t="str">
            <v>大阪</v>
          </cell>
          <cell r="N398" t="str">
            <v>無し</v>
          </cell>
          <cell r="O398" t="str">
            <v>y</v>
          </cell>
          <cell r="P398" t="str">
            <v>T2880</v>
          </cell>
          <cell r="Q398" t="str">
            <v>JUS05</v>
          </cell>
        </row>
        <row r="399">
          <cell r="C399" t="str">
            <v>丸一海運株式会社　大阪港化学品センター</v>
          </cell>
          <cell r="D399">
            <v>559</v>
          </cell>
          <cell r="E399">
            <v>0</v>
          </cell>
          <cell r="F399" t="str">
            <v>大阪府大阪市住之江区南港北３－４－９９</v>
          </cell>
          <cell r="G399">
            <v>650</v>
          </cell>
          <cell r="H399">
            <v>0</v>
          </cell>
          <cell r="J399">
            <v>642</v>
          </cell>
          <cell r="K399">
            <v>0</v>
          </cell>
          <cell r="M399" t="str">
            <v>大阪</v>
          </cell>
          <cell r="N399" t="str">
            <v>無し</v>
          </cell>
          <cell r="O399" t="str">
            <v>y</v>
          </cell>
          <cell r="P399" t="str">
            <v>T2880</v>
          </cell>
          <cell r="Q399" t="str">
            <v>MAE01</v>
          </cell>
        </row>
        <row r="400">
          <cell r="C400" t="str">
            <v>株式会社　築港　横浜化学品センター</v>
          </cell>
          <cell r="D400">
            <v>230</v>
          </cell>
          <cell r="E400">
            <v>53</v>
          </cell>
          <cell r="F400" t="str">
            <v>神奈川県横浜市鶴見区大黒町5-81</v>
          </cell>
          <cell r="G400">
            <v>100</v>
          </cell>
          <cell r="H400">
            <v>0</v>
          </cell>
          <cell r="J400">
            <v>88</v>
          </cell>
          <cell r="K400">
            <v>0</v>
          </cell>
          <cell r="M400" t="str">
            <v>横浜</v>
          </cell>
          <cell r="N400" t="str">
            <v>無し</v>
          </cell>
          <cell r="O400" t="str">
            <v>y</v>
          </cell>
          <cell r="P400" t="str">
            <v>T2880</v>
          </cell>
          <cell r="Q400" t="str">
            <v>MAE02</v>
          </cell>
        </row>
        <row r="401">
          <cell r="C401" t="str">
            <v>㈱築港　横浜化学品センター</v>
          </cell>
          <cell r="D401">
            <v>230</v>
          </cell>
          <cell r="E401">
            <v>53</v>
          </cell>
          <cell r="F401" t="str">
            <v>神奈川県横浜市鶴見区大黒町5-81</v>
          </cell>
          <cell r="G401">
            <v>100</v>
          </cell>
          <cell r="H401">
            <v>0</v>
          </cell>
          <cell r="J401">
            <v>88</v>
          </cell>
          <cell r="K401">
            <v>0</v>
          </cell>
          <cell r="M401" t="str">
            <v>横浜</v>
          </cell>
          <cell r="N401" t="str">
            <v>無し</v>
          </cell>
          <cell r="O401" t="str">
            <v>y</v>
          </cell>
          <cell r="P401" t="str">
            <v>T2880</v>
          </cell>
          <cell r="Q401" t="str">
            <v>MAI01</v>
          </cell>
        </row>
        <row r="402">
          <cell r="C402" t="str">
            <v>日通商事㈱成田サテライト</v>
          </cell>
          <cell r="D402">
            <v>286</v>
          </cell>
          <cell r="E402">
            <v>826</v>
          </cell>
          <cell r="F402" t="str">
            <v>千葉県成田市東和泉字境前443-50</v>
          </cell>
          <cell r="G402">
            <v>50</v>
          </cell>
          <cell r="H402">
            <v>0</v>
          </cell>
          <cell r="J402">
            <v>43</v>
          </cell>
          <cell r="K402">
            <v>1</v>
          </cell>
          <cell r="M402" t="str">
            <v>成田</v>
          </cell>
          <cell r="N402" t="str">
            <v>無し</v>
          </cell>
          <cell r="O402" t="str">
            <v>y</v>
          </cell>
          <cell r="P402" t="str">
            <v>T2880</v>
          </cell>
          <cell r="Q402" t="str">
            <v>MAI03</v>
          </cell>
        </row>
        <row r="403">
          <cell r="C403" t="str">
            <v>株式会社　築港　横浜化学品センター</v>
          </cell>
          <cell r="D403">
            <v>230</v>
          </cell>
          <cell r="E403">
            <v>53</v>
          </cell>
          <cell r="F403" t="str">
            <v>神奈川県横浜市鶴見区大黒町９－１５</v>
          </cell>
          <cell r="G403">
            <v>100</v>
          </cell>
          <cell r="H403">
            <v>0</v>
          </cell>
          <cell r="J403">
            <v>88</v>
          </cell>
          <cell r="K403">
            <v>0</v>
          </cell>
          <cell r="M403" t="str">
            <v>横浜</v>
          </cell>
          <cell r="N403" t="str">
            <v>無し</v>
          </cell>
          <cell r="O403" t="str">
            <v>y</v>
          </cell>
          <cell r="P403" t="str">
            <v>T2880</v>
          </cell>
          <cell r="Q403" t="str">
            <v>MAI04</v>
          </cell>
        </row>
        <row r="404">
          <cell r="C404" t="str">
            <v>丸一海運㈱　大阪港化学品センター</v>
          </cell>
          <cell r="D404">
            <v>559</v>
          </cell>
          <cell r="E404">
            <v>34</v>
          </cell>
          <cell r="F404" t="str">
            <v>大阪府大阪市住之江区南港北３－４－９９</v>
          </cell>
          <cell r="G404">
            <v>650</v>
          </cell>
          <cell r="H404">
            <v>0</v>
          </cell>
          <cell r="J404">
            <v>642</v>
          </cell>
          <cell r="K404">
            <v>0</v>
          </cell>
          <cell r="M404" t="str">
            <v>大阪</v>
          </cell>
          <cell r="N404" t="str">
            <v>無し</v>
          </cell>
          <cell r="O404" t="str">
            <v>y</v>
          </cell>
          <cell r="P404" t="str">
            <v>T2880</v>
          </cell>
          <cell r="Q404" t="str">
            <v>TES01</v>
          </cell>
        </row>
        <row r="405">
          <cell r="C405" t="str">
            <v>株式会社　築港　横浜化学品センター</v>
          </cell>
          <cell r="D405">
            <v>230</v>
          </cell>
          <cell r="E405">
            <v>53</v>
          </cell>
          <cell r="F405" t="str">
            <v>神奈川県横浜市鶴見区大黒町5-81</v>
          </cell>
          <cell r="G405">
            <v>100</v>
          </cell>
          <cell r="H405">
            <v>0</v>
          </cell>
          <cell r="J405">
            <v>88</v>
          </cell>
          <cell r="K405">
            <v>0</v>
          </cell>
          <cell r="M405" t="str">
            <v>横浜</v>
          </cell>
          <cell r="N405" t="str">
            <v>無し</v>
          </cell>
          <cell r="O405" t="str">
            <v>y</v>
          </cell>
          <cell r="P405" t="str">
            <v>T2880</v>
          </cell>
          <cell r="Q405" t="str">
            <v>TES02</v>
          </cell>
        </row>
        <row r="406">
          <cell r="C406" t="str">
            <v>日通商事㈱　成田梱包センター</v>
          </cell>
          <cell r="D406">
            <v>287</v>
          </cell>
          <cell r="E406">
            <v>225</v>
          </cell>
          <cell r="F406" t="str">
            <v>千葉県成田市吉岡1213-1</v>
          </cell>
          <cell r="G406">
            <v>50</v>
          </cell>
          <cell r="H406">
            <v>0</v>
          </cell>
          <cell r="J406">
            <v>43</v>
          </cell>
          <cell r="K406">
            <v>1</v>
          </cell>
          <cell r="M406" t="str">
            <v>成田</v>
          </cell>
          <cell r="N406" t="str">
            <v>無し</v>
          </cell>
          <cell r="O406" t="str">
            <v>y</v>
          </cell>
          <cell r="P406" t="str">
            <v>T2880</v>
          </cell>
          <cell r="Q406" t="str">
            <v>TES03</v>
          </cell>
        </row>
        <row r="407">
          <cell r="C407" t="str">
            <v>西鉄物流㈱梱包センター</v>
          </cell>
          <cell r="D407">
            <v>289</v>
          </cell>
          <cell r="E407">
            <v>1608</v>
          </cell>
          <cell r="F407" t="str">
            <v>千葉県山武郡芝山町岩山148-15</v>
          </cell>
          <cell r="G407">
            <v>50</v>
          </cell>
          <cell r="H407">
            <v>0</v>
          </cell>
          <cell r="J407">
            <v>49</v>
          </cell>
          <cell r="K407">
            <v>1</v>
          </cell>
          <cell r="M407" t="str">
            <v>成田</v>
          </cell>
          <cell r="N407" t="str">
            <v>無し</v>
          </cell>
          <cell r="O407" t="str">
            <v>y</v>
          </cell>
          <cell r="P407" t="str">
            <v>T2880</v>
          </cell>
          <cell r="Q407" t="str">
            <v>TES04</v>
          </cell>
        </row>
        <row r="408">
          <cell r="C408" t="str">
            <v>株式会社　築港　横浜化学品センター</v>
          </cell>
          <cell r="D408">
            <v>230</v>
          </cell>
          <cell r="E408">
            <v>53</v>
          </cell>
          <cell r="F408" t="str">
            <v>神奈川県横浜市鶴見区大黒町９－１５</v>
          </cell>
          <cell r="G408">
            <v>100</v>
          </cell>
          <cell r="H408">
            <v>0</v>
          </cell>
          <cell r="J408">
            <v>88</v>
          </cell>
          <cell r="K408">
            <v>0</v>
          </cell>
          <cell r="M408" t="str">
            <v>横浜</v>
          </cell>
          <cell r="N408" t="str">
            <v>無し</v>
          </cell>
          <cell r="O408" t="str">
            <v>y</v>
          </cell>
          <cell r="P408" t="str">
            <v>T2880</v>
          </cell>
          <cell r="Q408" t="str">
            <v>TES05</v>
          </cell>
        </row>
        <row r="409">
          <cell r="C409" t="str">
            <v>西鉄物流株式会社</v>
          </cell>
          <cell r="D409">
            <v>259</v>
          </cell>
          <cell r="E409">
            <v>1608</v>
          </cell>
          <cell r="F409" t="str">
            <v>千葉県山武郡芝山町岩山１４８－１５</v>
          </cell>
          <cell r="G409">
            <v>50</v>
          </cell>
          <cell r="H409">
            <v>0</v>
          </cell>
          <cell r="J409">
            <v>49</v>
          </cell>
          <cell r="K409">
            <v>1</v>
          </cell>
          <cell r="M409" t="str">
            <v>成田</v>
          </cell>
          <cell r="N409" t="str">
            <v>無し</v>
          </cell>
          <cell r="O409" t="str">
            <v>y</v>
          </cell>
          <cell r="P409" t="str">
            <v>T2880</v>
          </cell>
          <cell r="Q409" t="str">
            <v>USF01</v>
          </cell>
        </row>
        <row r="410">
          <cell r="C410" t="str">
            <v>日通商事株式会社　成田梱包センター</v>
          </cell>
          <cell r="D410">
            <v>287</v>
          </cell>
          <cell r="E410">
            <v>225</v>
          </cell>
          <cell r="F410" t="str">
            <v>千葉県成田市吉岡1213-1</v>
          </cell>
          <cell r="G410">
            <v>50</v>
          </cell>
          <cell r="H410">
            <v>0</v>
          </cell>
          <cell r="J410">
            <v>43</v>
          </cell>
          <cell r="K410">
            <v>1</v>
          </cell>
          <cell r="M410" t="str">
            <v>成田</v>
          </cell>
          <cell r="N410" t="str">
            <v>無し</v>
          </cell>
          <cell r="O410" t="str">
            <v>y</v>
          </cell>
          <cell r="P410" t="str">
            <v>T2880</v>
          </cell>
          <cell r="Q410" t="str">
            <v>VES01</v>
          </cell>
        </row>
        <row r="411">
          <cell r="C411" t="str">
            <v>株式会社　築港　横浜化学品センター</v>
          </cell>
          <cell r="D411">
            <v>230</v>
          </cell>
          <cell r="E411">
            <v>53</v>
          </cell>
          <cell r="F411" t="str">
            <v>神奈川県横浜市鶴見区大黒町5-81</v>
          </cell>
          <cell r="G411">
            <v>100</v>
          </cell>
          <cell r="H411">
            <v>0</v>
          </cell>
          <cell r="J411">
            <v>88</v>
          </cell>
          <cell r="K411">
            <v>0</v>
          </cell>
          <cell r="M411" t="str">
            <v>横浜</v>
          </cell>
          <cell r="N411" t="str">
            <v>無し</v>
          </cell>
          <cell r="O411" t="str">
            <v>y</v>
          </cell>
          <cell r="P411" t="str">
            <v>T2880</v>
          </cell>
          <cell r="Q411" t="str">
            <v>VES02</v>
          </cell>
        </row>
        <row r="412">
          <cell r="C412" t="str">
            <v>ＪＡＬカーゴサービス</v>
          </cell>
          <cell r="D412">
            <v>289</v>
          </cell>
          <cell r="E412">
            <v>1608</v>
          </cell>
          <cell r="F412" t="str">
            <v>千葉県山武郡芝山町岩山148-15</v>
          </cell>
          <cell r="G412">
            <v>50</v>
          </cell>
          <cell r="H412">
            <v>0</v>
          </cell>
          <cell r="J412">
            <v>49</v>
          </cell>
          <cell r="K412">
            <v>1</v>
          </cell>
          <cell r="M412" t="str">
            <v>成田</v>
          </cell>
          <cell r="N412" t="str">
            <v>無し</v>
          </cell>
          <cell r="O412" t="str">
            <v>y</v>
          </cell>
          <cell r="P412" t="str">
            <v>T2880</v>
          </cell>
          <cell r="Q412" t="str">
            <v>VES03</v>
          </cell>
        </row>
        <row r="413">
          <cell r="C413" t="str">
            <v>丸一海運株式会社</v>
          </cell>
          <cell r="D413">
            <v>559</v>
          </cell>
          <cell r="E413">
            <v>34</v>
          </cell>
          <cell r="F413" t="str">
            <v>大阪府大阪市住之江区南港北3-4-99</v>
          </cell>
          <cell r="G413">
            <v>650</v>
          </cell>
          <cell r="H413">
            <v>0</v>
          </cell>
          <cell r="J413">
            <v>642</v>
          </cell>
          <cell r="K413">
            <v>0</v>
          </cell>
          <cell r="M413" t="str">
            <v>大阪</v>
          </cell>
          <cell r="N413" t="str">
            <v>無し</v>
          </cell>
          <cell r="O413" t="str">
            <v>y</v>
          </cell>
          <cell r="P413" t="str">
            <v>T2880</v>
          </cell>
          <cell r="Q413" t="str">
            <v>VES04</v>
          </cell>
        </row>
        <row r="414">
          <cell r="C414" t="str">
            <v>株式会社　築港　横浜化学品センター</v>
          </cell>
          <cell r="D414">
            <v>230</v>
          </cell>
          <cell r="E414">
            <v>53</v>
          </cell>
          <cell r="F414" t="str">
            <v>神奈川県横浜市鶴見区大黒町９－１５</v>
          </cell>
          <cell r="G414">
            <v>100</v>
          </cell>
          <cell r="H414">
            <v>0</v>
          </cell>
          <cell r="J414">
            <v>88</v>
          </cell>
          <cell r="K414">
            <v>0</v>
          </cell>
          <cell r="M414" t="str">
            <v>横浜</v>
          </cell>
          <cell r="N414" t="str">
            <v>無し</v>
          </cell>
          <cell r="O414" t="str">
            <v>y</v>
          </cell>
          <cell r="P414" t="str">
            <v>T2880</v>
          </cell>
          <cell r="Q414" t="str">
            <v>VES05</v>
          </cell>
        </row>
        <row r="415">
          <cell r="C415" t="str">
            <v>日通商事株式会社　成田サテライト</v>
          </cell>
          <cell r="D415">
            <v>286</v>
          </cell>
          <cell r="E415">
            <v>826</v>
          </cell>
          <cell r="F415" t="str">
            <v>千葉県成田市東和泉字境前443-50</v>
          </cell>
          <cell r="G415">
            <v>50</v>
          </cell>
          <cell r="H415">
            <v>0</v>
          </cell>
          <cell r="J415">
            <v>43</v>
          </cell>
          <cell r="K415">
            <v>1</v>
          </cell>
          <cell r="M415" t="str">
            <v>成田</v>
          </cell>
          <cell r="N415" t="str">
            <v>無し</v>
          </cell>
          <cell r="O415" t="str">
            <v>y</v>
          </cell>
          <cell r="P415" t="str">
            <v>T2880</v>
          </cell>
          <cell r="Q415" t="str">
            <v>WUS01</v>
          </cell>
        </row>
        <row r="416">
          <cell r="C416" t="str">
            <v>ホンダ太陽株式会社　日出工場</v>
          </cell>
          <cell r="D416">
            <v>879</v>
          </cell>
          <cell r="E416">
            <v>1505</v>
          </cell>
          <cell r="F416" t="str">
            <v>大分県速見郡日出町大字川崎３９６８</v>
          </cell>
          <cell r="G416">
            <v>1400</v>
          </cell>
          <cell r="H416">
            <v>1</v>
          </cell>
          <cell r="J416">
            <v>1349</v>
          </cell>
          <cell r="K416">
            <v>1</v>
          </cell>
          <cell r="M416" t="str">
            <v>-</v>
          </cell>
          <cell r="N416" t="str">
            <v>無し</v>
          </cell>
          <cell r="P416" t="str">
            <v>T2890</v>
          </cell>
        </row>
        <row r="417">
          <cell r="C417" t="str">
            <v>ホンダ太陽株式会社　日出工場</v>
          </cell>
          <cell r="D417">
            <v>879</v>
          </cell>
          <cell r="E417">
            <v>1505</v>
          </cell>
          <cell r="F417" t="str">
            <v>大分県速見郡日出町大字川崎３９６８</v>
          </cell>
          <cell r="G417">
            <v>1400</v>
          </cell>
          <cell r="H417">
            <v>1</v>
          </cell>
          <cell r="J417">
            <v>1349</v>
          </cell>
          <cell r="K417">
            <v>1</v>
          </cell>
          <cell r="M417" t="str">
            <v>-</v>
          </cell>
          <cell r="N417" t="str">
            <v>無し</v>
          </cell>
          <cell r="P417" t="str">
            <v>T2890</v>
          </cell>
          <cell r="Q417" t="str">
            <v>H066</v>
          </cell>
        </row>
        <row r="418">
          <cell r="C418" t="str">
            <v>極東貿易株式会社</v>
          </cell>
          <cell r="D418">
            <v>100</v>
          </cell>
          <cell r="E418">
            <v>8670</v>
          </cell>
          <cell r="F418" t="str">
            <v>東京都千代田区大手町２－２－１</v>
          </cell>
          <cell r="G418">
            <v>50</v>
          </cell>
          <cell r="H418">
            <v>0</v>
          </cell>
          <cell r="J418">
            <v>52</v>
          </cell>
          <cell r="K418">
            <v>0</v>
          </cell>
          <cell r="M418" t="str">
            <v>-</v>
          </cell>
          <cell r="N418" t="str">
            <v>無し</v>
          </cell>
          <cell r="P418" t="str">
            <v>T2900</v>
          </cell>
        </row>
        <row r="419">
          <cell r="C419" t="str">
            <v>極東貿易株式会社</v>
          </cell>
          <cell r="F419" t="str">
            <v>東京都千代田区大手町２－２－１</v>
          </cell>
          <cell r="G419">
            <v>50</v>
          </cell>
          <cell r="H419">
            <v>0</v>
          </cell>
          <cell r="J419">
            <v>52</v>
          </cell>
          <cell r="K419">
            <v>0</v>
          </cell>
          <cell r="M419" t="str">
            <v>-</v>
          </cell>
          <cell r="N419" t="str">
            <v>無し</v>
          </cell>
          <cell r="P419" t="str">
            <v>T2900</v>
          </cell>
          <cell r="Q419" t="str">
            <v>H032</v>
          </cell>
        </row>
        <row r="420">
          <cell r="C420" t="str">
            <v>㈱森谷真空　藤沢工場</v>
          </cell>
          <cell r="D420">
            <v>252</v>
          </cell>
          <cell r="E420">
            <v>823</v>
          </cell>
          <cell r="F420" t="str">
            <v>神奈川県藤沢市菖蒲沢　６８番地</v>
          </cell>
          <cell r="G420">
            <v>100</v>
          </cell>
          <cell r="H420">
            <v>0</v>
          </cell>
          <cell r="J420">
            <v>114</v>
          </cell>
          <cell r="K420">
            <v>1</v>
          </cell>
          <cell r="M420" t="str">
            <v>-</v>
          </cell>
          <cell r="N420" t="str">
            <v>無し</v>
          </cell>
          <cell r="P420" t="str">
            <v>T2900</v>
          </cell>
          <cell r="Q420" t="str">
            <v>H033</v>
          </cell>
        </row>
        <row r="421">
          <cell r="C421" t="str">
            <v>パナソニックライティングシステムズ(株)</v>
          </cell>
          <cell r="D421">
            <v>669</v>
          </cell>
          <cell r="E421">
            <v>4141</v>
          </cell>
          <cell r="F421" t="str">
            <v>兵庫県丹波市春日町黒井９０８</v>
          </cell>
          <cell r="G421">
            <v>750</v>
          </cell>
          <cell r="H421">
            <v>0</v>
          </cell>
          <cell r="J421">
            <v>768</v>
          </cell>
          <cell r="K421">
            <v>1</v>
          </cell>
          <cell r="M421" t="str">
            <v>-</v>
          </cell>
          <cell r="N421" t="str">
            <v>無し</v>
          </cell>
          <cell r="P421" t="str">
            <v>T2900</v>
          </cell>
          <cell r="Q421" t="str">
            <v>H083</v>
          </cell>
        </row>
        <row r="422">
          <cell r="C422" t="str">
            <v>㈱森谷真空　塚越工場</v>
          </cell>
          <cell r="D422">
            <v>212</v>
          </cell>
          <cell r="E422">
            <v>24</v>
          </cell>
          <cell r="F422" t="str">
            <v>神奈川県川崎市幸区塚越3丁目415番地</v>
          </cell>
          <cell r="G422">
            <v>100</v>
          </cell>
          <cell r="H422">
            <v>0</v>
          </cell>
          <cell r="J422">
            <v>52</v>
          </cell>
          <cell r="K422">
            <v>0</v>
          </cell>
          <cell r="M422" t="str">
            <v>-</v>
          </cell>
          <cell r="N422" t="str">
            <v>無し</v>
          </cell>
          <cell r="P422" t="str">
            <v>T2900</v>
          </cell>
          <cell r="Q422" t="str">
            <v>H126</v>
          </cell>
        </row>
        <row r="423">
          <cell r="C423" t="str">
            <v>イイノエンタープライズ株式会社</v>
          </cell>
          <cell r="D423">
            <v>135</v>
          </cell>
          <cell r="E423">
            <v>63</v>
          </cell>
          <cell r="F423" t="str">
            <v>東京都江東区有明４－２－７</v>
          </cell>
          <cell r="G423">
            <v>50</v>
          </cell>
          <cell r="H423">
            <v>0</v>
          </cell>
          <cell r="J423">
            <v>52</v>
          </cell>
          <cell r="K423">
            <v>0</v>
          </cell>
          <cell r="M423" t="str">
            <v>江東</v>
          </cell>
          <cell r="N423" t="str">
            <v>無し</v>
          </cell>
          <cell r="O423" t="str">
            <v>y</v>
          </cell>
          <cell r="P423" t="str">
            <v>T2900</v>
          </cell>
          <cell r="Q423" t="str">
            <v>USS01</v>
          </cell>
        </row>
        <row r="424">
          <cell r="C424" t="str">
            <v>郵船航空サービス㈱　成田ﾛｼﾞｽﾃｨｯｸｾﾝﾀｰ</v>
          </cell>
          <cell r="D424">
            <v>289</v>
          </cell>
          <cell r="E424">
            <v>1608</v>
          </cell>
          <cell r="F424" t="str">
            <v>千葉県山武郡芝山町岩山字大宿1340-49</v>
          </cell>
          <cell r="G424">
            <v>50</v>
          </cell>
          <cell r="H424">
            <v>0</v>
          </cell>
          <cell r="J424">
            <v>49</v>
          </cell>
          <cell r="K424">
            <v>1</v>
          </cell>
          <cell r="M424" t="str">
            <v>成田</v>
          </cell>
          <cell r="N424" t="str">
            <v>無し</v>
          </cell>
          <cell r="O424" t="str">
            <v>y</v>
          </cell>
          <cell r="P424" t="str">
            <v>T2900</v>
          </cell>
          <cell r="Q424" t="str">
            <v>USS02</v>
          </cell>
        </row>
        <row r="425">
          <cell r="C425" t="str">
            <v>市光工業株式会社　生産技術開発部</v>
          </cell>
          <cell r="D425">
            <v>259</v>
          </cell>
          <cell r="E425">
            <v>1145</v>
          </cell>
          <cell r="F425" t="str">
            <v>神奈川県伊勢原市板戸８０</v>
          </cell>
          <cell r="G425">
            <v>150</v>
          </cell>
          <cell r="H425">
            <v>0</v>
          </cell>
          <cell r="J425">
            <v>107</v>
          </cell>
          <cell r="K425">
            <v>0</v>
          </cell>
          <cell r="M425" t="str">
            <v>-</v>
          </cell>
          <cell r="N425" t="str">
            <v>新潟</v>
          </cell>
          <cell r="P425" t="str">
            <v>T2920</v>
          </cell>
        </row>
        <row r="426">
          <cell r="C426" t="str">
            <v>市光工業株式会社 藤岡製造所</v>
          </cell>
          <cell r="D426">
            <v>375</v>
          </cell>
          <cell r="E426">
            <v>43</v>
          </cell>
          <cell r="F426" t="str">
            <v>群馬県藤岡市東平井１４６７</v>
          </cell>
          <cell r="G426">
            <v>200</v>
          </cell>
          <cell r="H426">
            <v>1</v>
          </cell>
          <cell r="J426">
            <v>186</v>
          </cell>
          <cell r="K426">
            <v>1</v>
          </cell>
          <cell r="M426" t="str">
            <v>-</v>
          </cell>
          <cell r="N426" t="str">
            <v>無し</v>
          </cell>
          <cell r="P426" t="str">
            <v>T2920</v>
          </cell>
          <cell r="Q426" t="str">
            <v>H080</v>
          </cell>
        </row>
        <row r="427">
          <cell r="C427" t="str">
            <v>九州市光工業株式会社</v>
          </cell>
          <cell r="D427">
            <v>871</v>
          </cell>
          <cell r="E427">
            <v>101</v>
          </cell>
          <cell r="F427" t="str">
            <v>大分県中津市三光森山３２１－４</v>
          </cell>
          <cell r="G427">
            <v>1450</v>
          </cell>
          <cell r="H427">
            <v>1</v>
          </cell>
          <cell r="J427">
            <v>1254</v>
          </cell>
          <cell r="K427">
            <v>1</v>
          </cell>
          <cell r="M427" t="str">
            <v>-</v>
          </cell>
          <cell r="N427" t="str">
            <v>ﾄｰﾙ</v>
          </cell>
          <cell r="P427" t="str">
            <v>T2920</v>
          </cell>
          <cell r="Q427" t="str">
            <v>H081</v>
          </cell>
        </row>
        <row r="428">
          <cell r="C428" t="str">
            <v>株式会社　ﾌｨｱﾛｺｰﾎﾟﾚｰｼｮﾝ　狭山工場</v>
          </cell>
          <cell r="D428">
            <v>350</v>
          </cell>
          <cell r="E428">
            <v>1328</v>
          </cell>
          <cell r="F428" t="str">
            <v>埼玉県狭山市広瀬台２－１２－３７</v>
          </cell>
          <cell r="G428">
            <v>100</v>
          </cell>
          <cell r="H428">
            <v>0</v>
          </cell>
          <cell r="J428">
            <v>131</v>
          </cell>
          <cell r="K428">
            <v>0</v>
          </cell>
          <cell r="M428" t="str">
            <v>-</v>
          </cell>
          <cell r="N428" t="str">
            <v>無し</v>
          </cell>
          <cell r="P428" t="str">
            <v>T2960</v>
          </cell>
        </row>
        <row r="429">
          <cell r="C429" t="str">
            <v>株式会社　フィアロコーポレーション</v>
          </cell>
          <cell r="D429">
            <v>350</v>
          </cell>
          <cell r="E429">
            <v>1321</v>
          </cell>
          <cell r="F429" t="str">
            <v>埼玉県狭山市上広瀬東中原８０１－１</v>
          </cell>
          <cell r="G429">
            <v>100</v>
          </cell>
          <cell r="H429">
            <v>0</v>
          </cell>
          <cell r="J429">
            <v>131</v>
          </cell>
          <cell r="K429">
            <v>0</v>
          </cell>
          <cell r="M429" t="str">
            <v>-</v>
          </cell>
          <cell r="N429" t="str">
            <v>無し</v>
          </cell>
          <cell r="P429" t="str">
            <v>T2960</v>
          </cell>
          <cell r="Q429" t="str">
            <v>H044</v>
          </cell>
        </row>
        <row r="430">
          <cell r="C430" t="str">
            <v>株式会社　ﾌｨｱﾛｺｰﾎﾟﾚｰｼｮﾝ　栃木工場</v>
          </cell>
          <cell r="D430">
            <v>321</v>
          </cell>
          <cell r="E430">
            <v>3325</v>
          </cell>
          <cell r="F430" t="str">
            <v>栃木県芳賀郡芳賀町芳賀台１１３</v>
          </cell>
          <cell r="G430">
            <v>200</v>
          </cell>
          <cell r="H430">
            <v>1</v>
          </cell>
          <cell r="J430">
            <v>208</v>
          </cell>
          <cell r="K430">
            <v>1</v>
          </cell>
          <cell r="M430" t="str">
            <v>-</v>
          </cell>
          <cell r="N430" t="str">
            <v>無し</v>
          </cell>
          <cell r="P430" t="str">
            <v>T2960</v>
          </cell>
          <cell r="Q430" t="str">
            <v>H166</v>
          </cell>
        </row>
        <row r="431">
          <cell r="C431" t="str">
            <v>津田工業株式会社　東松山工場</v>
          </cell>
          <cell r="D431">
            <v>355</v>
          </cell>
          <cell r="E431">
            <v>71</v>
          </cell>
          <cell r="F431" t="str">
            <v>埼玉県東松山市新郷８８－２４</v>
          </cell>
          <cell r="G431">
            <v>100</v>
          </cell>
          <cell r="H431">
            <v>0</v>
          </cell>
          <cell r="J431">
            <v>147</v>
          </cell>
          <cell r="K431">
            <v>1</v>
          </cell>
          <cell r="M431" t="str">
            <v>-</v>
          </cell>
          <cell r="N431" t="str">
            <v>無し</v>
          </cell>
          <cell r="P431" t="str">
            <v>T3010</v>
          </cell>
        </row>
        <row r="432">
          <cell r="C432" t="str">
            <v>津田工業株式会社　本社工場</v>
          </cell>
          <cell r="D432">
            <v>355</v>
          </cell>
          <cell r="E432">
            <v>812</v>
          </cell>
          <cell r="F432" t="str">
            <v>埼玉県比企郡滑川町都２５－３５</v>
          </cell>
          <cell r="G432">
            <v>150</v>
          </cell>
          <cell r="H432">
            <v>1</v>
          </cell>
          <cell r="J432">
            <v>141</v>
          </cell>
          <cell r="K432">
            <v>1</v>
          </cell>
          <cell r="M432" t="str">
            <v>-</v>
          </cell>
          <cell r="N432" t="str">
            <v>無し</v>
          </cell>
          <cell r="P432" t="str">
            <v>T3010</v>
          </cell>
          <cell r="Q432" t="str">
            <v>H102</v>
          </cell>
        </row>
        <row r="433">
          <cell r="C433" t="str">
            <v>津田工業株式会社　騎西工場</v>
          </cell>
          <cell r="D433">
            <v>347</v>
          </cell>
          <cell r="E433">
            <v>111</v>
          </cell>
          <cell r="F433" t="str">
            <v>埼玉県加須市鴻茎３２０４－３</v>
          </cell>
          <cell r="G433">
            <v>50</v>
          </cell>
          <cell r="H433">
            <v>0</v>
          </cell>
          <cell r="J433">
            <v>143</v>
          </cell>
          <cell r="K433">
            <v>1</v>
          </cell>
          <cell r="M433" t="str">
            <v>-</v>
          </cell>
          <cell r="N433" t="str">
            <v>無し</v>
          </cell>
          <cell r="P433" t="str">
            <v>T3010</v>
          </cell>
          <cell r="Q433" t="str">
            <v>H103</v>
          </cell>
        </row>
        <row r="434">
          <cell r="C434" t="str">
            <v>津田工業株式会社　川里工場</v>
          </cell>
          <cell r="D434">
            <v>365</v>
          </cell>
          <cell r="E434">
            <v>1</v>
          </cell>
          <cell r="F434" t="str">
            <v>埼玉県鴻巣市赤城台362-28(川里工業団地)</v>
          </cell>
          <cell r="G434">
            <v>50</v>
          </cell>
          <cell r="H434">
            <v>0</v>
          </cell>
          <cell r="J434">
            <v>119</v>
          </cell>
          <cell r="K434">
            <v>0</v>
          </cell>
          <cell r="M434" t="str">
            <v>-</v>
          </cell>
          <cell r="N434" t="str">
            <v>無し</v>
          </cell>
          <cell r="P434" t="str">
            <v>T3010</v>
          </cell>
          <cell r="Q434" t="str">
            <v>H117</v>
          </cell>
        </row>
        <row r="435">
          <cell r="C435" t="str">
            <v>株式会社　トータス技実</v>
          </cell>
          <cell r="D435">
            <v>259</v>
          </cell>
          <cell r="E435">
            <v>1306</v>
          </cell>
          <cell r="F435" t="str">
            <v>神奈川県秦野市戸川４５－１</v>
          </cell>
          <cell r="G435">
            <v>150</v>
          </cell>
          <cell r="H435">
            <v>0</v>
          </cell>
          <cell r="J435">
            <v>107</v>
          </cell>
          <cell r="K435">
            <v>0</v>
          </cell>
          <cell r="M435" t="str">
            <v>-</v>
          </cell>
          <cell r="N435" t="str">
            <v>無し</v>
          </cell>
          <cell r="P435" t="str">
            <v>T3020</v>
          </cell>
        </row>
        <row r="436">
          <cell r="C436" t="str">
            <v>新潟三桂株式会社</v>
          </cell>
          <cell r="D436">
            <v>959</v>
          </cell>
          <cell r="E436">
            <v>3937</v>
          </cell>
          <cell r="F436" t="str">
            <v>新潟県村上市板屋沢１４０－６</v>
          </cell>
          <cell r="G436">
            <v>450</v>
          </cell>
          <cell r="H436">
            <v>1</v>
          </cell>
          <cell r="J436">
            <v>446</v>
          </cell>
          <cell r="K436">
            <v>0</v>
          </cell>
          <cell r="M436" t="str">
            <v>-</v>
          </cell>
          <cell r="N436" t="str">
            <v>無し</v>
          </cell>
          <cell r="P436" t="str">
            <v>T3050</v>
          </cell>
        </row>
        <row r="437">
          <cell r="C437" t="str">
            <v>㈱日産クリエイティブサービス</v>
          </cell>
          <cell r="D437">
            <v>243</v>
          </cell>
          <cell r="E437">
            <v>136</v>
          </cell>
          <cell r="F437" t="str">
            <v>神奈川県厚木市岡津古久５６０－２</v>
          </cell>
          <cell r="G437">
            <v>100</v>
          </cell>
          <cell r="H437">
            <v>0</v>
          </cell>
          <cell r="J437">
            <v>107</v>
          </cell>
          <cell r="K437">
            <v>0</v>
          </cell>
          <cell r="M437" t="str">
            <v>-</v>
          </cell>
          <cell r="N437" t="str">
            <v>無し</v>
          </cell>
          <cell r="P437" t="str">
            <v>T3060</v>
          </cell>
        </row>
        <row r="438">
          <cell r="C438" t="str">
            <v>日産自動車株式会社</v>
          </cell>
          <cell r="D438">
            <v>243</v>
          </cell>
          <cell r="E438">
            <v>136</v>
          </cell>
          <cell r="F438" t="str">
            <v>神奈川県厚木市岡津古久５６０－２</v>
          </cell>
          <cell r="G438">
            <v>100</v>
          </cell>
          <cell r="H438">
            <v>0</v>
          </cell>
          <cell r="J438">
            <v>107</v>
          </cell>
          <cell r="K438">
            <v>0</v>
          </cell>
          <cell r="M438" t="str">
            <v>-</v>
          </cell>
          <cell r="N438" t="str">
            <v>無し</v>
          </cell>
          <cell r="P438" t="str">
            <v>T3060</v>
          </cell>
          <cell r="Q438" t="str">
            <v>H029</v>
          </cell>
        </row>
        <row r="439">
          <cell r="C439" t="str">
            <v>日産トレーディングセンター</v>
          </cell>
          <cell r="D439">
            <v>243</v>
          </cell>
          <cell r="E439">
            <v>425</v>
          </cell>
          <cell r="F439" t="str">
            <v>神奈川県海老名市中野４５－１</v>
          </cell>
          <cell r="G439">
            <v>100</v>
          </cell>
          <cell r="H439">
            <v>0</v>
          </cell>
          <cell r="J439">
            <v>107</v>
          </cell>
          <cell r="K439">
            <v>0</v>
          </cell>
          <cell r="M439" t="str">
            <v>-</v>
          </cell>
          <cell r="N439" t="str">
            <v>無し</v>
          </cell>
          <cell r="P439" t="str">
            <v>T3060</v>
          </cell>
          <cell r="Q439" t="str">
            <v>H030</v>
          </cell>
        </row>
        <row r="440">
          <cell r="C440" t="str">
            <v>株式会社　アイテム</v>
          </cell>
          <cell r="D440">
            <v>192</v>
          </cell>
          <cell r="E440">
            <v>32</v>
          </cell>
          <cell r="F440" t="str">
            <v>東京都八王子市石川町２９６３－４</v>
          </cell>
          <cell r="G440">
            <v>150</v>
          </cell>
          <cell r="H440">
            <v>0</v>
          </cell>
          <cell r="J440">
            <v>104</v>
          </cell>
          <cell r="K440">
            <v>0</v>
          </cell>
          <cell r="M440" t="str">
            <v>-</v>
          </cell>
          <cell r="N440" t="str">
            <v>無し</v>
          </cell>
          <cell r="P440" t="str">
            <v>T3080</v>
          </cell>
        </row>
        <row r="441">
          <cell r="C441" t="str">
            <v>オズワークス　インターナショナル</v>
          </cell>
          <cell r="D441">
            <v>105</v>
          </cell>
          <cell r="E441">
            <v>13</v>
          </cell>
          <cell r="F441" t="str">
            <v>東京都港区浜松町　１－２５－１１</v>
          </cell>
          <cell r="G441">
            <v>50</v>
          </cell>
          <cell r="H441">
            <v>0</v>
          </cell>
          <cell r="J441">
            <v>52</v>
          </cell>
          <cell r="K441">
            <v>0</v>
          </cell>
          <cell r="M441" t="str">
            <v>-</v>
          </cell>
          <cell r="N441" t="str">
            <v>無し</v>
          </cell>
          <cell r="P441" t="str">
            <v>T3090</v>
          </cell>
        </row>
        <row r="442">
          <cell r="C442" t="str">
            <v>阪神エアーカーゴ　成田物流センター</v>
          </cell>
          <cell r="D442">
            <v>287</v>
          </cell>
          <cell r="E442">
            <v>242</v>
          </cell>
          <cell r="F442" t="str">
            <v>千葉県成田市多良貝245-161</v>
          </cell>
          <cell r="G442">
            <v>50</v>
          </cell>
          <cell r="H442">
            <v>0</v>
          </cell>
          <cell r="J442">
            <v>43</v>
          </cell>
          <cell r="K442">
            <v>1</v>
          </cell>
          <cell r="M442" t="str">
            <v>成田</v>
          </cell>
          <cell r="N442" t="str">
            <v>無し</v>
          </cell>
          <cell r="O442" t="str">
            <v>y</v>
          </cell>
          <cell r="P442" t="str">
            <v>T3090</v>
          </cell>
          <cell r="Q442" t="str">
            <v>CHD01</v>
          </cell>
        </row>
        <row r="443">
          <cell r="C443" t="str">
            <v>ＮＳカーゴ Ｃ/Ｏ ＡＣカーゴ</v>
          </cell>
          <cell r="D443">
            <v>289</v>
          </cell>
          <cell r="E443">
            <v>1601</v>
          </cell>
          <cell r="F443" t="str">
            <v>千葉県山武郡芝山町香山新田字矢志ヶ谷49-3</v>
          </cell>
          <cell r="G443">
            <v>50</v>
          </cell>
          <cell r="H443">
            <v>0</v>
          </cell>
          <cell r="J443">
            <v>49</v>
          </cell>
          <cell r="K443">
            <v>1</v>
          </cell>
          <cell r="M443" t="str">
            <v>-</v>
          </cell>
          <cell r="N443" t="str">
            <v>無し</v>
          </cell>
          <cell r="O443" t="str">
            <v>y</v>
          </cell>
          <cell r="P443" t="str">
            <v>T3090</v>
          </cell>
          <cell r="Q443" t="str">
            <v>CHD02</v>
          </cell>
        </row>
        <row r="444">
          <cell r="C444" t="str">
            <v>株式会社サンリツ</v>
          </cell>
          <cell r="D444">
            <v>230</v>
          </cell>
          <cell r="E444">
            <v>54</v>
          </cell>
          <cell r="F444" t="str">
            <v>神奈川県横浜市鶴見区大黒ふ頭22Y-CC物流棟</v>
          </cell>
          <cell r="G444">
            <v>100</v>
          </cell>
          <cell r="H444">
            <v>0</v>
          </cell>
          <cell r="J444">
            <v>88</v>
          </cell>
          <cell r="K444">
            <v>0</v>
          </cell>
          <cell r="M444" t="str">
            <v>横浜</v>
          </cell>
          <cell r="N444" t="str">
            <v>無し</v>
          </cell>
          <cell r="O444" t="str">
            <v>y</v>
          </cell>
          <cell r="P444" t="str">
            <v>T3090</v>
          </cell>
          <cell r="Q444" t="str">
            <v>CHD03</v>
          </cell>
        </row>
        <row r="445">
          <cell r="C445" t="str">
            <v>株式会社　ボルテックスセイグン</v>
          </cell>
          <cell r="D445">
            <v>379</v>
          </cell>
          <cell r="E445">
            <v>133</v>
          </cell>
          <cell r="F445" t="str">
            <v>群馬県安中市原市88番地</v>
          </cell>
          <cell r="G445">
            <v>200</v>
          </cell>
          <cell r="H445">
            <v>1</v>
          </cell>
          <cell r="J445">
            <v>173</v>
          </cell>
          <cell r="K445">
            <v>0</v>
          </cell>
          <cell r="M445" t="str">
            <v>-</v>
          </cell>
          <cell r="N445" t="str">
            <v>無し</v>
          </cell>
          <cell r="O445" t="str">
            <v>y</v>
          </cell>
          <cell r="P445" t="str">
            <v>T3090</v>
          </cell>
          <cell r="Q445" t="str">
            <v>CHD04</v>
          </cell>
        </row>
        <row r="446">
          <cell r="C446" t="str">
            <v>井沢工業株式会社</v>
          </cell>
          <cell r="D446">
            <v>370</v>
          </cell>
          <cell r="E446">
            <v>1125</v>
          </cell>
          <cell r="F446" t="str">
            <v>群馬県佐波郡玉村町八幡原２０４８</v>
          </cell>
          <cell r="G446">
            <v>200</v>
          </cell>
          <cell r="H446">
            <v>1</v>
          </cell>
          <cell r="J446">
            <v>176</v>
          </cell>
          <cell r="K446">
            <v>1</v>
          </cell>
          <cell r="M446" t="str">
            <v>-</v>
          </cell>
          <cell r="N446" t="str">
            <v>無し</v>
          </cell>
          <cell r="P446" t="str">
            <v>T3090</v>
          </cell>
          <cell r="Q446" t="str">
            <v>H078</v>
          </cell>
        </row>
        <row r="447">
          <cell r="C447" t="str">
            <v>アシスト株式会社</v>
          </cell>
          <cell r="D447">
            <v>252</v>
          </cell>
          <cell r="E447">
            <v>154</v>
          </cell>
          <cell r="F447" t="str">
            <v>神奈川県相模原市緑区長竹２４０</v>
          </cell>
          <cell r="G447">
            <v>100</v>
          </cell>
          <cell r="H447">
            <v>0</v>
          </cell>
          <cell r="J447">
            <v>88</v>
          </cell>
          <cell r="K447">
            <v>0</v>
          </cell>
          <cell r="M447" t="str">
            <v>-</v>
          </cell>
          <cell r="N447" t="str">
            <v>無し</v>
          </cell>
          <cell r="P447" t="str">
            <v>T3100</v>
          </cell>
        </row>
        <row r="448">
          <cell r="C448" t="str">
            <v>日研産業株式会社</v>
          </cell>
          <cell r="D448">
            <v>400</v>
          </cell>
          <cell r="E448">
            <v>113</v>
          </cell>
          <cell r="F448" t="str">
            <v>山梨県甲斐市富竹新田２０２５－３</v>
          </cell>
          <cell r="G448">
            <v>200</v>
          </cell>
          <cell r="H448">
            <v>1</v>
          </cell>
          <cell r="J448">
            <v>197</v>
          </cell>
          <cell r="K448">
            <v>0</v>
          </cell>
          <cell r="M448" t="str">
            <v>-</v>
          </cell>
          <cell r="N448" t="str">
            <v>無し</v>
          </cell>
          <cell r="P448" t="str">
            <v>T3110</v>
          </cell>
        </row>
        <row r="449">
          <cell r="C449" t="str">
            <v>日研産業株式会社　メッキ部</v>
          </cell>
          <cell r="D449">
            <v>400</v>
          </cell>
          <cell r="E449">
            <v>851</v>
          </cell>
          <cell r="F449" t="str">
            <v>山梨県甲府市住吉４－９－８</v>
          </cell>
          <cell r="G449">
            <v>200</v>
          </cell>
          <cell r="H449">
            <v>1</v>
          </cell>
          <cell r="J449">
            <v>197</v>
          </cell>
          <cell r="K449">
            <v>0</v>
          </cell>
          <cell r="M449" t="str">
            <v>-</v>
          </cell>
          <cell r="N449" t="str">
            <v>無し</v>
          </cell>
          <cell r="P449" t="str">
            <v>T3110</v>
          </cell>
          <cell r="Q449" t="str">
            <v>H031</v>
          </cell>
        </row>
        <row r="450">
          <cell r="C450" t="str">
            <v>上原ネームプレート工業株式会社</v>
          </cell>
          <cell r="D450">
            <v>78</v>
          </cell>
          <cell r="E450">
            <v>8271</v>
          </cell>
          <cell r="F450" t="str">
            <v>北海道旭川市工業団地１条２丁目３番地３３</v>
          </cell>
          <cell r="G450">
            <v>1300</v>
          </cell>
          <cell r="H450">
            <v>1</v>
          </cell>
          <cell r="J450">
            <v>1244</v>
          </cell>
          <cell r="K450">
            <v>1</v>
          </cell>
          <cell r="M450" t="str">
            <v>-</v>
          </cell>
          <cell r="N450" t="str">
            <v>無し</v>
          </cell>
          <cell r="P450" t="str">
            <v>T3120</v>
          </cell>
        </row>
        <row r="451">
          <cell r="C451" t="str">
            <v>日本バンパー販売株式会社</v>
          </cell>
          <cell r="D451">
            <v>332</v>
          </cell>
          <cell r="E451">
            <v>3</v>
          </cell>
          <cell r="F451" t="str">
            <v>埼玉県川口市東領家４－２０－２</v>
          </cell>
          <cell r="G451">
            <v>50</v>
          </cell>
          <cell r="H451">
            <v>0</v>
          </cell>
          <cell r="J451">
            <v>52</v>
          </cell>
          <cell r="K451">
            <v>0</v>
          </cell>
          <cell r="M451" t="str">
            <v>-</v>
          </cell>
          <cell r="N451" t="str">
            <v>無し</v>
          </cell>
          <cell r="P451" t="str">
            <v>T3130</v>
          </cell>
        </row>
        <row r="452">
          <cell r="C452" t="str">
            <v>株式会社　新潟テクノ</v>
          </cell>
          <cell r="D452">
            <v>945</v>
          </cell>
          <cell r="E452">
            <v>114</v>
          </cell>
          <cell r="F452" t="str">
            <v>新潟県柏崎市藤井1408番地1</v>
          </cell>
          <cell r="G452">
            <v>400</v>
          </cell>
          <cell r="H452">
            <v>1</v>
          </cell>
          <cell r="J452">
            <v>374</v>
          </cell>
          <cell r="K452">
            <v>0</v>
          </cell>
          <cell r="M452" t="str">
            <v>-</v>
          </cell>
          <cell r="N452" t="str">
            <v>無し</v>
          </cell>
          <cell r="P452" t="str">
            <v>T3140</v>
          </cell>
        </row>
        <row r="453">
          <cell r="C453" t="str">
            <v>株式会社　アドバンス</v>
          </cell>
          <cell r="D453">
            <v>350</v>
          </cell>
          <cell r="E453">
            <v>214</v>
          </cell>
          <cell r="F453" t="str">
            <v>埼玉県坂戸市千代田５－１－４</v>
          </cell>
          <cell r="G453">
            <v>100</v>
          </cell>
          <cell r="H453">
            <v>0</v>
          </cell>
          <cell r="J453">
            <v>131</v>
          </cell>
          <cell r="K453">
            <v>0</v>
          </cell>
          <cell r="M453" t="str">
            <v>-</v>
          </cell>
          <cell r="N453" t="str">
            <v>無し</v>
          </cell>
          <cell r="P453" t="str">
            <v>T3150</v>
          </cell>
        </row>
        <row r="454">
          <cell r="C454" t="str">
            <v>東海電装株式会社　(316)</v>
          </cell>
          <cell r="D454">
            <v>490</v>
          </cell>
          <cell r="E454">
            <v>1144</v>
          </cell>
          <cell r="F454" t="str">
            <v>愛知県海部郡大治町</v>
          </cell>
          <cell r="G454">
            <v>500</v>
          </cell>
          <cell r="H454">
            <v>0</v>
          </cell>
          <cell r="J454">
            <v>435</v>
          </cell>
          <cell r="K454">
            <v>0</v>
          </cell>
          <cell r="M454" t="str">
            <v>-</v>
          </cell>
          <cell r="N454" t="str">
            <v>無し</v>
          </cell>
          <cell r="P454" t="str">
            <v>T3160</v>
          </cell>
        </row>
        <row r="455">
          <cell r="C455" t="str">
            <v>株式会社　東海化成工業所</v>
          </cell>
          <cell r="D455">
            <v>501</v>
          </cell>
          <cell r="E455">
            <v>2101</v>
          </cell>
          <cell r="F455" t="str">
            <v>岐阜県山県市大桑３１０－１</v>
          </cell>
          <cell r="G455">
            <v>500</v>
          </cell>
          <cell r="H455">
            <v>0</v>
          </cell>
          <cell r="J455">
            <v>493</v>
          </cell>
          <cell r="K455">
            <v>1</v>
          </cell>
          <cell r="M455" t="str">
            <v>-</v>
          </cell>
          <cell r="N455" t="str">
            <v>無し</v>
          </cell>
          <cell r="P455" t="str">
            <v>T3160</v>
          </cell>
          <cell r="Q455" t="str">
            <v>H055</v>
          </cell>
        </row>
        <row r="456">
          <cell r="C456" t="str">
            <v>三協化学工業株式会社</v>
          </cell>
          <cell r="D456">
            <v>438</v>
          </cell>
          <cell r="E456">
            <v>2</v>
          </cell>
          <cell r="F456" t="str">
            <v>静岡県磐田市大久保４７８－８</v>
          </cell>
          <cell r="G456">
            <v>350</v>
          </cell>
          <cell r="H456">
            <v>0</v>
          </cell>
          <cell r="J456">
            <v>328</v>
          </cell>
          <cell r="K456">
            <v>0</v>
          </cell>
          <cell r="M456" t="str">
            <v>-</v>
          </cell>
          <cell r="N456" t="str">
            <v>無し</v>
          </cell>
          <cell r="P456" t="str">
            <v>T3160</v>
          </cell>
          <cell r="Q456" t="str">
            <v>H056</v>
          </cell>
        </row>
        <row r="457">
          <cell r="C457" t="str">
            <v>ＹＫＰ工業株式会社</v>
          </cell>
          <cell r="D457">
            <v>509</v>
          </cell>
          <cell r="E457">
            <v>9131</v>
          </cell>
          <cell r="F457" t="str">
            <v>岐阜県中津川市千旦林字星ヶ見６５１－１５</v>
          </cell>
          <cell r="G457">
            <v>400</v>
          </cell>
          <cell r="H457">
            <v>1</v>
          </cell>
          <cell r="J457">
            <v>507</v>
          </cell>
          <cell r="K457">
            <v>1</v>
          </cell>
          <cell r="M457" t="str">
            <v>-</v>
          </cell>
          <cell r="N457" t="str">
            <v>無し</v>
          </cell>
          <cell r="P457" t="str">
            <v>T3160</v>
          </cell>
          <cell r="Q457" t="str">
            <v>H060</v>
          </cell>
        </row>
        <row r="458">
          <cell r="C458" t="str">
            <v>株式会社　木島工作所</v>
          </cell>
          <cell r="D458">
            <v>480</v>
          </cell>
          <cell r="E458">
            <v>134</v>
          </cell>
          <cell r="F458" t="str">
            <v>愛知県丹羽郡大口町豊田</v>
          </cell>
          <cell r="G458">
            <v>450</v>
          </cell>
          <cell r="H458">
            <v>0</v>
          </cell>
          <cell r="J458">
            <v>435</v>
          </cell>
          <cell r="K458">
            <v>0</v>
          </cell>
          <cell r="M458" t="str">
            <v>-</v>
          </cell>
          <cell r="N458" t="str">
            <v>無し</v>
          </cell>
          <cell r="P458" t="str">
            <v>T3160</v>
          </cell>
          <cell r="Q458" t="str">
            <v>H065</v>
          </cell>
        </row>
        <row r="459">
          <cell r="C459" t="str">
            <v>ＮＴメカトロニクス株式会社</v>
          </cell>
          <cell r="D459">
            <v>438</v>
          </cell>
          <cell r="E459">
            <v>2</v>
          </cell>
          <cell r="F459" t="str">
            <v>静岡県磐田市大久保４７４－４</v>
          </cell>
          <cell r="G459">
            <v>350</v>
          </cell>
          <cell r="H459">
            <v>0</v>
          </cell>
          <cell r="J459">
            <v>328</v>
          </cell>
          <cell r="K459">
            <v>0</v>
          </cell>
          <cell r="M459" t="str">
            <v>-</v>
          </cell>
          <cell r="N459" t="str">
            <v>無し</v>
          </cell>
          <cell r="P459" t="str">
            <v>T3160</v>
          </cell>
          <cell r="Q459" t="str">
            <v>H070</v>
          </cell>
        </row>
        <row r="460">
          <cell r="C460" t="str">
            <v>南部化成株式会社　裾野事業所</v>
          </cell>
          <cell r="D460">
            <v>410</v>
          </cell>
          <cell r="E460">
            <v>1105</v>
          </cell>
          <cell r="F460" t="str">
            <v>静岡県裾野市下和田８２－１</v>
          </cell>
          <cell r="G460">
            <v>200</v>
          </cell>
          <cell r="H460">
            <v>0</v>
          </cell>
          <cell r="J460">
            <v>191</v>
          </cell>
          <cell r="K460">
            <v>0</v>
          </cell>
          <cell r="M460" t="str">
            <v>-</v>
          </cell>
          <cell r="N460" t="str">
            <v>新潟</v>
          </cell>
          <cell r="P460" t="str">
            <v>T3160</v>
          </cell>
          <cell r="Q460" t="str">
            <v>H136</v>
          </cell>
        </row>
        <row r="461">
          <cell r="C461" t="str">
            <v>白金鍍金工業株式会社</v>
          </cell>
          <cell r="D461">
            <v>463</v>
          </cell>
          <cell r="E461">
            <v>808</v>
          </cell>
          <cell r="F461" t="str">
            <v>愛知県名古屋市守山区花咲台２－１００１</v>
          </cell>
          <cell r="G461">
            <v>450</v>
          </cell>
          <cell r="H461">
            <v>0</v>
          </cell>
          <cell r="J461">
            <v>435</v>
          </cell>
          <cell r="K461">
            <v>0</v>
          </cell>
          <cell r="M461" t="str">
            <v>-</v>
          </cell>
          <cell r="N461" t="str">
            <v>無し</v>
          </cell>
          <cell r="P461" t="str">
            <v>T3160</v>
          </cell>
          <cell r="Q461" t="str">
            <v>H137</v>
          </cell>
        </row>
        <row r="462">
          <cell r="C462" t="str">
            <v>トリックスプロシード株式会社</v>
          </cell>
          <cell r="D462">
            <v>461</v>
          </cell>
          <cell r="E462">
            <v>40</v>
          </cell>
          <cell r="F462" t="str">
            <v>愛知県名古屋市東区矢田３－２－５５</v>
          </cell>
          <cell r="G462">
            <v>500</v>
          </cell>
          <cell r="H462">
            <v>0</v>
          </cell>
          <cell r="J462">
            <v>435</v>
          </cell>
          <cell r="K462">
            <v>0</v>
          </cell>
          <cell r="M462" t="str">
            <v>-</v>
          </cell>
          <cell r="N462" t="str">
            <v>無し</v>
          </cell>
          <cell r="P462" t="str">
            <v>T3160</v>
          </cell>
          <cell r="Q462" t="str">
            <v>H157</v>
          </cell>
        </row>
        <row r="463">
          <cell r="C463" t="str">
            <v>河口化学　有限会社</v>
          </cell>
          <cell r="D463">
            <v>144</v>
          </cell>
          <cell r="E463">
            <v>51</v>
          </cell>
          <cell r="F463" t="str">
            <v>東京都大田区西蒲田</v>
          </cell>
          <cell r="G463">
            <v>50</v>
          </cell>
          <cell r="H463">
            <v>0</v>
          </cell>
          <cell r="J463">
            <v>52</v>
          </cell>
          <cell r="K463">
            <v>0</v>
          </cell>
          <cell r="M463" t="str">
            <v>-</v>
          </cell>
          <cell r="N463" t="str">
            <v>無し</v>
          </cell>
          <cell r="P463" t="str">
            <v>T3170</v>
          </cell>
        </row>
        <row r="464">
          <cell r="C464" t="str">
            <v>㈱築港　ポートアイランド化学品センター</v>
          </cell>
          <cell r="D464">
            <v>650</v>
          </cell>
          <cell r="E464">
            <v>45</v>
          </cell>
          <cell r="F464" t="str">
            <v>兵庫県神戸市中央区港島8-7</v>
          </cell>
          <cell r="G464">
            <v>750</v>
          </cell>
          <cell r="H464">
            <v>0</v>
          </cell>
          <cell r="J464">
            <v>662</v>
          </cell>
          <cell r="K464">
            <v>0</v>
          </cell>
          <cell r="M464" t="str">
            <v>-</v>
          </cell>
          <cell r="N464" t="str">
            <v>無し</v>
          </cell>
          <cell r="O464" t="str">
            <v>y</v>
          </cell>
          <cell r="P464" t="str">
            <v>T3170</v>
          </cell>
          <cell r="Q464" t="str">
            <v>CHK01</v>
          </cell>
        </row>
        <row r="465">
          <cell r="C465" t="str">
            <v>ダイヤインジェクション</v>
          </cell>
          <cell r="D465">
            <v>440</v>
          </cell>
          <cell r="E465">
            <v>8601</v>
          </cell>
          <cell r="F465" t="str">
            <v>愛知県豊橋市牛川通４丁目１番地２</v>
          </cell>
          <cell r="G465">
            <v>450</v>
          </cell>
          <cell r="H465">
            <v>0</v>
          </cell>
          <cell r="J465">
            <v>382</v>
          </cell>
          <cell r="K465">
            <v>0</v>
          </cell>
          <cell r="M465" t="str">
            <v>-</v>
          </cell>
          <cell r="N465" t="str">
            <v>無し</v>
          </cell>
          <cell r="P465" t="str">
            <v>T3180</v>
          </cell>
        </row>
        <row r="466">
          <cell r="C466" t="str">
            <v>アサヒプロダクト株式会社</v>
          </cell>
          <cell r="D466">
            <v>441</v>
          </cell>
          <cell r="E466">
            <v>1113</v>
          </cell>
          <cell r="F466" t="str">
            <v>愛知県豊橋市東森岡１丁目１０－１３－５</v>
          </cell>
          <cell r="G466">
            <v>450</v>
          </cell>
          <cell r="H466">
            <v>0</v>
          </cell>
          <cell r="J466">
            <v>382</v>
          </cell>
          <cell r="K466">
            <v>0</v>
          </cell>
          <cell r="M466" t="str">
            <v>-</v>
          </cell>
          <cell r="N466" t="str">
            <v>無し</v>
          </cell>
          <cell r="P466" t="str">
            <v>T3180</v>
          </cell>
          <cell r="Q466" t="str">
            <v>H046</v>
          </cell>
        </row>
        <row r="467">
          <cell r="C467" t="str">
            <v>ＤＢＣ株式会社</v>
          </cell>
          <cell r="D467">
            <v>343</v>
          </cell>
          <cell r="E467">
            <v>23</v>
          </cell>
          <cell r="F467" t="str">
            <v>埼玉県越谷市東越谷６－１２２－１</v>
          </cell>
          <cell r="G467">
            <v>50</v>
          </cell>
          <cell r="H467">
            <v>1</v>
          </cell>
          <cell r="J467">
            <v>78</v>
          </cell>
          <cell r="K467">
            <v>0</v>
          </cell>
          <cell r="M467" t="str">
            <v>-</v>
          </cell>
          <cell r="N467" t="str">
            <v>無し</v>
          </cell>
          <cell r="P467" t="str">
            <v>T3190</v>
          </cell>
        </row>
        <row r="468">
          <cell r="C468" t="str">
            <v>株式会社　三和スクリーン銘板</v>
          </cell>
          <cell r="D468">
            <v>496</v>
          </cell>
          <cell r="E468">
            <v>8002</v>
          </cell>
          <cell r="F468" t="str">
            <v>愛知県愛西市佐折町宮寺５５</v>
          </cell>
          <cell r="G468">
            <v>500</v>
          </cell>
          <cell r="H468">
            <v>0</v>
          </cell>
          <cell r="J468">
            <v>435</v>
          </cell>
          <cell r="K468">
            <v>0</v>
          </cell>
          <cell r="M468" t="str">
            <v>-</v>
          </cell>
          <cell r="N468" t="str">
            <v>無し</v>
          </cell>
          <cell r="P468" t="str">
            <v>T3200</v>
          </cell>
        </row>
        <row r="469">
          <cell r="C469" t="str">
            <v>株式会社　三和スクリーン銘板 美濃工場</v>
          </cell>
          <cell r="D469">
            <v>501</v>
          </cell>
          <cell r="E469">
            <v>3772</v>
          </cell>
          <cell r="F469" t="str">
            <v>岐阜県美濃市楓台７２－１１</v>
          </cell>
          <cell r="G469">
            <v>500</v>
          </cell>
          <cell r="H469">
            <v>0</v>
          </cell>
          <cell r="J469">
            <v>496</v>
          </cell>
          <cell r="K469">
            <v>1</v>
          </cell>
          <cell r="M469" t="str">
            <v>-</v>
          </cell>
          <cell r="N469" t="str">
            <v>無し</v>
          </cell>
          <cell r="P469" t="str">
            <v>T3200</v>
          </cell>
          <cell r="Q469" t="str">
            <v>H059</v>
          </cell>
        </row>
        <row r="470">
          <cell r="C470" t="str">
            <v>株式会社　中島商会</v>
          </cell>
          <cell r="D470">
            <v>701</v>
          </cell>
          <cell r="E470">
            <v>143</v>
          </cell>
          <cell r="F470" t="str">
            <v>岡山県岡山市白石４４１－２</v>
          </cell>
          <cell r="G470">
            <v>800</v>
          </cell>
          <cell r="H470">
            <v>0</v>
          </cell>
          <cell r="J470">
            <v>794</v>
          </cell>
          <cell r="K470">
            <v>0</v>
          </cell>
          <cell r="M470" t="str">
            <v>-</v>
          </cell>
          <cell r="N470" t="str">
            <v>無し</v>
          </cell>
          <cell r="P470" t="str">
            <v>T3210</v>
          </cell>
        </row>
        <row r="471">
          <cell r="C471" t="str">
            <v>ランズバーグ・インダストリー株式会社</v>
          </cell>
          <cell r="D471">
            <v>816</v>
          </cell>
          <cell r="E471">
            <v>92</v>
          </cell>
          <cell r="F471" t="str">
            <v>福岡県福岡市博多区東那珂３－５－２７</v>
          </cell>
          <cell r="G471">
            <v>1300</v>
          </cell>
          <cell r="H471">
            <v>1</v>
          </cell>
          <cell r="J471">
            <v>1272</v>
          </cell>
          <cell r="K471">
            <v>1</v>
          </cell>
          <cell r="M471" t="str">
            <v>-</v>
          </cell>
          <cell r="N471" t="str">
            <v>無し</v>
          </cell>
          <cell r="P471" t="str">
            <v>T3210</v>
          </cell>
          <cell r="Q471" t="str">
            <v>H061</v>
          </cell>
        </row>
        <row r="472">
          <cell r="C472" t="str">
            <v>株式会社　エイアイエム</v>
          </cell>
          <cell r="D472">
            <v>132</v>
          </cell>
          <cell r="E472">
            <v>1</v>
          </cell>
          <cell r="F472" t="str">
            <v>東京都江戸川区新堀１－２７－１２</v>
          </cell>
          <cell r="G472">
            <v>50</v>
          </cell>
          <cell r="H472">
            <v>0</v>
          </cell>
          <cell r="J472">
            <v>52</v>
          </cell>
          <cell r="K472">
            <v>0</v>
          </cell>
          <cell r="M472" t="str">
            <v>-</v>
          </cell>
          <cell r="N472" t="str">
            <v>無し</v>
          </cell>
          <cell r="P472" t="str">
            <v>T3220</v>
          </cell>
        </row>
        <row r="473">
          <cell r="C473" t="str">
            <v>ディアンドディ株式会社</v>
          </cell>
          <cell r="D473">
            <v>370</v>
          </cell>
          <cell r="E473">
            <v>27</v>
          </cell>
          <cell r="F473" t="str">
            <v>群馬県高崎市上滝町２７３－１</v>
          </cell>
          <cell r="G473">
            <v>200</v>
          </cell>
          <cell r="H473">
            <v>1</v>
          </cell>
          <cell r="J473">
            <v>161</v>
          </cell>
          <cell r="K473">
            <v>0</v>
          </cell>
          <cell r="M473" t="str">
            <v>-</v>
          </cell>
          <cell r="N473" t="str">
            <v>無し</v>
          </cell>
          <cell r="P473" t="str">
            <v>T3220</v>
          </cell>
          <cell r="Q473" t="str">
            <v>H154</v>
          </cell>
        </row>
        <row r="474">
          <cell r="C474" t="str">
            <v>有限会社　ワールド ホイール サービス</v>
          </cell>
          <cell r="D474">
            <v>431</v>
          </cell>
          <cell r="E474">
            <v>3104</v>
          </cell>
          <cell r="F474" t="str">
            <v>静岡県浜松市東区貴平町１５０６－１</v>
          </cell>
          <cell r="G474">
            <v>350</v>
          </cell>
          <cell r="H474">
            <v>0</v>
          </cell>
          <cell r="J474">
            <v>328</v>
          </cell>
          <cell r="K474">
            <v>0</v>
          </cell>
          <cell r="M474" t="str">
            <v>-</v>
          </cell>
          <cell r="N474" t="str">
            <v>無し</v>
          </cell>
          <cell r="P474" t="str">
            <v>T3230</v>
          </cell>
        </row>
        <row r="475">
          <cell r="C475" t="str">
            <v>株式会社　グリーンピース</v>
          </cell>
          <cell r="D475">
            <v>252</v>
          </cell>
          <cell r="E475">
            <v>1125</v>
          </cell>
          <cell r="F475" t="str">
            <v>神奈川県綾瀬市吉岡東１－１４－５</v>
          </cell>
          <cell r="G475">
            <v>100</v>
          </cell>
          <cell r="H475">
            <v>0</v>
          </cell>
          <cell r="J475">
            <v>107</v>
          </cell>
          <cell r="K475">
            <v>0</v>
          </cell>
          <cell r="M475" t="str">
            <v>-</v>
          </cell>
          <cell r="N475" t="str">
            <v>無し</v>
          </cell>
          <cell r="P475" t="str">
            <v>T3240</v>
          </cell>
        </row>
        <row r="476">
          <cell r="C476" t="str">
            <v>株式会社　日南</v>
          </cell>
          <cell r="D476">
            <v>252</v>
          </cell>
          <cell r="E476">
            <v>1125</v>
          </cell>
          <cell r="F476" t="str">
            <v>神奈川県綾瀬市吉岡東１－１４－１３</v>
          </cell>
          <cell r="G476">
            <v>100</v>
          </cell>
          <cell r="H476">
            <v>0</v>
          </cell>
          <cell r="J476">
            <v>107</v>
          </cell>
          <cell r="K476">
            <v>0</v>
          </cell>
          <cell r="M476" t="str">
            <v>-</v>
          </cell>
          <cell r="N476" t="str">
            <v>無し</v>
          </cell>
          <cell r="P476" t="str">
            <v>T3240</v>
          </cell>
          <cell r="Q476" t="str">
            <v>H064</v>
          </cell>
        </row>
        <row r="477">
          <cell r="C477" t="str">
            <v>株式会社　ニコン</v>
          </cell>
          <cell r="D477">
            <v>244</v>
          </cell>
          <cell r="E477">
            <v>8533</v>
          </cell>
          <cell r="F477" t="str">
            <v>神奈川県横浜市栄区長尾台４７１</v>
          </cell>
          <cell r="G477">
            <v>100</v>
          </cell>
          <cell r="H477">
            <v>0</v>
          </cell>
          <cell r="J477">
            <v>88</v>
          </cell>
          <cell r="K477">
            <v>0</v>
          </cell>
          <cell r="M477" t="str">
            <v>-</v>
          </cell>
          <cell r="N477" t="str">
            <v>無し</v>
          </cell>
          <cell r="P477" t="str">
            <v>T3250</v>
          </cell>
        </row>
        <row r="478">
          <cell r="C478" t="str">
            <v>有限会社　ファーム　ファクトリー</v>
          </cell>
          <cell r="D478">
            <v>432</v>
          </cell>
          <cell r="E478">
            <v>8063</v>
          </cell>
          <cell r="F478" t="str">
            <v>静岡県浜松市南区小沢渡町６９８－１</v>
          </cell>
          <cell r="G478">
            <v>350</v>
          </cell>
          <cell r="H478">
            <v>0</v>
          </cell>
          <cell r="J478">
            <v>328</v>
          </cell>
          <cell r="K478">
            <v>0</v>
          </cell>
          <cell r="M478" t="str">
            <v>-</v>
          </cell>
          <cell r="N478" t="str">
            <v>無し</v>
          </cell>
          <cell r="P478" t="str">
            <v>T3260</v>
          </cell>
        </row>
        <row r="479">
          <cell r="C479" t="str">
            <v>株式会社　エス・イー・ワークス</v>
          </cell>
          <cell r="D479">
            <v>224</v>
          </cell>
          <cell r="E479">
            <v>53</v>
          </cell>
          <cell r="F479" t="str">
            <v>神奈川県横浜市都築区池辺町４０２８番地</v>
          </cell>
          <cell r="G479">
            <v>100</v>
          </cell>
          <cell r="H479">
            <v>0</v>
          </cell>
          <cell r="J479">
            <v>88</v>
          </cell>
          <cell r="K479">
            <v>0</v>
          </cell>
          <cell r="M479" t="str">
            <v>-</v>
          </cell>
          <cell r="N479" t="str">
            <v>無し</v>
          </cell>
          <cell r="P479" t="str">
            <v>T3270</v>
          </cell>
        </row>
        <row r="480">
          <cell r="C480" t="str">
            <v>株式会社　箔栄社　第一塗装工場</v>
          </cell>
          <cell r="D480">
            <v>454</v>
          </cell>
          <cell r="E480">
            <v>996</v>
          </cell>
          <cell r="F480" t="str">
            <v>愛知県名古屋市中川区伏屋5-701</v>
          </cell>
          <cell r="G480">
            <v>500</v>
          </cell>
          <cell r="H480">
            <v>0</v>
          </cell>
          <cell r="J480">
            <v>435</v>
          </cell>
          <cell r="K480">
            <v>0</v>
          </cell>
          <cell r="M480" t="str">
            <v>-</v>
          </cell>
          <cell r="N480" t="str">
            <v>無し</v>
          </cell>
          <cell r="P480" t="str">
            <v>T3280</v>
          </cell>
        </row>
        <row r="481">
          <cell r="C481" t="str">
            <v>株式会社　不二蒸着</v>
          </cell>
          <cell r="D481">
            <v>421</v>
          </cell>
          <cell r="E481">
            <v>302</v>
          </cell>
          <cell r="F481" t="str">
            <v>静岡県榛原郡吉田町川尻９６５－３</v>
          </cell>
          <cell r="G481">
            <v>300</v>
          </cell>
          <cell r="H481">
            <v>0</v>
          </cell>
          <cell r="J481">
            <v>270</v>
          </cell>
          <cell r="K481">
            <v>0</v>
          </cell>
          <cell r="M481" t="str">
            <v>-</v>
          </cell>
          <cell r="N481" t="str">
            <v>無し</v>
          </cell>
          <cell r="P481" t="str">
            <v>T3290</v>
          </cell>
        </row>
        <row r="482">
          <cell r="C482" t="str">
            <v>富士産業株式会社</v>
          </cell>
          <cell r="D482">
            <v>421</v>
          </cell>
          <cell r="E482">
            <v>421</v>
          </cell>
          <cell r="F482" t="str">
            <v>静岡県牧ノ原市坂部３２２８番地</v>
          </cell>
          <cell r="G482">
            <v>300</v>
          </cell>
          <cell r="H482">
            <v>0</v>
          </cell>
          <cell r="J482">
            <v>332</v>
          </cell>
          <cell r="K482">
            <v>1</v>
          </cell>
          <cell r="M482" t="str">
            <v>-</v>
          </cell>
          <cell r="N482" t="str">
            <v>無し</v>
          </cell>
          <cell r="P482" t="str">
            <v>T3290</v>
          </cell>
          <cell r="Q482" t="str">
            <v>H069</v>
          </cell>
        </row>
        <row r="483">
          <cell r="C483" t="str">
            <v>株式会社　ボルテックスサポート</v>
          </cell>
          <cell r="D483">
            <v>105</v>
          </cell>
          <cell r="E483">
            <v>13</v>
          </cell>
          <cell r="F483" t="str">
            <v>東京都港区浜松町１－２５－１１</v>
          </cell>
          <cell r="G483">
            <v>50</v>
          </cell>
          <cell r="H483">
            <v>0</v>
          </cell>
          <cell r="J483">
            <v>52</v>
          </cell>
          <cell r="K483">
            <v>0</v>
          </cell>
          <cell r="M483" t="str">
            <v>-</v>
          </cell>
          <cell r="N483" t="str">
            <v>無し</v>
          </cell>
          <cell r="P483" t="str">
            <v>T3300</v>
          </cell>
        </row>
        <row r="484">
          <cell r="C484" t="str">
            <v>株式会社　サンリツ</v>
          </cell>
          <cell r="D484">
            <v>230</v>
          </cell>
          <cell r="E484">
            <v>54</v>
          </cell>
          <cell r="F484" t="str">
            <v>神奈川県横浜市鶴見区大黒ふ頭22Y-CC物流棟</v>
          </cell>
          <cell r="G484">
            <v>100</v>
          </cell>
          <cell r="H484">
            <v>0</v>
          </cell>
          <cell r="J484">
            <v>88</v>
          </cell>
          <cell r="K484">
            <v>0</v>
          </cell>
          <cell r="M484" t="str">
            <v>横浜</v>
          </cell>
          <cell r="N484" t="str">
            <v>無し</v>
          </cell>
          <cell r="O484" t="str">
            <v>y</v>
          </cell>
          <cell r="P484" t="str">
            <v>T3300</v>
          </cell>
          <cell r="Q484" t="str">
            <v>CHD01</v>
          </cell>
        </row>
        <row r="485">
          <cell r="C485" t="str">
            <v>鶴見倉庫株式会社</v>
          </cell>
          <cell r="D485">
            <v>230</v>
          </cell>
          <cell r="E485">
            <v>53</v>
          </cell>
          <cell r="F485" t="str">
            <v>神奈川県横浜市鶴見区大黒町8-1</v>
          </cell>
          <cell r="G485">
            <v>100</v>
          </cell>
          <cell r="H485">
            <v>0</v>
          </cell>
          <cell r="J485">
            <v>88</v>
          </cell>
          <cell r="K485">
            <v>0</v>
          </cell>
          <cell r="M485" t="str">
            <v>横浜</v>
          </cell>
          <cell r="N485" t="str">
            <v>無し</v>
          </cell>
          <cell r="O485" t="str">
            <v>y</v>
          </cell>
          <cell r="P485" t="str">
            <v>T3300</v>
          </cell>
          <cell r="Q485" t="str">
            <v>CHD05</v>
          </cell>
        </row>
        <row r="486">
          <cell r="C486" t="str">
            <v>大橋化学工業株式会社</v>
          </cell>
          <cell r="D486">
            <v>567</v>
          </cell>
          <cell r="E486">
            <v>28</v>
          </cell>
          <cell r="F486" t="str">
            <v>大阪府茨木市畑田町６番２１号</v>
          </cell>
          <cell r="G486">
            <v>650</v>
          </cell>
          <cell r="H486">
            <v>0</v>
          </cell>
          <cell r="J486">
            <v>628</v>
          </cell>
          <cell r="K486">
            <v>0</v>
          </cell>
          <cell r="M486" t="str">
            <v>-</v>
          </cell>
          <cell r="N486" t="str">
            <v>無し</v>
          </cell>
          <cell r="P486" t="str">
            <v>T3310</v>
          </cell>
        </row>
        <row r="487">
          <cell r="C487" t="str">
            <v>株式会社　ダイテック</v>
          </cell>
          <cell r="D487">
            <v>448</v>
          </cell>
          <cell r="E487">
            <v>6</v>
          </cell>
          <cell r="F487" t="str">
            <v>愛知県刈谷市西境町前山9-1</v>
          </cell>
          <cell r="G487">
            <v>400</v>
          </cell>
          <cell r="H487">
            <v>0</v>
          </cell>
          <cell r="J487">
            <v>416</v>
          </cell>
          <cell r="K487">
            <v>1</v>
          </cell>
          <cell r="M487" t="str">
            <v>-</v>
          </cell>
          <cell r="N487" t="str">
            <v>無し</v>
          </cell>
          <cell r="P487" t="str">
            <v>T3310</v>
          </cell>
          <cell r="Q487" t="str">
            <v>H072</v>
          </cell>
        </row>
        <row r="488">
          <cell r="C488" t="str">
            <v>株式会社　東立工芸</v>
          </cell>
          <cell r="D488">
            <v>333</v>
          </cell>
          <cell r="E488">
            <v>811</v>
          </cell>
          <cell r="F488" t="str">
            <v>埼玉県川口市戸塚６－２１－２２</v>
          </cell>
          <cell r="G488">
            <v>50</v>
          </cell>
          <cell r="H488">
            <v>0</v>
          </cell>
          <cell r="J488">
            <v>52</v>
          </cell>
          <cell r="K488">
            <v>0</v>
          </cell>
          <cell r="M488" t="str">
            <v>-</v>
          </cell>
          <cell r="N488" t="str">
            <v>無し</v>
          </cell>
          <cell r="P488" t="str">
            <v>T3320</v>
          </cell>
        </row>
        <row r="489">
          <cell r="C489" t="str">
            <v>株式会社　新技術研究所</v>
          </cell>
          <cell r="D489">
            <v>412</v>
          </cell>
          <cell r="E489">
            <v>47</v>
          </cell>
          <cell r="F489" t="str">
            <v>静岡県御殿場市神場字水上６１６－３</v>
          </cell>
          <cell r="G489">
            <v>200</v>
          </cell>
          <cell r="H489">
            <v>0</v>
          </cell>
          <cell r="J489">
            <v>231</v>
          </cell>
          <cell r="K489">
            <v>1</v>
          </cell>
          <cell r="M489" t="str">
            <v>-</v>
          </cell>
          <cell r="N489" t="str">
            <v>無し</v>
          </cell>
          <cell r="P489" t="str">
            <v>T3330</v>
          </cell>
        </row>
        <row r="490">
          <cell r="C490" t="str">
            <v>株式会社　フォルム</v>
          </cell>
          <cell r="D490">
            <v>183</v>
          </cell>
          <cell r="E490">
            <v>35</v>
          </cell>
          <cell r="F490" t="str">
            <v>東京都府中市四谷４－５９－１７</v>
          </cell>
          <cell r="G490">
            <v>150</v>
          </cell>
          <cell r="H490">
            <v>0</v>
          </cell>
          <cell r="J490">
            <v>135</v>
          </cell>
          <cell r="K490">
            <v>1</v>
          </cell>
          <cell r="M490" t="str">
            <v>-</v>
          </cell>
          <cell r="N490" t="str">
            <v>無し</v>
          </cell>
          <cell r="P490" t="str">
            <v>T3340</v>
          </cell>
        </row>
        <row r="491">
          <cell r="C491" t="str">
            <v>株式会社　フォルム別館</v>
          </cell>
          <cell r="D491">
            <v>183</v>
          </cell>
          <cell r="E491">
            <v>35</v>
          </cell>
          <cell r="F491" t="str">
            <v>東京都府中市四谷４－５６－１２</v>
          </cell>
          <cell r="G491">
            <v>150</v>
          </cell>
          <cell r="H491">
            <v>0</v>
          </cell>
          <cell r="J491">
            <v>135</v>
          </cell>
          <cell r="K491">
            <v>1</v>
          </cell>
          <cell r="M491" t="str">
            <v>-</v>
          </cell>
          <cell r="N491" t="str">
            <v>無し</v>
          </cell>
          <cell r="P491" t="str">
            <v>T3340</v>
          </cell>
          <cell r="Q491" t="str">
            <v>H082</v>
          </cell>
        </row>
        <row r="492">
          <cell r="C492" t="str">
            <v>南部化成株式会社　裾野事業所</v>
          </cell>
          <cell r="D492">
            <v>410</v>
          </cell>
          <cell r="E492">
            <v>1105</v>
          </cell>
          <cell r="F492" t="str">
            <v>静岡県裾野市下和田８２－１</v>
          </cell>
          <cell r="G492">
            <v>200</v>
          </cell>
          <cell r="H492">
            <v>0</v>
          </cell>
          <cell r="J492">
            <v>191</v>
          </cell>
          <cell r="K492">
            <v>0</v>
          </cell>
          <cell r="M492" t="str">
            <v>-</v>
          </cell>
          <cell r="N492" t="str">
            <v>新潟</v>
          </cell>
          <cell r="P492" t="str">
            <v>T3350</v>
          </cell>
        </row>
        <row r="493">
          <cell r="C493" t="str">
            <v>有限会社　原田塗装工業所</v>
          </cell>
          <cell r="D493">
            <v>438</v>
          </cell>
          <cell r="E493">
            <v>215</v>
          </cell>
          <cell r="F493" t="str">
            <v>静岡県磐田市小中瀬７１７</v>
          </cell>
          <cell r="G493">
            <v>350</v>
          </cell>
          <cell r="H493">
            <v>0</v>
          </cell>
          <cell r="J493">
            <v>328</v>
          </cell>
          <cell r="K493">
            <v>0</v>
          </cell>
          <cell r="M493" t="str">
            <v>-</v>
          </cell>
          <cell r="N493" t="str">
            <v>無し</v>
          </cell>
          <cell r="P493" t="str">
            <v>T3350</v>
          </cell>
          <cell r="Q493" t="str">
            <v>H098</v>
          </cell>
        </row>
        <row r="494">
          <cell r="C494" t="str">
            <v>有限会社　真永</v>
          </cell>
          <cell r="D494">
            <v>421</v>
          </cell>
          <cell r="E494">
            <v>212</v>
          </cell>
          <cell r="F494" t="str">
            <v>静岡県焼津市利右衛門２７２０－１</v>
          </cell>
          <cell r="G494">
            <v>250</v>
          </cell>
          <cell r="H494">
            <v>0</v>
          </cell>
          <cell r="J494">
            <v>270</v>
          </cell>
          <cell r="K494">
            <v>0</v>
          </cell>
          <cell r="M494" t="str">
            <v>-</v>
          </cell>
          <cell r="N494" t="str">
            <v>無し</v>
          </cell>
          <cell r="P494" t="str">
            <v>T3350</v>
          </cell>
          <cell r="Q494" t="str">
            <v>H105</v>
          </cell>
        </row>
        <row r="495">
          <cell r="C495" t="str">
            <v>株式会社　光輝社　焼津製作所</v>
          </cell>
          <cell r="D495">
            <v>425</v>
          </cell>
          <cell r="E495">
            <v>87</v>
          </cell>
          <cell r="F495" t="str">
            <v>静岡県焼津市保福島５６９</v>
          </cell>
          <cell r="G495">
            <v>250</v>
          </cell>
          <cell r="H495">
            <v>0</v>
          </cell>
          <cell r="J495">
            <v>270</v>
          </cell>
          <cell r="K495">
            <v>0</v>
          </cell>
          <cell r="M495" t="str">
            <v>-</v>
          </cell>
          <cell r="N495" t="str">
            <v>無し</v>
          </cell>
          <cell r="P495" t="str">
            <v>T3350</v>
          </cell>
          <cell r="Q495" t="str">
            <v>H145</v>
          </cell>
        </row>
        <row r="496">
          <cell r="C496" t="str">
            <v>二葉産業株式会社</v>
          </cell>
          <cell r="D496">
            <v>463</v>
          </cell>
          <cell r="E496">
            <v>808</v>
          </cell>
          <cell r="F496" t="str">
            <v>愛知県名古屋市守山区花咲台２－５０１</v>
          </cell>
          <cell r="G496">
            <v>450</v>
          </cell>
          <cell r="H496">
            <v>0</v>
          </cell>
          <cell r="J496">
            <v>435</v>
          </cell>
          <cell r="K496">
            <v>0</v>
          </cell>
          <cell r="M496" t="str">
            <v>-</v>
          </cell>
          <cell r="N496" t="str">
            <v>無し</v>
          </cell>
          <cell r="P496" t="str">
            <v>T3360</v>
          </cell>
        </row>
        <row r="497">
          <cell r="C497" t="str">
            <v>白金鍍金工業株式会社</v>
          </cell>
          <cell r="D497">
            <v>463</v>
          </cell>
          <cell r="E497">
            <v>808</v>
          </cell>
          <cell r="F497" t="str">
            <v>愛知県名古屋市守山区花咲台２－１００１</v>
          </cell>
          <cell r="G497">
            <v>450</v>
          </cell>
          <cell r="H497">
            <v>0</v>
          </cell>
          <cell r="J497">
            <v>435</v>
          </cell>
          <cell r="K497">
            <v>0</v>
          </cell>
          <cell r="M497" t="str">
            <v>-</v>
          </cell>
          <cell r="N497" t="str">
            <v>無し</v>
          </cell>
          <cell r="P497" t="str">
            <v>T3360</v>
          </cell>
          <cell r="Q497" t="str">
            <v>H106</v>
          </cell>
        </row>
        <row r="498">
          <cell r="C498" t="str">
            <v>株式会社　アイ・ライティング・システム</v>
          </cell>
          <cell r="D498">
            <v>365</v>
          </cell>
          <cell r="E498">
            <v>1</v>
          </cell>
          <cell r="F498" t="str">
            <v>埼玉県鴻巣市赤城台２１２－１０</v>
          </cell>
          <cell r="G498">
            <v>50</v>
          </cell>
          <cell r="H498">
            <v>0</v>
          </cell>
          <cell r="J498">
            <v>119</v>
          </cell>
          <cell r="K498">
            <v>0</v>
          </cell>
          <cell r="M498" t="str">
            <v>-</v>
          </cell>
          <cell r="N498" t="str">
            <v>無し</v>
          </cell>
          <cell r="P498" t="str">
            <v>T3370</v>
          </cell>
        </row>
        <row r="499">
          <cell r="C499" t="str">
            <v>市光工業株式会社</v>
          </cell>
          <cell r="D499">
            <v>259</v>
          </cell>
          <cell r="E499">
            <v>1192</v>
          </cell>
          <cell r="F499" t="str">
            <v>神奈川県伊勢原市板戸８０番地</v>
          </cell>
          <cell r="G499">
            <v>150</v>
          </cell>
          <cell r="H499">
            <v>0</v>
          </cell>
          <cell r="J499">
            <v>107</v>
          </cell>
          <cell r="K499">
            <v>0</v>
          </cell>
          <cell r="M499" t="str">
            <v>-</v>
          </cell>
          <cell r="N499" t="str">
            <v>新潟</v>
          </cell>
          <cell r="P499" t="str">
            <v>T3380</v>
          </cell>
        </row>
        <row r="500">
          <cell r="C500" t="str">
            <v>市光工業株式会社　藤岡製造所</v>
          </cell>
          <cell r="D500">
            <v>375</v>
          </cell>
          <cell r="E500">
            <v>8507</v>
          </cell>
          <cell r="F500" t="str">
            <v>群馬県藤岡市東平井１４６７</v>
          </cell>
          <cell r="G500">
            <v>200</v>
          </cell>
          <cell r="H500">
            <v>1</v>
          </cell>
          <cell r="J500">
            <v>186</v>
          </cell>
          <cell r="K500">
            <v>1</v>
          </cell>
          <cell r="M500" t="str">
            <v>-</v>
          </cell>
          <cell r="N500" t="str">
            <v>無し</v>
          </cell>
          <cell r="P500" t="str">
            <v>T3381</v>
          </cell>
        </row>
        <row r="501">
          <cell r="C501" t="str">
            <v>双日プラネット株式会社</v>
          </cell>
          <cell r="D501">
            <v>107</v>
          </cell>
          <cell r="E501">
            <v>8655</v>
          </cell>
          <cell r="F501" t="str">
            <v>東京都港区赤坂２－１４－２７</v>
          </cell>
          <cell r="G501">
            <v>50</v>
          </cell>
          <cell r="H501">
            <v>0</v>
          </cell>
          <cell r="J501">
            <v>52</v>
          </cell>
          <cell r="K501">
            <v>0</v>
          </cell>
          <cell r="M501" t="str">
            <v>-</v>
          </cell>
          <cell r="N501" t="str">
            <v>無し</v>
          </cell>
          <cell r="P501" t="str">
            <v>T3390</v>
          </cell>
        </row>
        <row r="502">
          <cell r="C502" t="str">
            <v>株式会社スカイパッキング</v>
          </cell>
          <cell r="D502">
            <v>289</v>
          </cell>
          <cell r="E502">
            <v>2231</v>
          </cell>
          <cell r="F502" t="str">
            <v>千葉県香取郡多古町飯笹字蛭ヶ谷３６－５</v>
          </cell>
          <cell r="G502">
            <v>50</v>
          </cell>
          <cell r="H502">
            <v>0</v>
          </cell>
          <cell r="J502">
            <v>112</v>
          </cell>
          <cell r="K502">
            <v>1</v>
          </cell>
          <cell r="M502" t="str">
            <v>-</v>
          </cell>
          <cell r="N502" t="str">
            <v>無し</v>
          </cell>
          <cell r="O502" t="str">
            <v>y</v>
          </cell>
          <cell r="P502" t="str">
            <v>T3390</v>
          </cell>
          <cell r="Q502" t="str">
            <v>BRS01</v>
          </cell>
        </row>
        <row r="503">
          <cell r="C503" t="str">
            <v>株式会社表面化工研究所</v>
          </cell>
          <cell r="D503">
            <v>309</v>
          </cell>
          <cell r="E503">
            <v>1715</v>
          </cell>
          <cell r="F503" t="str">
            <v>茨城県笠間市湯崎８４５－５</v>
          </cell>
          <cell r="G503">
            <v>150</v>
          </cell>
          <cell r="H503">
            <v>1</v>
          </cell>
          <cell r="J503">
            <v>215</v>
          </cell>
          <cell r="K503">
            <v>1</v>
          </cell>
          <cell r="M503" t="str">
            <v>-</v>
          </cell>
          <cell r="N503" t="str">
            <v>無し</v>
          </cell>
          <cell r="P503" t="str">
            <v>T3400</v>
          </cell>
        </row>
        <row r="504">
          <cell r="C504" t="str">
            <v>横浜化成株式会社</v>
          </cell>
          <cell r="D504">
            <v>108</v>
          </cell>
          <cell r="E504">
            <v>8388</v>
          </cell>
          <cell r="F504" t="str">
            <v>東京都港区高輪２－２１－４３</v>
          </cell>
          <cell r="G504">
            <v>50</v>
          </cell>
          <cell r="H504">
            <v>0</v>
          </cell>
          <cell r="J504">
            <v>52</v>
          </cell>
          <cell r="K504">
            <v>0</v>
          </cell>
          <cell r="M504" t="str">
            <v>-</v>
          </cell>
          <cell r="N504" t="str">
            <v>無し</v>
          </cell>
          <cell r="P504" t="str">
            <v>T3410</v>
          </cell>
        </row>
        <row r="505">
          <cell r="C505" t="str">
            <v>オーデリック株式会社　山形工場</v>
          </cell>
          <cell r="D505">
            <v>999</v>
          </cell>
          <cell r="E505">
            <v>3701</v>
          </cell>
          <cell r="F505" t="str">
            <v>山形県東根市東根甲５５４４</v>
          </cell>
          <cell r="G505">
            <v>450</v>
          </cell>
          <cell r="H505">
            <v>1</v>
          </cell>
          <cell r="J505">
            <v>434</v>
          </cell>
          <cell r="K505">
            <v>0</v>
          </cell>
          <cell r="M505" t="str">
            <v>-</v>
          </cell>
          <cell r="N505" t="str">
            <v>無し</v>
          </cell>
          <cell r="P505" t="str">
            <v>T3410</v>
          </cell>
          <cell r="Q505" t="str">
            <v>H099</v>
          </cell>
        </row>
        <row r="506">
          <cell r="C506" t="str">
            <v>日東光学株式会社</v>
          </cell>
          <cell r="D506">
            <v>392</v>
          </cell>
          <cell r="E506">
            <v>131</v>
          </cell>
          <cell r="F506" t="str">
            <v>長野県諏訪市湖南4529</v>
          </cell>
          <cell r="G506">
            <v>300</v>
          </cell>
          <cell r="H506">
            <v>1</v>
          </cell>
          <cell r="J506">
            <v>275</v>
          </cell>
          <cell r="K506">
            <v>0</v>
          </cell>
          <cell r="M506" t="str">
            <v>-</v>
          </cell>
          <cell r="N506" t="str">
            <v>無し</v>
          </cell>
          <cell r="P506" t="str">
            <v>T3420</v>
          </cell>
        </row>
        <row r="507">
          <cell r="C507" t="str">
            <v>株式会社　小糸製作所　（本社）</v>
          </cell>
          <cell r="D507">
            <v>108</v>
          </cell>
          <cell r="E507">
            <v>8711</v>
          </cell>
          <cell r="F507" t="str">
            <v>東京都港区高輪4-8-3</v>
          </cell>
          <cell r="G507">
            <v>50</v>
          </cell>
          <cell r="H507">
            <v>0</v>
          </cell>
          <cell r="J507">
            <v>52</v>
          </cell>
          <cell r="K507">
            <v>0</v>
          </cell>
          <cell r="M507" t="str">
            <v>-</v>
          </cell>
          <cell r="N507" t="str">
            <v>無し</v>
          </cell>
          <cell r="P507" t="str">
            <v>T3430</v>
          </cell>
        </row>
        <row r="508">
          <cell r="C508" t="str">
            <v>九州南部化成株式会社</v>
          </cell>
          <cell r="D508">
            <v>879</v>
          </cell>
          <cell r="E508">
            <v>4414</v>
          </cell>
          <cell r="F508" t="str">
            <v>大分県玖珠郡玖珠町大字大隈２１８</v>
          </cell>
          <cell r="G508">
            <v>1250</v>
          </cell>
          <cell r="H508">
            <v>1</v>
          </cell>
          <cell r="J508">
            <v>1384</v>
          </cell>
          <cell r="K508">
            <v>2</v>
          </cell>
          <cell r="M508" t="str">
            <v>-</v>
          </cell>
          <cell r="N508" t="str">
            <v>ﾄｰﾙ</v>
          </cell>
          <cell r="P508" t="str">
            <v>T3440</v>
          </cell>
        </row>
        <row r="509">
          <cell r="C509" t="str">
            <v>有限会社　野口工芸</v>
          </cell>
          <cell r="D509">
            <v>341</v>
          </cell>
          <cell r="E509">
            <v>44</v>
          </cell>
          <cell r="F509" t="str">
            <v>埼玉県三郷市戸ヶ崎３－７５２－３</v>
          </cell>
          <cell r="G509">
            <v>50</v>
          </cell>
          <cell r="H509">
            <v>0</v>
          </cell>
          <cell r="J509">
            <v>84</v>
          </cell>
          <cell r="K509">
            <v>0</v>
          </cell>
          <cell r="M509" t="str">
            <v>-</v>
          </cell>
          <cell r="N509" t="str">
            <v>無し</v>
          </cell>
          <cell r="P509" t="str">
            <v>T3450</v>
          </cell>
        </row>
        <row r="510">
          <cell r="C510" t="str">
            <v>パナソニック電工株式会社</v>
          </cell>
          <cell r="D510">
            <v>571</v>
          </cell>
          <cell r="E510">
            <v>8686</v>
          </cell>
          <cell r="F510" t="str">
            <v>大阪府門真市大字門真1048</v>
          </cell>
          <cell r="G510">
            <v>650</v>
          </cell>
          <cell r="H510">
            <v>0</v>
          </cell>
          <cell r="J510">
            <v>628</v>
          </cell>
          <cell r="K510">
            <v>0</v>
          </cell>
          <cell r="M510" t="str">
            <v>-</v>
          </cell>
          <cell r="N510" t="str">
            <v>無し</v>
          </cell>
          <cell r="P510" t="str">
            <v>T3460</v>
          </cell>
        </row>
        <row r="511">
          <cell r="C511" t="str">
            <v>パナソニック電工株式会社</v>
          </cell>
          <cell r="D511">
            <v>571</v>
          </cell>
          <cell r="E511">
            <v>8686</v>
          </cell>
          <cell r="F511" t="str">
            <v>大阪府門真市門真1048</v>
          </cell>
          <cell r="G511">
            <v>650</v>
          </cell>
          <cell r="H511">
            <v>0</v>
          </cell>
          <cell r="J511">
            <v>628</v>
          </cell>
          <cell r="K511">
            <v>0</v>
          </cell>
          <cell r="M511" t="str">
            <v>-</v>
          </cell>
          <cell r="N511" t="str">
            <v>無し</v>
          </cell>
          <cell r="P511" t="str">
            <v>T3460</v>
          </cell>
          <cell r="Q511" t="str">
            <v>H118</v>
          </cell>
        </row>
        <row r="512">
          <cell r="C512" t="str">
            <v>有限会社　稲垣産業</v>
          </cell>
          <cell r="D512">
            <v>507</v>
          </cell>
          <cell r="E512">
            <v>48</v>
          </cell>
          <cell r="F512" t="str">
            <v>岐阜県多治見市池田町８－２０</v>
          </cell>
          <cell r="G512">
            <v>400</v>
          </cell>
          <cell r="H512">
            <v>1</v>
          </cell>
          <cell r="J512">
            <v>463</v>
          </cell>
          <cell r="K512">
            <v>1</v>
          </cell>
          <cell r="M512" t="str">
            <v>-</v>
          </cell>
          <cell r="N512" t="str">
            <v>無し</v>
          </cell>
          <cell r="P512" t="str">
            <v>T3470</v>
          </cell>
        </row>
        <row r="513">
          <cell r="C513" t="str">
            <v>明和工業株式会社</v>
          </cell>
          <cell r="D513">
            <v>507</v>
          </cell>
          <cell r="E513">
            <v>901</v>
          </cell>
          <cell r="F513" t="str">
            <v>岐阜県多治見市笠原町９９３</v>
          </cell>
          <cell r="G513">
            <v>400</v>
          </cell>
          <cell r="H513">
            <v>1</v>
          </cell>
          <cell r="J513">
            <v>463</v>
          </cell>
          <cell r="K513">
            <v>1</v>
          </cell>
          <cell r="M513" t="str">
            <v>-</v>
          </cell>
          <cell r="N513" t="str">
            <v>無し</v>
          </cell>
          <cell r="P513" t="str">
            <v>T3470</v>
          </cell>
          <cell r="Q513" t="str">
            <v>H162</v>
          </cell>
        </row>
        <row r="514">
          <cell r="C514" t="str">
            <v>岩崎電気株式会社　産業光源課</v>
          </cell>
          <cell r="D514">
            <v>361</v>
          </cell>
          <cell r="E514">
            <v>8505</v>
          </cell>
          <cell r="F514" t="str">
            <v>埼玉県行田市壱里山町1-1</v>
          </cell>
          <cell r="G514">
            <v>100</v>
          </cell>
          <cell r="H514">
            <v>0</v>
          </cell>
          <cell r="J514">
            <v>110</v>
          </cell>
          <cell r="K514">
            <v>1</v>
          </cell>
          <cell r="M514" t="str">
            <v>-</v>
          </cell>
          <cell r="N514" t="str">
            <v>無し</v>
          </cell>
          <cell r="P514" t="str">
            <v>T3480</v>
          </cell>
        </row>
        <row r="515">
          <cell r="C515" t="str">
            <v>東洋加工株式会社　美里工場</v>
          </cell>
          <cell r="D515">
            <v>367</v>
          </cell>
          <cell r="E515">
            <v>115</v>
          </cell>
          <cell r="F515" t="str">
            <v>埼玉県児玉郡美里町猪俣１９６４</v>
          </cell>
          <cell r="G515">
            <v>150</v>
          </cell>
          <cell r="H515">
            <v>0</v>
          </cell>
          <cell r="J515">
            <v>201</v>
          </cell>
          <cell r="K515">
            <v>1</v>
          </cell>
          <cell r="M515" t="str">
            <v>-</v>
          </cell>
          <cell r="N515" t="str">
            <v>無し</v>
          </cell>
          <cell r="P515" t="str">
            <v>T3490</v>
          </cell>
        </row>
        <row r="516">
          <cell r="C516" t="str">
            <v>高圧化工株式会社　千葉工場</v>
          </cell>
          <cell r="D516">
            <v>289</v>
          </cell>
          <cell r="E516">
            <v>2505</v>
          </cell>
          <cell r="F516" t="str">
            <v>千葉県旭市鎌数１０８１５番地</v>
          </cell>
          <cell r="G516">
            <v>50</v>
          </cell>
          <cell r="H516">
            <v>0</v>
          </cell>
          <cell r="J516">
            <v>72</v>
          </cell>
          <cell r="K516">
            <v>0</v>
          </cell>
          <cell r="M516" t="str">
            <v>-</v>
          </cell>
          <cell r="N516" t="str">
            <v>無し</v>
          </cell>
          <cell r="P516" t="str">
            <v>T3500</v>
          </cell>
        </row>
        <row r="517">
          <cell r="C517" t="str">
            <v>豊通ケミプラス株式会社　東京自動車材料部</v>
          </cell>
          <cell r="D517">
            <v>108</v>
          </cell>
          <cell r="E517">
            <v>8202</v>
          </cell>
          <cell r="F517" t="str">
            <v>東京都港区港南２－３－１３</v>
          </cell>
          <cell r="G517">
            <v>50</v>
          </cell>
          <cell r="H517">
            <v>0</v>
          </cell>
          <cell r="J517">
            <v>52</v>
          </cell>
          <cell r="K517">
            <v>0</v>
          </cell>
          <cell r="M517" t="str">
            <v>-</v>
          </cell>
          <cell r="N517" t="str">
            <v>無し</v>
          </cell>
          <cell r="P517" t="str">
            <v>T3510</v>
          </cell>
        </row>
        <row r="518">
          <cell r="C518" t="str">
            <v>協和理化学工業</v>
          </cell>
          <cell r="D518">
            <v>502</v>
          </cell>
          <cell r="E518">
            <v>5</v>
          </cell>
          <cell r="F518" t="str">
            <v>岐阜県岐阜市岩崎６４６</v>
          </cell>
          <cell r="G518">
            <v>500</v>
          </cell>
          <cell r="H518">
            <v>0</v>
          </cell>
          <cell r="J518">
            <v>473</v>
          </cell>
          <cell r="K518">
            <v>0</v>
          </cell>
          <cell r="M518" t="str">
            <v>-</v>
          </cell>
          <cell r="N518" t="str">
            <v>無し</v>
          </cell>
          <cell r="P518" t="str">
            <v>T3510</v>
          </cell>
          <cell r="Q518" t="str">
            <v>H130</v>
          </cell>
        </row>
        <row r="519">
          <cell r="C519" t="str">
            <v>豊田合成株式会社</v>
          </cell>
          <cell r="D519">
            <v>492</v>
          </cell>
          <cell r="E519">
            <v>8540</v>
          </cell>
          <cell r="F519" t="str">
            <v>愛知県稲沢市北島町西の町３０番地</v>
          </cell>
          <cell r="G519">
            <v>500</v>
          </cell>
          <cell r="H519">
            <v>0</v>
          </cell>
          <cell r="J519">
            <v>472</v>
          </cell>
          <cell r="K519">
            <v>1</v>
          </cell>
          <cell r="M519" t="str">
            <v>-</v>
          </cell>
          <cell r="N519" t="str">
            <v>無し</v>
          </cell>
          <cell r="P519" t="str">
            <v>T3510</v>
          </cell>
          <cell r="Q519" t="str">
            <v>H139</v>
          </cell>
        </row>
        <row r="520">
          <cell r="C520" t="str">
            <v>愛知陸運株式会社</v>
          </cell>
          <cell r="D520">
            <v>479</v>
          </cell>
          <cell r="E520">
            <v>881</v>
          </cell>
          <cell r="F520" t="str">
            <v>愛知県常滑市セントレア3-16-2</v>
          </cell>
          <cell r="G520">
            <v>450</v>
          </cell>
          <cell r="H520">
            <v>0</v>
          </cell>
          <cell r="J520">
            <v>440</v>
          </cell>
          <cell r="K520">
            <v>1</v>
          </cell>
          <cell r="M520" t="str">
            <v>愛知</v>
          </cell>
          <cell r="N520" t="str">
            <v>新潟</v>
          </cell>
          <cell r="O520" t="str">
            <v>y</v>
          </cell>
          <cell r="P520" t="str">
            <v>T3510</v>
          </cell>
          <cell r="Q520" t="str">
            <v>KOT01</v>
          </cell>
        </row>
        <row r="521">
          <cell r="C521" t="str">
            <v>美光産業株式会社</v>
          </cell>
          <cell r="D521">
            <v>421</v>
          </cell>
          <cell r="E521">
            <v>1121</v>
          </cell>
          <cell r="F521" t="str">
            <v>静岡県藤枝市岡部町岡部２２０９－１８</v>
          </cell>
          <cell r="G521">
            <v>300</v>
          </cell>
          <cell r="H521">
            <v>0</v>
          </cell>
          <cell r="J521">
            <v>270</v>
          </cell>
          <cell r="K521">
            <v>0</v>
          </cell>
          <cell r="M521" t="str">
            <v>-</v>
          </cell>
          <cell r="N521" t="str">
            <v>無し</v>
          </cell>
          <cell r="P521" t="str">
            <v>T3520</v>
          </cell>
        </row>
        <row r="522">
          <cell r="C522" t="str">
            <v>株式会社　大塚プラスチック工業</v>
          </cell>
          <cell r="D522">
            <v>370</v>
          </cell>
          <cell r="E522">
            <v>2324</v>
          </cell>
          <cell r="F522" t="str">
            <v>群馬県富岡市南後箇1804</v>
          </cell>
          <cell r="G522">
            <v>200</v>
          </cell>
          <cell r="H522">
            <v>1</v>
          </cell>
          <cell r="J522">
            <v>161</v>
          </cell>
          <cell r="K522">
            <v>0</v>
          </cell>
          <cell r="M522" t="str">
            <v>-</v>
          </cell>
          <cell r="N522" t="str">
            <v>無し</v>
          </cell>
          <cell r="P522" t="str">
            <v>T3530</v>
          </cell>
        </row>
        <row r="523">
          <cell r="C523" t="str">
            <v>株式会社　京葉真空テクノ</v>
          </cell>
          <cell r="D523">
            <v>444</v>
          </cell>
          <cell r="E523">
            <v>3605</v>
          </cell>
          <cell r="F523" t="str">
            <v>愛知県岡崎市中金町字大洞18-9</v>
          </cell>
          <cell r="G523">
            <v>400</v>
          </cell>
          <cell r="H523">
            <v>0</v>
          </cell>
          <cell r="J523">
            <v>406</v>
          </cell>
          <cell r="K523">
            <v>0</v>
          </cell>
          <cell r="M523" t="str">
            <v>-</v>
          </cell>
          <cell r="N523" t="str">
            <v>無し</v>
          </cell>
          <cell r="P523" t="str">
            <v>T3540</v>
          </cell>
        </row>
        <row r="524">
          <cell r="C524" t="str">
            <v>井沢工業株式会社</v>
          </cell>
          <cell r="D524">
            <v>370</v>
          </cell>
          <cell r="E524">
            <v>1125</v>
          </cell>
          <cell r="F524" t="str">
            <v>群馬県佐波郡玉村町八幡原2048</v>
          </cell>
          <cell r="G524">
            <v>200</v>
          </cell>
          <cell r="H524">
            <v>1</v>
          </cell>
          <cell r="J524">
            <v>176</v>
          </cell>
          <cell r="K524">
            <v>1</v>
          </cell>
          <cell r="M524" t="str">
            <v>-</v>
          </cell>
          <cell r="N524" t="str">
            <v>無し</v>
          </cell>
          <cell r="P524" t="str">
            <v>T3550</v>
          </cell>
        </row>
        <row r="525">
          <cell r="C525" t="str">
            <v>ＣＢＣ株式会社</v>
          </cell>
          <cell r="D525">
            <v>411</v>
          </cell>
          <cell r="E525">
            <v>821</v>
          </cell>
          <cell r="F525" t="str">
            <v>静岡県三島市平田100</v>
          </cell>
          <cell r="G525">
            <v>200</v>
          </cell>
          <cell r="H525">
            <v>0</v>
          </cell>
          <cell r="J525">
            <v>191</v>
          </cell>
          <cell r="K525">
            <v>0</v>
          </cell>
          <cell r="M525" t="str">
            <v>-</v>
          </cell>
          <cell r="N525" t="str">
            <v>無し</v>
          </cell>
          <cell r="P525" t="str">
            <v>T3560</v>
          </cell>
        </row>
        <row r="526">
          <cell r="C526" t="str">
            <v>株式会社　トウ・プラス</v>
          </cell>
          <cell r="D526">
            <v>368</v>
          </cell>
          <cell r="E526">
            <v>56</v>
          </cell>
          <cell r="F526" t="str">
            <v>埼玉県秩父市寺尾３６４９</v>
          </cell>
          <cell r="G526">
            <v>200</v>
          </cell>
          <cell r="H526">
            <v>1</v>
          </cell>
          <cell r="J526">
            <v>191</v>
          </cell>
          <cell r="K526">
            <v>0</v>
          </cell>
          <cell r="M526" t="str">
            <v>-</v>
          </cell>
          <cell r="N526" t="str">
            <v>無し</v>
          </cell>
          <cell r="P526" t="str">
            <v>T3570</v>
          </cell>
        </row>
        <row r="527">
          <cell r="C527" t="str">
            <v>株式会社　友仁エンジニアリング</v>
          </cell>
          <cell r="D527">
            <v>273</v>
          </cell>
          <cell r="E527">
            <v>136</v>
          </cell>
          <cell r="F527" t="str">
            <v>千葉県鎌ヶ谷市佐津間</v>
          </cell>
          <cell r="G527">
            <v>50</v>
          </cell>
          <cell r="H527">
            <v>0</v>
          </cell>
          <cell r="J527">
            <v>52</v>
          </cell>
          <cell r="K527">
            <v>0</v>
          </cell>
          <cell r="M527" t="str">
            <v>-</v>
          </cell>
          <cell r="N527" t="str">
            <v>無し</v>
          </cell>
          <cell r="P527" t="str">
            <v>T3580</v>
          </cell>
        </row>
        <row r="528">
          <cell r="C528" t="str">
            <v>株式会社　エイアイエム　群馬工場</v>
          </cell>
          <cell r="D528">
            <v>370</v>
          </cell>
          <cell r="E528">
            <v>27</v>
          </cell>
          <cell r="F528" t="str">
            <v>群馬県高崎市上滝町２７３－１</v>
          </cell>
          <cell r="G528">
            <v>200</v>
          </cell>
          <cell r="H528">
            <v>1</v>
          </cell>
          <cell r="J528">
            <v>161</v>
          </cell>
          <cell r="K528">
            <v>0</v>
          </cell>
          <cell r="M528" t="str">
            <v>-</v>
          </cell>
          <cell r="N528" t="str">
            <v>無し</v>
          </cell>
          <cell r="P528" t="str">
            <v>T3590</v>
          </cell>
        </row>
        <row r="529">
          <cell r="C529" t="str">
            <v>三和バキューム</v>
          </cell>
          <cell r="D529">
            <v>123</v>
          </cell>
          <cell r="E529">
            <v>851</v>
          </cell>
          <cell r="F529" t="str">
            <v>東京都足立区梅田７－２６－６</v>
          </cell>
          <cell r="G529">
            <v>50</v>
          </cell>
          <cell r="H529">
            <v>0</v>
          </cell>
          <cell r="J529">
            <v>52</v>
          </cell>
          <cell r="K529">
            <v>0</v>
          </cell>
          <cell r="M529" t="str">
            <v>-</v>
          </cell>
          <cell r="N529" t="str">
            <v>無し</v>
          </cell>
          <cell r="P529" t="str">
            <v>T3600</v>
          </cell>
        </row>
        <row r="530">
          <cell r="C530" t="str">
            <v>株式会社　シバックス・デスモ</v>
          </cell>
          <cell r="D530">
            <v>224</v>
          </cell>
          <cell r="E530">
            <v>57</v>
          </cell>
          <cell r="F530" t="str">
            <v>神奈川県横浜市都筑区川和町２５５－３</v>
          </cell>
          <cell r="G530">
            <v>100</v>
          </cell>
          <cell r="H530">
            <v>0</v>
          </cell>
          <cell r="J530">
            <v>88</v>
          </cell>
          <cell r="K530">
            <v>0</v>
          </cell>
          <cell r="M530" t="str">
            <v>-</v>
          </cell>
          <cell r="N530" t="str">
            <v>無し</v>
          </cell>
          <cell r="P530" t="str">
            <v>T3610</v>
          </cell>
        </row>
        <row r="531">
          <cell r="C531" t="str">
            <v>株式会社　サナック</v>
          </cell>
          <cell r="D531">
            <v>370</v>
          </cell>
          <cell r="E531">
            <v>1124</v>
          </cell>
          <cell r="F531" t="str">
            <v>群馬県佐波郡玉村町角渕５１３１</v>
          </cell>
          <cell r="G531">
            <v>200</v>
          </cell>
          <cell r="H531">
            <v>1</v>
          </cell>
          <cell r="J531">
            <v>176</v>
          </cell>
          <cell r="K531">
            <v>1</v>
          </cell>
          <cell r="M531" t="str">
            <v>-</v>
          </cell>
          <cell r="N531" t="str">
            <v>無し</v>
          </cell>
          <cell r="P531" t="str">
            <v>T3620</v>
          </cell>
        </row>
        <row r="532">
          <cell r="C532" t="str">
            <v>有限会社　島田工業所　川口工場</v>
          </cell>
          <cell r="D532">
            <v>334</v>
          </cell>
          <cell r="E532">
            <v>74</v>
          </cell>
          <cell r="F532" t="str">
            <v>埼玉県川口市江戸１－１６－４３</v>
          </cell>
          <cell r="G532">
            <v>50</v>
          </cell>
          <cell r="H532">
            <v>0</v>
          </cell>
          <cell r="J532">
            <v>52</v>
          </cell>
          <cell r="K532">
            <v>0</v>
          </cell>
          <cell r="M532" t="str">
            <v>-</v>
          </cell>
          <cell r="N532" t="str">
            <v>無し</v>
          </cell>
          <cell r="P532" t="str">
            <v>T3630</v>
          </cell>
        </row>
        <row r="533">
          <cell r="C533" t="str">
            <v>三光合成株式会社　静岡工場</v>
          </cell>
          <cell r="D533">
            <v>437</v>
          </cell>
          <cell r="E533">
            <v>1434</v>
          </cell>
          <cell r="F533" t="str">
            <v>静岡県掛川市下土方３５６０</v>
          </cell>
          <cell r="G533">
            <v>300</v>
          </cell>
          <cell r="H533">
            <v>0</v>
          </cell>
          <cell r="J533">
            <v>297</v>
          </cell>
          <cell r="K533">
            <v>0</v>
          </cell>
          <cell r="M533" t="str">
            <v>-</v>
          </cell>
          <cell r="N533" t="str">
            <v>無し</v>
          </cell>
          <cell r="P533" t="str">
            <v>T3640</v>
          </cell>
        </row>
        <row r="534">
          <cell r="C534" t="str">
            <v>株式会社　板通　埼玉支店</v>
          </cell>
          <cell r="D534">
            <v>355</v>
          </cell>
          <cell r="E534">
            <v>6</v>
          </cell>
          <cell r="F534" t="str">
            <v>埼玉県東松山市市ノ川４８４－１</v>
          </cell>
          <cell r="G534">
            <v>100</v>
          </cell>
          <cell r="H534">
            <v>0</v>
          </cell>
          <cell r="J534">
            <v>147</v>
          </cell>
          <cell r="K534">
            <v>1</v>
          </cell>
          <cell r="M534" t="str">
            <v>-</v>
          </cell>
          <cell r="N534" t="str">
            <v>無し</v>
          </cell>
          <cell r="P534" t="str">
            <v>T3650</v>
          </cell>
        </row>
        <row r="535">
          <cell r="C535" t="str">
            <v>株式会社　シェリー</v>
          </cell>
          <cell r="D535">
            <v>377</v>
          </cell>
          <cell r="E535">
            <v>5</v>
          </cell>
          <cell r="F535" t="str">
            <v>群馬県渋川市有馬１７９１－３</v>
          </cell>
          <cell r="G535">
            <v>200</v>
          </cell>
          <cell r="H535">
            <v>1</v>
          </cell>
          <cell r="J535">
            <v>201</v>
          </cell>
          <cell r="K535">
            <v>1</v>
          </cell>
          <cell r="M535" t="str">
            <v>-</v>
          </cell>
          <cell r="N535" t="str">
            <v>無し</v>
          </cell>
          <cell r="P535" t="str">
            <v>T3660</v>
          </cell>
        </row>
        <row r="536">
          <cell r="C536" t="str">
            <v>株式会社　シェリー</v>
          </cell>
          <cell r="D536">
            <v>377</v>
          </cell>
          <cell r="E536">
            <v>7</v>
          </cell>
          <cell r="F536" t="str">
            <v>群馬県渋川市石原１５５８－１</v>
          </cell>
          <cell r="G536">
            <v>200</v>
          </cell>
          <cell r="H536">
            <v>1</v>
          </cell>
          <cell r="J536">
            <v>201</v>
          </cell>
          <cell r="K536">
            <v>1</v>
          </cell>
          <cell r="M536" t="str">
            <v>-</v>
          </cell>
          <cell r="N536" t="str">
            <v>無し</v>
          </cell>
          <cell r="P536" t="str">
            <v>T3660</v>
          </cell>
          <cell r="Q536" t="str">
            <v>H171</v>
          </cell>
        </row>
        <row r="537">
          <cell r="C537" t="str">
            <v>ＡＴＥジャパン株式会社</v>
          </cell>
          <cell r="D537">
            <v>332</v>
          </cell>
          <cell r="E537">
            <v>12</v>
          </cell>
          <cell r="F537" t="str">
            <v>埼玉県川口市本町２－６－２５－１０２</v>
          </cell>
          <cell r="G537">
            <v>50</v>
          </cell>
          <cell r="H537">
            <v>0</v>
          </cell>
          <cell r="J537">
            <v>52</v>
          </cell>
          <cell r="K537">
            <v>0</v>
          </cell>
          <cell r="M537" t="str">
            <v>-</v>
          </cell>
          <cell r="N537" t="str">
            <v>無し</v>
          </cell>
          <cell r="P537" t="str">
            <v>T3670</v>
          </cell>
        </row>
        <row r="538">
          <cell r="C538" t="str">
            <v>玉川電器株式会社</v>
          </cell>
          <cell r="D538">
            <v>240</v>
          </cell>
          <cell r="E538">
            <v>5</v>
          </cell>
          <cell r="F538" t="str">
            <v>神奈川県横浜市保土ヶ谷区神戸町１３４</v>
          </cell>
          <cell r="G538">
            <v>100</v>
          </cell>
          <cell r="H538">
            <v>0</v>
          </cell>
          <cell r="J538">
            <v>88</v>
          </cell>
          <cell r="K538">
            <v>0</v>
          </cell>
          <cell r="M538" t="str">
            <v>-</v>
          </cell>
          <cell r="N538" t="str">
            <v>無し</v>
          </cell>
          <cell r="P538" t="str">
            <v>T3680</v>
          </cell>
        </row>
        <row r="539">
          <cell r="C539" t="str">
            <v>玉川電器株式会社　宮城工場</v>
          </cell>
          <cell r="D539">
            <v>981</v>
          </cell>
          <cell r="E539">
            <v>4316</v>
          </cell>
          <cell r="F539" t="str">
            <v>宮城県加美郡加美町月崎字鳥屋ヶ森１－６</v>
          </cell>
          <cell r="G539">
            <v>450</v>
          </cell>
          <cell r="H539">
            <v>1</v>
          </cell>
          <cell r="J539">
            <v>464</v>
          </cell>
          <cell r="K539">
            <v>1</v>
          </cell>
          <cell r="M539" t="str">
            <v>-</v>
          </cell>
          <cell r="N539" t="str">
            <v>新潟</v>
          </cell>
          <cell r="P539" t="str">
            <v>T3680</v>
          </cell>
          <cell r="Q539" t="str">
            <v>H174</v>
          </cell>
        </row>
        <row r="540">
          <cell r="C540" t="str">
            <v>株式会社　大友製作所</v>
          </cell>
          <cell r="D540">
            <v>318</v>
          </cell>
          <cell r="E540">
            <v>23</v>
          </cell>
          <cell r="F540" t="str">
            <v>茨城県高萩市島名１６４５番地</v>
          </cell>
          <cell r="G540">
            <v>200</v>
          </cell>
          <cell r="H540">
            <v>1</v>
          </cell>
          <cell r="J540">
            <v>228</v>
          </cell>
          <cell r="K540">
            <v>1</v>
          </cell>
          <cell r="M540" t="str">
            <v>-</v>
          </cell>
          <cell r="N540" t="str">
            <v>無し</v>
          </cell>
          <cell r="P540" t="str">
            <v>T3690</v>
          </cell>
        </row>
        <row r="541">
          <cell r="C541" t="str">
            <v>川添工業株式会社</v>
          </cell>
          <cell r="D541">
            <v>370</v>
          </cell>
          <cell r="E541">
            <v>311</v>
          </cell>
          <cell r="F541" t="str">
            <v>群馬県渋川市村上３０５－１</v>
          </cell>
          <cell r="G541">
            <v>200</v>
          </cell>
          <cell r="H541">
            <v>1</v>
          </cell>
          <cell r="J541">
            <v>201</v>
          </cell>
          <cell r="K541">
            <v>1</v>
          </cell>
          <cell r="M541" t="str">
            <v>-</v>
          </cell>
          <cell r="N541" t="str">
            <v>無し</v>
          </cell>
          <cell r="P541" t="str">
            <v>T3690</v>
          </cell>
          <cell r="Q541" t="str">
            <v>H176</v>
          </cell>
        </row>
        <row r="542">
          <cell r="C542" t="str">
            <v>オーラ産業株式会社</v>
          </cell>
          <cell r="D542">
            <v>370</v>
          </cell>
          <cell r="E542">
            <v>612</v>
          </cell>
          <cell r="F542" t="str">
            <v>群馬県邑楽郡邑楽町新中野１３０－９</v>
          </cell>
          <cell r="G542">
            <v>150</v>
          </cell>
          <cell r="H542">
            <v>1</v>
          </cell>
          <cell r="J542">
            <v>159</v>
          </cell>
          <cell r="K542">
            <v>1</v>
          </cell>
          <cell r="M542" t="str">
            <v>-</v>
          </cell>
          <cell r="N542" t="str">
            <v>無し</v>
          </cell>
          <cell r="P542" t="str">
            <v>T3690</v>
          </cell>
          <cell r="Q542" t="str">
            <v>H177</v>
          </cell>
        </row>
        <row r="543">
          <cell r="C543" t="str">
            <v>川添工業　株式会社</v>
          </cell>
          <cell r="D543">
            <v>377</v>
          </cell>
          <cell r="E543">
            <v>311</v>
          </cell>
          <cell r="F543" t="str">
            <v>群馬県渋川市村上３０５－１</v>
          </cell>
          <cell r="G543">
            <v>200</v>
          </cell>
          <cell r="H543">
            <v>1</v>
          </cell>
          <cell r="J543">
            <v>201</v>
          </cell>
          <cell r="K543">
            <v>1</v>
          </cell>
          <cell r="M543" t="str">
            <v>-</v>
          </cell>
          <cell r="N543" t="str">
            <v>無し</v>
          </cell>
          <cell r="P543" t="str">
            <v>T3700</v>
          </cell>
        </row>
        <row r="544">
          <cell r="C544" t="str">
            <v>朝日真空株式会社</v>
          </cell>
          <cell r="D544">
            <v>426</v>
          </cell>
          <cell r="E544">
            <v>2</v>
          </cell>
          <cell r="F544" t="str">
            <v>静岡県藤枝市横内８００－１１</v>
          </cell>
          <cell r="G544">
            <v>300</v>
          </cell>
          <cell r="H544">
            <v>0</v>
          </cell>
          <cell r="J544">
            <v>270</v>
          </cell>
          <cell r="K544">
            <v>0</v>
          </cell>
          <cell r="M544" t="str">
            <v>-</v>
          </cell>
          <cell r="N544" t="str">
            <v>無し</v>
          </cell>
          <cell r="P544" t="str">
            <v>T0060</v>
          </cell>
          <cell r="Q544" t="str">
            <v>H188</v>
          </cell>
        </row>
        <row r="545">
          <cell r="C545" t="str">
            <v>西東京ケミックス株式会社</v>
          </cell>
          <cell r="D545">
            <v>192</v>
          </cell>
          <cell r="E545">
            <v>33</v>
          </cell>
          <cell r="F545" t="str">
            <v>東京都八王子高倉町２－１</v>
          </cell>
          <cell r="G545">
            <v>150</v>
          </cell>
          <cell r="H545">
            <v>0</v>
          </cell>
          <cell r="J545">
            <v>104</v>
          </cell>
          <cell r="K545">
            <v>0</v>
          </cell>
          <cell r="M545" t="str">
            <v>-</v>
          </cell>
          <cell r="N545" t="str">
            <v>無し</v>
          </cell>
          <cell r="P545" t="str">
            <v>T3710</v>
          </cell>
        </row>
        <row r="546">
          <cell r="C546" t="str">
            <v>舟津産業株式会社</v>
          </cell>
          <cell r="D546">
            <v>236</v>
          </cell>
          <cell r="E546">
            <v>3</v>
          </cell>
          <cell r="F546" t="str">
            <v>神奈川県横浜市金沢区幸浦２－９－１２</v>
          </cell>
          <cell r="G546">
            <v>100</v>
          </cell>
          <cell r="H546">
            <v>0</v>
          </cell>
          <cell r="J546">
            <v>88</v>
          </cell>
          <cell r="K546">
            <v>0</v>
          </cell>
          <cell r="M546" t="str">
            <v>横浜</v>
          </cell>
          <cell r="N546" t="str">
            <v>無し</v>
          </cell>
          <cell r="O546" t="str">
            <v>y</v>
          </cell>
          <cell r="P546" t="str">
            <v>T3710</v>
          </cell>
          <cell r="Q546" t="str">
            <v>VEN01</v>
          </cell>
        </row>
        <row r="547">
          <cell r="C547" t="str">
            <v>株式会社　島津製作所</v>
          </cell>
          <cell r="D547">
            <v>259</v>
          </cell>
          <cell r="E547">
            <v>1304</v>
          </cell>
          <cell r="F547" t="str">
            <v>神奈川県秦野市堀山下３８０－１</v>
          </cell>
          <cell r="G547">
            <v>150</v>
          </cell>
          <cell r="H547">
            <v>0</v>
          </cell>
          <cell r="J547">
            <v>107</v>
          </cell>
          <cell r="K547">
            <v>0</v>
          </cell>
          <cell r="M547" t="str">
            <v>-</v>
          </cell>
          <cell r="N547" t="str">
            <v>無し</v>
          </cell>
          <cell r="P547" t="str">
            <v>T3720</v>
          </cell>
        </row>
        <row r="548">
          <cell r="C548" t="str">
            <v>株式会社　マスニ</v>
          </cell>
          <cell r="D548">
            <v>292</v>
          </cell>
          <cell r="E548">
            <v>212</v>
          </cell>
          <cell r="F548" t="str">
            <v>千葉県木更津市真理１８４０</v>
          </cell>
          <cell r="G548">
            <v>50</v>
          </cell>
          <cell r="H548">
            <v>0</v>
          </cell>
          <cell r="J548">
            <v>142</v>
          </cell>
          <cell r="K548">
            <v>1</v>
          </cell>
          <cell r="M548" t="str">
            <v>-</v>
          </cell>
          <cell r="N548" t="str">
            <v>無し</v>
          </cell>
          <cell r="P548" t="str">
            <v>T3500</v>
          </cell>
          <cell r="Q548" t="str">
            <v>H189</v>
          </cell>
        </row>
        <row r="549">
          <cell r="C549" t="str">
            <v>株式会社　プラシーズ</v>
          </cell>
          <cell r="D549">
            <v>111</v>
          </cell>
          <cell r="E549">
            <v>52</v>
          </cell>
          <cell r="F549" t="str">
            <v>東京都台東区柳橋１－２－１２</v>
          </cell>
          <cell r="G549">
            <v>50</v>
          </cell>
          <cell r="H549">
            <v>0</v>
          </cell>
          <cell r="J549">
            <v>52</v>
          </cell>
          <cell r="K549">
            <v>0</v>
          </cell>
          <cell r="M549" t="str">
            <v>-</v>
          </cell>
          <cell r="N549" t="str">
            <v>無し</v>
          </cell>
          <cell r="P549" t="str">
            <v>T3730</v>
          </cell>
        </row>
        <row r="550">
          <cell r="C550" t="str">
            <v>小山化工株式会社</v>
          </cell>
          <cell r="D550">
            <v>142</v>
          </cell>
          <cell r="E550">
            <v>62</v>
          </cell>
          <cell r="F550" t="str">
            <v>東京都品川区小山６－１５－６</v>
          </cell>
          <cell r="G550">
            <v>50</v>
          </cell>
          <cell r="H550">
            <v>0</v>
          </cell>
          <cell r="J550">
            <v>52</v>
          </cell>
          <cell r="K550">
            <v>0</v>
          </cell>
          <cell r="M550" t="str">
            <v>-</v>
          </cell>
          <cell r="N550" t="str">
            <v>無し</v>
          </cell>
          <cell r="P550" t="str">
            <v>T1031</v>
          </cell>
          <cell r="Q550" t="str">
            <v>H190</v>
          </cell>
        </row>
        <row r="551">
          <cell r="C551" t="str">
            <v>有限会社　満寿矢特殊硝子</v>
          </cell>
          <cell r="D551">
            <v>230</v>
          </cell>
          <cell r="E551">
            <v>11</v>
          </cell>
          <cell r="F551" t="str">
            <v>神奈川県横浜市鶴見区上末吉３－２－１８</v>
          </cell>
          <cell r="G551">
            <v>100</v>
          </cell>
          <cell r="H551">
            <v>0</v>
          </cell>
          <cell r="J551">
            <v>88</v>
          </cell>
          <cell r="K551">
            <v>0</v>
          </cell>
          <cell r="M551" t="str">
            <v>-</v>
          </cell>
          <cell r="N551" t="str">
            <v>無し</v>
          </cell>
          <cell r="P551" t="str">
            <v>T1031</v>
          </cell>
          <cell r="Q551" t="str">
            <v>H191</v>
          </cell>
        </row>
        <row r="552">
          <cell r="C552" t="str">
            <v>トール東大阪支店止め</v>
          </cell>
          <cell r="D552">
            <v>581</v>
          </cell>
          <cell r="E552">
            <v>852</v>
          </cell>
          <cell r="F552" t="str">
            <v>大阪府八尾市西高安町4-57-1</v>
          </cell>
          <cell r="G552">
            <v>600</v>
          </cell>
          <cell r="H552">
            <v>0</v>
          </cell>
          <cell r="L552" t="str">
            <v>-</v>
          </cell>
          <cell r="M552" t="str">
            <v>-</v>
          </cell>
          <cell r="N552" t="str">
            <v>ﾄｰﾙ</v>
          </cell>
        </row>
        <row r="553">
          <cell r="C553" t="str">
            <v>大阪出張所</v>
          </cell>
          <cell r="D553">
            <v>581</v>
          </cell>
          <cell r="E553">
            <v>844</v>
          </cell>
          <cell r="F553" t="str">
            <v>大阪府八尾市福栄町2-37</v>
          </cell>
          <cell r="G553">
            <v>600</v>
          </cell>
          <cell r="H553">
            <v>0</v>
          </cell>
          <cell r="M553" t="str">
            <v>-</v>
          </cell>
          <cell r="N553" t="str">
            <v>ﾄｰﾙ</v>
          </cell>
        </row>
        <row r="554">
          <cell r="C554" t="str">
            <v>大阪倉庫</v>
          </cell>
          <cell r="D554">
            <v>578</v>
          </cell>
          <cell r="E554">
            <v>921</v>
          </cell>
          <cell r="F554" t="str">
            <v>大阪府東大阪市水走5-6-23</v>
          </cell>
          <cell r="G554">
            <v>600</v>
          </cell>
          <cell r="H554">
            <v>0</v>
          </cell>
          <cell r="J554">
            <v>628</v>
          </cell>
          <cell r="K554">
            <v>0</v>
          </cell>
          <cell r="M554" t="str">
            <v>大阪</v>
          </cell>
          <cell r="N554" t="str">
            <v>ﾄｰﾙ</v>
          </cell>
        </row>
        <row r="555">
          <cell r="C555" t="str">
            <v>長瀬産業株式会社　コーティング材料部</v>
          </cell>
          <cell r="D555">
            <v>103</v>
          </cell>
          <cell r="E555">
            <v>8355</v>
          </cell>
          <cell r="F555" t="str">
            <v>東京都中央区日本橋小舟町５－１</v>
          </cell>
          <cell r="G555">
            <v>50</v>
          </cell>
          <cell r="H555">
            <v>0</v>
          </cell>
          <cell r="J555">
            <v>52</v>
          </cell>
          <cell r="K555">
            <v>0</v>
          </cell>
          <cell r="M555" t="str">
            <v>-</v>
          </cell>
          <cell r="N555" t="str">
            <v>無し</v>
          </cell>
          <cell r="P555" t="str">
            <v>T3740</v>
          </cell>
        </row>
        <row r="556">
          <cell r="C556" t="str">
            <v>西鉄物流株式会社　梱包センター</v>
          </cell>
          <cell r="D556">
            <v>289</v>
          </cell>
          <cell r="E556">
            <v>1689</v>
          </cell>
          <cell r="F556" t="str">
            <v>千葉県山武郡芝山町岩山１４８－１５</v>
          </cell>
          <cell r="G556">
            <v>50</v>
          </cell>
          <cell r="H556">
            <v>0</v>
          </cell>
          <cell r="J556">
            <v>49</v>
          </cell>
          <cell r="K556">
            <v>1</v>
          </cell>
          <cell r="M556" t="str">
            <v>成田</v>
          </cell>
          <cell r="N556" t="str">
            <v>無し</v>
          </cell>
          <cell r="O556" t="str">
            <v>y</v>
          </cell>
          <cell r="P556" t="str">
            <v>T1210</v>
          </cell>
          <cell r="Q556" t="str">
            <v>TAD12</v>
          </cell>
        </row>
        <row r="557">
          <cell r="C557" t="str">
            <v>株式会社　築港　横浜化学品センター</v>
          </cell>
          <cell r="D557">
            <v>230</v>
          </cell>
          <cell r="E557">
            <v>53</v>
          </cell>
          <cell r="F557" t="str">
            <v>神奈川県横浜市鶴見区大黒町９－１５</v>
          </cell>
          <cell r="G557">
            <v>100</v>
          </cell>
          <cell r="H557">
            <v>0</v>
          </cell>
          <cell r="J557">
            <v>88</v>
          </cell>
          <cell r="K557">
            <v>0</v>
          </cell>
          <cell r="M557" t="str">
            <v>横浜</v>
          </cell>
          <cell r="N557" t="str">
            <v>無し</v>
          </cell>
          <cell r="O557" t="str">
            <v>y</v>
          </cell>
          <cell r="P557" t="str">
            <v>T2880</v>
          </cell>
          <cell r="Q557" t="str">
            <v>USF03</v>
          </cell>
        </row>
        <row r="558">
          <cell r="C558" t="str">
            <v>シーガル・セントレア・ターミナル</v>
          </cell>
          <cell r="D558">
            <v>479</v>
          </cell>
          <cell r="E558">
            <v>881</v>
          </cell>
          <cell r="F558" t="str">
            <v>愛知県常滑市セントレア3丁目12-2</v>
          </cell>
          <cell r="G558">
            <v>450</v>
          </cell>
          <cell r="H558">
            <v>0</v>
          </cell>
          <cell r="J558">
            <v>440</v>
          </cell>
          <cell r="K558">
            <v>1</v>
          </cell>
          <cell r="M558" t="str">
            <v>愛知</v>
          </cell>
          <cell r="N558" t="str">
            <v>新潟</v>
          </cell>
          <cell r="O558" t="str">
            <v>y</v>
          </cell>
          <cell r="P558" t="str">
            <v>T3510</v>
          </cell>
          <cell r="Q558" t="str">
            <v>PKO01</v>
          </cell>
        </row>
        <row r="559">
          <cell r="C559" t="str">
            <v>株式会社　阪急阪神エクスプレス</v>
          </cell>
          <cell r="D559">
            <v>289</v>
          </cell>
          <cell r="E559">
            <v>1601</v>
          </cell>
          <cell r="F559" t="str">
            <v>千葉県山武郡芝山町香山新田６５－３</v>
          </cell>
          <cell r="G559">
            <v>50</v>
          </cell>
          <cell r="H559">
            <v>0</v>
          </cell>
          <cell r="J559">
            <v>49</v>
          </cell>
          <cell r="K559">
            <v>1</v>
          </cell>
          <cell r="M559" t="str">
            <v>成田</v>
          </cell>
          <cell r="N559" t="str">
            <v>無し</v>
          </cell>
          <cell r="O559" t="str">
            <v>y</v>
          </cell>
          <cell r="P559" t="str">
            <v>T1210</v>
          </cell>
          <cell r="Q559" t="str">
            <v>INK11</v>
          </cell>
        </row>
        <row r="560">
          <cell r="C560" t="str">
            <v>株式会社　向陽技研</v>
          </cell>
          <cell r="D560">
            <v>470</v>
          </cell>
          <cell r="E560">
            <v>214</v>
          </cell>
          <cell r="F560" t="str">
            <v>愛知県みよし市明知町八和田山３－３２</v>
          </cell>
          <cell r="G560">
            <v>450</v>
          </cell>
          <cell r="H560">
            <v>0</v>
          </cell>
          <cell r="J560">
            <v>485</v>
          </cell>
          <cell r="K560">
            <v>1</v>
          </cell>
          <cell r="M560" t="str">
            <v>-</v>
          </cell>
          <cell r="N560" t="str">
            <v>無し</v>
          </cell>
          <cell r="P560" t="str">
            <v>T0070</v>
          </cell>
          <cell r="Q560" t="str">
            <v>H192</v>
          </cell>
        </row>
        <row r="561">
          <cell r="C561" t="str">
            <v>島津産機システムズ株式会社</v>
          </cell>
          <cell r="D561">
            <v>259</v>
          </cell>
          <cell r="E561">
            <v>1304</v>
          </cell>
          <cell r="F561" t="str">
            <v>神奈川県秦野市堀山下３８０－１</v>
          </cell>
          <cell r="G561">
            <v>150</v>
          </cell>
          <cell r="H561">
            <v>0</v>
          </cell>
          <cell r="J561">
            <v>107</v>
          </cell>
          <cell r="K561">
            <v>0</v>
          </cell>
          <cell r="M561" t="str">
            <v>-</v>
          </cell>
          <cell r="N561" t="str">
            <v>無し</v>
          </cell>
          <cell r="P561" t="str">
            <v>T3750</v>
          </cell>
        </row>
        <row r="562">
          <cell r="C562" t="str">
            <v>柿原工業株式会社</v>
          </cell>
          <cell r="D562">
            <v>721</v>
          </cell>
          <cell r="E562">
            <v>956</v>
          </cell>
          <cell r="F562" t="str">
            <v>広島県福山市箕沖町９９－１３</v>
          </cell>
          <cell r="G562">
            <v>900</v>
          </cell>
          <cell r="H562">
            <v>0</v>
          </cell>
          <cell r="J562">
            <v>856</v>
          </cell>
          <cell r="K562">
            <v>0</v>
          </cell>
          <cell r="M562" t="str">
            <v>-</v>
          </cell>
          <cell r="N562" t="str">
            <v>無し</v>
          </cell>
          <cell r="P562" t="str">
            <v>T3750</v>
          </cell>
          <cell r="Q562" t="str">
            <v>H193</v>
          </cell>
        </row>
        <row r="563">
          <cell r="C563" t="str">
            <v>名鉄観光サービス株式会社</v>
          </cell>
          <cell r="D563">
            <v>479</v>
          </cell>
          <cell r="E563">
            <v>881</v>
          </cell>
          <cell r="F563" t="str">
            <v>愛知県常滑市セントレア３丁目１６－６</v>
          </cell>
          <cell r="G563">
            <v>450</v>
          </cell>
          <cell r="H563">
            <v>0</v>
          </cell>
          <cell r="J563">
            <v>440</v>
          </cell>
          <cell r="K563">
            <v>1</v>
          </cell>
          <cell r="M563" t="str">
            <v>愛知</v>
          </cell>
          <cell r="N563" t="str">
            <v>新潟</v>
          </cell>
          <cell r="O563" t="str">
            <v>y</v>
          </cell>
          <cell r="P563" t="str">
            <v>T1210</v>
          </cell>
          <cell r="Q563" t="str">
            <v>IDR01</v>
          </cell>
        </row>
        <row r="564">
          <cell r="C564" t="str">
            <v>豊通物流株式会社</v>
          </cell>
          <cell r="D564">
            <v>490</v>
          </cell>
          <cell r="E564">
            <v>1446</v>
          </cell>
          <cell r="F564" t="str">
            <v>愛知県海部郡飛島村東浜1-5-7</v>
          </cell>
          <cell r="G564">
            <v>500</v>
          </cell>
          <cell r="H564">
            <v>0</v>
          </cell>
          <cell r="J564">
            <v>435</v>
          </cell>
          <cell r="K564">
            <v>0</v>
          </cell>
          <cell r="M564" t="str">
            <v>愛知</v>
          </cell>
          <cell r="N564" t="str">
            <v>無し</v>
          </cell>
          <cell r="O564" t="str">
            <v>y</v>
          </cell>
          <cell r="P564" t="str">
            <v>T3510</v>
          </cell>
          <cell r="Q564" t="str">
            <v>PKO02</v>
          </cell>
        </row>
        <row r="565">
          <cell r="C565" t="str">
            <v>名港海運株式会社　空見梱包センター</v>
          </cell>
          <cell r="D565">
            <v>455</v>
          </cell>
          <cell r="E565">
            <v>847</v>
          </cell>
          <cell r="F565" t="str">
            <v>愛知県名古屋市港区空見町１１番地</v>
          </cell>
          <cell r="G565">
            <v>500</v>
          </cell>
          <cell r="H565">
            <v>0</v>
          </cell>
          <cell r="J565">
            <v>435</v>
          </cell>
          <cell r="K565">
            <v>0</v>
          </cell>
          <cell r="M565" t="str">
            <v>愛知</v>
          </cell>
          <cell r="N565" t="str">
            <v>無し</v>
          </cell>
          <cell r="O565" t="str">
            <v>y</v>
          </cell>
          <cell r="P565" t="str">
            <v>T3510</v>
          </cell>
          <cell r="Q565" t="str">
            <v>PKO03</v>
          </cell>
        </row>
        <row r="566">
          <cell r="C566" t="str">
            <v>東京リッチ産業株式会社</v>
          </cell>
          <cell r="D566">
            <v>334</v>
          </cell>
          <cell r="E566">
            <v>61</v>
          </cell>
          <cell r="F566" t="str">
            <v>埼玉県川口市新堀１３２－１１</v>
          </cell>
          <cell r="G566">
            <v>50</v>
          </cell>
          <cell r="H566">
            <v>0</v>
          </cell>
          <cell r="J566">
            <v>52</v>
          </cell>
          <cell r="K566">
            <v>0</v>
          </cell>
          <cell r="M566" t="str">
            <v>-</v>
          </cell>
          <cell r="N566" t="str">
            <v>無し</v>
          </cell>
          <cell r="P566" t="str">
            <v>T1039</v>
          </cell>
          <cell r="Q566" t="str">
            <v>H194</v>
          </cell>
        </row>
        <row r="567">
          <cell r="C567" t="str">
            <v>株式会社　秩父イワサキ</v>
          </cell>
          <cell r="D567">
            <v>369</v>
          </cell>
          <cell r="E567">
            <v>1311</v>
          </cell>
          <cell r="F567" t="str">
            <v>埼玉県秩父市長瀞町岩田７７０</v>
          </cell>
          <cell r="G567">
            <v>150</v>
          </cell>
          <cell r="H567">
            <v>1</v>
          </cell>
          <cell r="J567">
            <v>191</v>
          </cell>
          <cell r="K567">
            <v>1</v>
          </cell>
          <cell r="M567" t="str">
            <v>-</v>
          </cell>
          <cell r="N567" t="str">
            <v>無し</v>
          </cell>
          <cell r="P567" t="str">
            <v>T3760</v>
          </cell>
        </row>
        <row r="568">
          <cell r="C568" t="str">
            <v>株式会社　小糸製作所　静岡工場</v>
          </cell>
          <cell r="D568">
            <v>424</v>
          </cell>
          <cell r="E568">
            <v>8764</v>
          </cell>
          <cell r="F568" t="str">
            <v>静岡県静岡市清水区北脇500番地</v>
          </cell>
          <cell r="G568">
            <v>250</v>
          </cell>
          <cell r="H568">
            <v>0</v>
          </cell>
          <cell r="J568">
            <v>248</v>
          </cell>
          <cell r="K568">
            <v>0</v>
          </cell>
          <cell r="M568" t="str">
            <v>-</v>
          </cell>
          <cell r="N568" t="str">
            <v>無し</v>
          </cell>
          <cell r="P568" t="str">
            <v>T3770</v>
          </cell>
        </row>
        <row r="569">
          <cell r="C569" t="str">
            <v>豊田通商株式会社　浜松支店</v>
          </cell>
          <cell r="D569">
            <v>430</v>
          </cell>
          <cell r="E569">
            <v>7714</v>
          </cell>
          <cell r="F569" t="str">
            <v>静岡県浜松市中区板屋町１１１－２</v>
          </cell>
          <cell r="G569">
            <v>350</v>
          </cell>
          <cell r="H569">
            <v>0</v>
          </cell>
          <cell r="J569">
            <v>328</v>
          </cell>
          <cell r="K569">
            <v>0</v>
          </cell>
          <cell r="M569" t="str">
            <v>-</v>
          </cell>
          <cell r="N569" t="str">
            <v>無し</v>
          </cell>
          <cell r="P569" t="str">
            <v>T3780</v>
          </cell>
        </row>
        <row r="570">
          <cell r="C570" t="str">
            <v>株式会社　タキ倉庫　榛南営業所</v>
          </cell>
          <cell r="D570">
            <v>421</v>
          </cell>
          <cell r="E570">
            <v>302</v>
          </cell>
          <cell r="F570" t="str">
            <v>静岡県榛原郡吉田町川尻５４９－１</v>
          </cell>
          <cell r="G570">
            <v>300</v>
          </cell>
          <cell r="H570">
            <v>0</v>
          </cell>
          <cell r="J570">
            <v>270</v>
          </cell>
          <cell r="K570">
            <v>0</v>
          </cell>
          <cell r="M570" t="str">
            <v>-</v>
          </cell>
          <cell r="N570" t="str">
            <v>無し</v>
          </cell>
          <cell r="P570" t="str">
            <v>T3780</v>
          </cell>
          <cell r="Q570" t="str">
            <v>H195</v>
          </cell>
        </row>
        <row r="571">
          <cell r="C571" t="str">
            <v>九州南部化成株式会社</v>
          </cell>
          <cell r="D571">
            <v>879</v>
          </cell>
          <cell r="E571">
            <v>4414</v>
          </cell>
          <cell r="F571" t="str">
            <v>大分県玖珠郡玖珠町大隈２１８</v>
          </cell>
          <cell r="G571">
            <v>1250</v>
          </cell>
          <cell r="H571">
            <v>1</v>
          </cell>
          <cell r="J571">
            <v>1384</v>
          </cell>
          <cell r="K571">
            <v>2</v>
          </cell>
          <cell r="M571" t="str">
            <v>-</v>
          </cell>
          <cell r="N571" t="str">
            <v>ﾄｰﾙ</v>
          </cell>
          <cell r="P571" t="str">
            <v>T3780</v>
          </cell>
          <cell r="Q571" t="str">
            <v>H196</v>
          </cell>
        </row>
        <row r="572">
          <cell r="C572" t="str">
            <v>株式会社　ＬＩＸＩＬ</v>
          </cell>
          <cell r="D572">
            <v>479</v>
          </cell>
          <cell r="E572">
            <v>8588</v>
          </cell>
          <cell r="F572" t="str">
            <v>愛知県常滑市港町３－７７</v>
          </cell>
          <cell r="G572">
            <v>450</v>
          </cell>
          <cell r="H572">
            <v>0</v>
          </cell>
          <cell r="J572">
            <v>440</v>
          </cell>
          <cell r="K572">
            <v>1</v>
          </cell>
          <cell r="M572" t="str">
            <v>-</v>
          </cell>
          <cell r="N572" t="str">
            <v>新潟</v>
          </cell>
          <cell r="P572" t="str">
            <v>T3790</v>
          </cell>
        </row>
        <row r="573">
          <cell r="C573" t="str">
            <v>西鉄物流株式会社　梱包センター</v>
          </cell>
          <cell r="D573">
            <v>289</v>
          </cell>
          <cell r="E573">
            <v>1602</v>
          </cell>
          <cell r="F573" t="str">
            <v>千葉県山武郡芝山町菱田１１５５番地１</v>
          </cell>
          <cell r="G573">
            <v>50</v>
          </cell>
          <cell r="H573">
            <v>0</v>
          </cell>
          <cell r="J573">
            <v>49</v>
          </cell>
          <cell r="K573">
            <v>1</v>
          </cell>
          <cell r="M573" t="str">
            <v>成田</v>
          </cell>
          <cell r="N573" t="str">
            <v>無し</v>
          </cell>
          <cell r="O573" t="str">
            <v>y</v>
          </cell>
          <cell r="P573" t="str">
            <v>T2880</v>
          </cell>
          <cell r="Q573" t="str">
            <v>USF04</v>
          </cell>
        </row>
        <row r="574">
          <cell r="C574" t="str">
            <v>有限会社　静浦精工</v>
          </cell>
          <cell r="D574">
            <v>422</v>
          </cell>
          <cell r="E574">
            <v>8053</v>
          </cell>
          <cell r="F574" t="str">
            <v>静岡県静岡市駿河区西中原２－１－３７</v>
          </cell>
          <cell r="G574">
            <v>250</v>
          </cell>
          <cell r="H574">
            <v>0</v>
          </cell>
          <cell r="J574">
            <v>248</v>
          </cell>
          <cell r="K574">
            <v>0</v>
          </cell>
          <cell r="M574" t="str">
            <v>-</v>
          </cell>
          <cell r="N574" t="str">
            <v>無し</v>
          </cell>
          <cell r="P574" t="str">
            <v>T0060</v>
          </cell>
          <cell r="Q574" t="str">
            <v>H197</v>
          </cell>
        </row>
        <row r="575">
          <cell r="C575" t="str">
            <v>株式会社　アペックス</v>
          </cell>
          <cell r="D575">
            <v>192</v>
          </cell>
          <cell r="E575">
            <v>24</v>
          </cell>
          <cell r="F575" t="str">
            <v>東京都八王子市宇津木町５２３番地１</v>
          </cell>
          <cell r="G575">
            <v>150</v>
          </cell>
          <cell r="H575">
            <v>0</v>
          </cell>
          <cell r="J575">
            <v>104</v>
          </cell>
          <cell r="K575">
            <v>0</v>
          </cell>
          <cell r="M575" t="str">
            <v>-</v>
          </cell>
          <cell r="N575" t="str">
            <v>無し</v>
          </cell>
          <cell r="P575" t="str">
            <v>T3800</v>
          </cell>
        </row>
        <row r="576">
          <cell r="C576" t="str">
            <v>株式会社　シモダ</v>
          </cell>
          <cell r="D576">
            <v>352</v>
          </cell>
          <cell r="E576">
            <v>11</v>
          </cell>
          <cell r="F576" t="str">
            <v>埼玉県新座市野火止８－１－３４</v>
          </cell>
          <cell r="G576">
            <v>100</v>
          </cell>
          <cell r="H576">
            <v>0</v>
          </cell>
          <cell r="J576">
            <v>83</v>
          </cell>
          <cell r="K576">
            <v>1</v>
          </cell>
          <cell r="M576" t="str">
            <v>-</v>
          </cell>
          <cell r="N576" t="str">
            <v>無し</v>
          </cell>
          <cell r="P576" t="str">
            <v>T3810</v>
          </cell>
        </row>
        <row r="577">
          <cell r="C577" t="str">
            <v>伊丹塗料株式会社</v>
          </cell>
          <cell r="D577">
            <v>350</v>
          </cell>
          <cell r="E577">
            <v>1328</v>
          </cell>
          <cell r="F577" t="str">
            <v>埼玉県狭山市広瀬台２－７－１９</v>
          </cell>
          <cell r="G577">
            <v>100</v>
          </cell>
          <cell r="H577">
            <v>0</v>
          </cell>
          <cell r="J577">
            <v>131</v>
          </cell>
          <cell r="K577">
            <v>0</v>
          </cell>
          <cell r="M577" t="str">
            <v>-</v>
          </cell>
          <cell r="N577" t="str">
            <v>無し</v>
          </cell>
          <cell r="P577" t="str">
            <v>T3810</v>
          </cell>
          <cell r="Q577" t="str">
            <v>H198</v>
          </cell>
        </row>
        <row r="578">
          <cell r="C578" t="str">
            <v>西鉄物流株式会社　成田支店梱包営業所</v>
          </cell>
          <cell r="D578">
            <v>289</v>
          </cell>
          <cell r="E578">
            <v>1602</v>
          </cell>
          <cell r="F578" t="str">
            <v>千葉県山武郡芝山町菱田１１５５番地１</v>
          </cell>
          <cell r="G578">
            <v>50</v>
          </cell>
          <cell r="H578">
            <v>0</v>
          </cell>
          <cell r="J578">
            <v>49</v>
          </cell>
          <cell r="K578">
            <v>1</v>
          </cell>
          <cell r="M578" t="str">
            <v>成田</v>
          </cell>
          <cell r="N578" t="str">
            <v>無し</v>
          </cell>
          <cell r="O578" t="str">
            <v>y</v>
          </cell>
          <cell r="P578" t="str">
            <v>T2900</v>
          </cell>
          <cell r="Q578" t="str">
            <v>USS03</v>
          </cell>
        </row>
        <row r="579">
          <cell r="C579" t="str">
            <v>小糸九州株式会社</v>
          </cell>
          <cell r="D579">
            <v>849</v>
          </cell>
          <cell r="E579">
            <v>902</v>
          </cell>
          <cell r="F579" t="str">
            <v>佐賀県佐賀市久保泉町大字上和泉</v>
          </cell>
          <cell r="G579">
            <v>1500</v>
          </cell>
          <cell r="H579">
            <v>1</v>
          </cell>
          <cell r="J579">
            <v>1338</v>
          </cell>
          <cell r="K579">
            <v>1</v>
          </cell>
          <cell r="L579" t="str">
            <v>-</v>
          </cell>
          <cell r="M579" t="str">
            <v>-</v>
          </cell>
          <cell r="N579" t="str">
            <v>ﾄｰﾙ</v>
          </cell>
          <cell r="P579" t="str">
            <v>T3780</v>
          </cell>
          <cell r="Q579" t="str">
            <v>H199</v>
          </cell>
        </row>
        <row r="580">
          <cell r="C580" t="str">
            <v>西鉄物流株式会社　成田梱包営業所</v>
          </cell>
          <cell r="D580">
            <v>289</v>
          </cell>
          <cell r="E580">
            <v>1602</v>
          </cell>
          <cell r="F580" t="str">
            <v>千葉県山武郡芝山町菱田１１５５番地１</v>
          </cell>
          <cell r="G580">
            <v>50</v>
          </cell>
          <cell r="H580">
            <v>0</v>
          </cell>
          <cell r="J580">
            <v>49</v>
          </cell>
          <cell r="K580">
            <v>1</v>
          </cell>
          <cell r="M580" t="str">
            <v>成田</v>
          </cell>
          <cell r="N580" t="str">
            <v>無し</v>
          </cell>
          <cell r="O580" t="str">
            <v>y</v>
          </cell>
          <cell r="P580" t="str">
            <v>T2880</v>
          </cell>
          <cell r="Q580" t="str">
            <v>GZS10</v>
          </cell>
        </row>
        <row r="581">
          <cell r="C581" t="str">
            <v>津田工業株式会社　本社機構</v>
          </cell>
          <cell r="D581">
            <v>355</v>
          </cell>
          <cell r="E581">
            <v>812</v>
          </cell>
          <cell r="F581" t="str">
            <v>埼玉県比企郡滑川町大字都２５－３５</v>
          </cell>
          <cell r="G581">
            <v>150</v>
          </cell>
          <cell r="H581">
            <v>1</v>
          </cell>
          <cell r="J581">
            <v>141</v>
          </cell>
          <cell r="K581">
            <v>1</v>
          </cell>
          <cell r="M581" t="str">
            <v>-</v>
          </cell>
          <cell r="N581" t="str">
            <v>無し</v>
          </cell>
          <cell r="P581" t="str">
            <v>T3820</v>
          </cell>
        </row>
        <row r="582">
          <cell r="C582" t="str">
            <v>株式会社　スリードリーム</v>
          </cell>
          <cell r="D582">
            <v>350</v>
          </cell>
          <cell r="E582">
            <v>2203</v>
          </cell>
          <cell r="F582" t="str">
            <v>埼玉県鶴ヶ島市大字上広谷４２７－１</v>
          </cell>
          <cell r="G582">
            <v>100</v>
          </cell>
          <cell r="H582">
            <v>0</v>
          </cell>
          <cell r="J582">
            <v>131</v>
          </cell>
          <cell r="K582">
            <v>0</v>
          </cell>
          <cell r="M582" t="str">
            <v>-</v>
          </cell>
          <cell r="N582" t="str">
            <v>無し</v>
          </cell>
          <cell r="P582" t="str">
            <v>T3830</v>
          </cell>
        </row>
        <row r="583">
          <cell r="C583" t="str">
            <v>市光工業株式会社　厚木製造所</v>
          </cell>
          <cell r="D583">
            <v>243</v>
          </cell>
          <cell r="E583">
            <v>214</v>
          </cell>
          <cell r="F583" t="str">
            <v>神奈川県厚木市下古沢８５７</v>
          </cell>
          <cell r="G583">
            <v>100</v>
          </cell>
          <cell r="H583">
            <v>0</v>
          </cell>
          <cell r="J583">
            <v>107</v>
          </cell>
          <cell r="K583">
            <v>0</v>
          </cell>
          <cell r="M583" t="str">
            <v>-</v>
          </cell>
          <cell r="N583" t="str">
            <v>無し</v>
          </cell>
          <cell r="P583" t="str">
            <v>T3380</v>
          </cell>
          <cell r="Q583" t="str">
            <v>H200</v>
          </cell>
        </row>
        <row r="584">
          <cell r="C584" t="str">
            <v>津田工業株式会社　川里工場</v>
          </cell>
          <cell r="D584">
            <v>365</v>
          </cell>
          <cell r="E584">
            <v>1</v>
          </cell>
          <cell r="F584" t="str">
            <v>埼玉県鴻巣市赤城台362-28</v>
          </cell>
          <cell r="G584">
            <v>50</v>
          </cell>
          <cell r="H584">
            <v>0</v>
          </cell>
          <cell r="J584">
            <v>119</v>
          </cell>
          <cell r="K584">
            <v>0</v>
          </cell>
          <cell r="M584" t="str">
            <v>-</v>
          </cell>
          <cell r="N584" t="str">
            <v>無し</v>
          </cell>
          <cell r="P584" t="str">
            <v>T3820</v>
          </cell>
          <cell r="Q584" t="str">
            <v>H201</v>
          </cell>
        </row>
        <row r="585">
          <cell r="C585" t="str">
            <v>株式会社　アジア化成</v>
          </cell>
          <cell r="D585">
            <v>614</v>
          </cell>
          <cell r="E585">
            <v>8123</v>
          </cell>
          <cell r="F585" t="str">
            <v>京都府八幡市下奈良名越18</v>
          </cell>
          <cell r="G585">
            <v>540</v>
          </cell>
          <cell r="H585">
            <v>0</v>
          </cell>
          <cell r="J585">
            <v>597</v>
          </cell>
          <cell r="K585">
            <v>1</v>
          </cell>
          <cell r="M585" t="str">
            <v>-</v>
          </cell>
          <cell r="N585" t="str">
            <v>無し</v>
          </cell>
          <cell r="P585" t="str">
            <v>大阪新規顧客</v>
          </cell>
          <cell r="Q585" t="str">
            <v>仮登録</v>
          </cell>
        </row>
        <row r="586">
          <cell r="C586" t="str">
            <v>株式会社　フクダコーポレーション</v>
          </cell>
          <cell r="D586">
            <v>940</v>
          </cell>
          <cell r="E586">
            <v>2045</v>
          </cell>
          <cell r="F586" t="str">
            <v>新潟県長岡市西陵町２６７４－１８</v>
          </cell>
          <cell r="G586">
            <v>350</v>
          </cell>
          <cell r="H586">
            <v>1</v>
          </cell>
          <cell r="J586">
            <v>343</v>
          </cell>
          <cell r="K586">
            <v>0</v>
          </cell>
          <cell r="M586" t="str">
            <v>-</v>
          </cell>
          <cell r="N586" t="str">
            <v>新潟</v>
          </cell>
          <cell r="P586" t="str">
            <v>T3830</v>
          </cell>
          <cell r="Q586" t="str">
            <v>H202</v>
          </cell>
        </row>
        <row r="587">
          <cell r="C587" t="str">
            <v>西鉄物流株式会社　成田梱包営業所</v>
          </cell>
          <cell r="D587">
            <v>289</v>
          </cell>
          <cell r="E587">
            <v>1602</v>
          </cell>
          <cell r="F587" t="str">
            <v>千葉県山武郡芝山町菱田１１５５番地１</v>
          </cell>
          <cell r="G587">
            <v>100</v>
          </cell>
          <cell r="H587">
            <v>0</v>
          </cell>
          <cell r="J587">
            <v>149</v>
          </cell>
          <cell r="K587">
            <v>1</v>
          </cell>
          <cell r="M587" t="str">
            <v>成田</v>
          </cell>
          <cell r="N587" t="str">
            <v>無し</v>
          </cell>
          <cell r="O587" t="str">
            <v>y</v>
          </cell>
          <cell r="P587" t="str">
            <v>T3740</v>
          </cell>
          <cell r="Q587" t="str">
            <v>THT02</v>
          </cell>
        </row>
        <row r="588">
          <cell r="C588" t="str">
            <v>株式会社　オウル・クラフト</v>
          </cell>
          <cell r="D588">
            <v>223</v>
          </cell>
          <cell r="E588">
            <v>57</v>
          </cell>
          <cell r="F588" t="str">
            <v>神奈川県横浜市港北区新羽町３３６－１</v>
          </cell>
          <cell r="G588">
            <v>100</v>
          </cell>
          <cell r="H588">
            <v>0</v>
          </cell>
          <cell r="J588">
            <v>88</v>
          </cell>
          <cell r="K588">
            <v>0</v>
          </cell>
          <cell r="M588" t="str">
            <v>-</v>
          </cell>
          <cell r="N588" t="str">
            <v>無し</v>
          </cell>
          <cell r="P588" t="str">
            <v>T3840</v>
          </cell>
        </row>
        <row r="589">
          <cell r="C589" t="str">
            <v>有限会社　とやま工房</v>
          </cell>
          <cell r="D589">
            <v>338</v>
          </cell>
          <cell r="E589">
            <v>5</v>
          </cell>
          <cell r="F589" t="str">
            <v>埼玉県さいたま市中央区桜丘１－１１－１９</v>
          </cell>
          <cell r="G589">
            <v>75</v>
          </cell>
          <cell r="H589">
            <v>0</v>
          </cell>
          <cell r="J589">
            <v>93</v>
          </cell>
          <cell r="K589">
            <v>0</v>
          </cell>
          <cell r="M589" t="str">
            <v>-</v>
          </cell>
          <cell r="N589" t="str">
            <v>無し</v>
          </cell>
          <cell r="P589" t="str">
            <v>T0100</v>
          </cell>
          <cell r="Q589" t="str">
            <v>H205</v>
          </cell>
        </row>
        <row r="590">
          <cell r="C590" t="str">
            <v>カネナカ</v>
          </cell>
          <cell r="D590">
            <v>421</v>
          </cell>
          <cell r="E590">
            <v>302</v>
          </cell>
          <cell r="F590" t="str">
            <v>静岡県榛原郡吉田町川尻３４４８－９</v>
          </cell>
          <cell r="G590">
            <v>300</v>
          </cell>
          <cell r="H590">
            <v>0</v>
          </cell>
          <cell r="J590">
            <v>270</v>
          </cell>
          <cell r="K590">
            <v>0</v>
          </cell>
          <cell r="M590" t="str">
            <v>-</v>
          </cell>
          <cell r="N590" t="str">
            <v>無し</v>
          </cell>
          <cell r="P590" t="str">
            <v>T0060</v>
          </cell>
          <cell r="Q590" t="str">
            <v>H203</v>
          </cell>
        </row>
        <row r="591">
          <cell r="C591" t="str">
            <v>アサヒ精工株式会社</v>
          </cell>
          <cell r="D591">
            <v>501</v>
          </cell>
          <cell r="E591">
            <v>1106</v>
          </cell>
          <cell r="F591" t="str">
            <v>岐阜県岐阜市石谷１１７７</v>
          </cell>
          <cell r="G591">
            <v>500</v>
          </cell>
          <cell r="H591">
            <v>0</v>
          </cell>
          <cell r="J591">
            <v>473</v>
          </cell>
          <cell r="K591">
            <v>0</v>
          </cell>
          <cell r="M591" t="str">
            <v>-</v>
          </cell>
          <cell r="N591" t="str">
            <v>無し</v>
          </cell>
          <cell r="P591" t="str">
            <v>T0070</v>
          </cell>
          <cell r="Q591" t="str">
            <v>H206</v>
          </cell>
        </row>
      </sheetData>
      <sheetData sheetId="3">
        <row r="1">
          <cell r="C1" t="str">
            <v>相手先名称１</v>
          </cell>
          <cell r="D1" t="str">
            <v>郵便番号１</v>
          </cell>
          <cell r="E1" t="str">
            <v>郵便番号２</v>
          </cell>
          <cell r="F1" t="str">
            <v>住所１</v>
          </cell>
          <cell r="G1" t="str">
            <v>ﾄｰﾙ距離</v>
          </cell>
          <cell r="H1" t="str">
            <v>ﾄｰﾙ中継回数</v>
          </cell>
          <cell r="I1" t="str">
            <v>ﾄｰﾙ行く行かない</v>
          </cell>
          <cell r="J1" t="str">
            <v>新潟距離</v>
          </cell>
          <cell r="K1" t="str">
            <v>新潟中継回数</v>
          </cell>
          <cell r="L1" t="str">
            <v>新潟行く行かない</v>
          </cell>
          <cell r="M1" t="str">
            <v>ｹｲﾋﾝ</v>
          </cell>
          <cell r="N1" t="str">
            <v>顧客指定運送屋</v>
          </cell>
          <cell r="O1" t="str">
            <v>輸出向先</v>
          </cell>
          <cell r="P1" t="str">
            <v>得意先ｺｰﾄﾞ</v>
          </cell>
          <cell r="Q1" t="str">
            <v>納入先ｺｰﾄﾞ</v>
          </cell>
          <cell r="R1" t="str">
            <v>久留米距離</v>
          </cell>
        </row>
        <row r="2">
          <cell r="C2" t="str">
            <v>東新油脂株式会社</v>
          </cell>
          <cell r="D2">
            <v>123</v>
          </cell>
          <cell r="E2">
            <v>851</v>
          </cell>
          <cell r="F2" t="str">
            <v>東京都足立区梅田５－１４－１１</v>
          </cell>
          <cell r="G2">
            <v>50</v>
          </cell>
          <cell r="H2">
            <v>0</v>
          </cell>
          <cell r="J2">
            <v>100</v>
          </cell>
          <cell r="K2">
            <v>0</v>
          </cell>
          <cell r="M2" t="str">
            <v>-</v>
          </cell>
          <cell r="N2" t="str">
            <v>無し</v>
          </cell>
          <cell r="P2" t="str">
            <v>T0011</v>
          </cell>
          <cell r="R2" t="str">
            <v>-</v>
          </cell>
        </row>
        <row r="3">
          <cell r="C3" t="str">
            <v>株式会社富士商事</v>
          </cell>
          <cell r="D3">
            <v>271</v>
          </cell>
          <cell r="E3">
            <v>68</v>
          </cell>
          <cell r="F3" t="str">
            <v>千葉県松戸市古ヶ崎４－３５６７</v>
          </cell>
          <cell r="G3">
            <v>50</v>
          </cell>
          <cell r="H3">
            <v>0</v>
          </cell>
          <cell r="J3">
            <v>100</v>
          </cell>
          <cell r="K3">
            <v>0</v>
          </cell>
          <cell r="M3" t="str">
            <v>-</v>
          </cell>
          <cell r="N3" t="str">
            <v>無し</v>
          </cell>
          <cell r="P3" t="str">
            <v>T0015</v>
          </cell>
          <cell r="R3" t="str">
            <v>-</v>
          </cell>
        </row>
        <row r="4">
          <cell r="C4" t="str">
            <v>有限会社　飯田塗料</v>
          </cell>
          <cell r="D4">
            <v>135</v>
          </cell>
          <cell r="E4">
            <v>2</v>
          </cell>
          <cell r="F4" t="str">
            <v>東京都江東区住吉1-14-6</v>
          </cell>
          <cell r="G4">
            <v>50</v>
          </cell>
          <cell r="H4">
            <v>0</v>
          </cell>
          <cell r="J4">
            <v>100</v>
          </cell>
          <cell r="K4">
            <v>0</v>
          </cell>
          <cell r="M4" t="str">
            <v>-</v>
          </cell>
          <cell r="N4" t="str">
            <v>無し</v>
          </cell>
          <cell r="P4" t="str">
            <v>T0015</v>
          </cell>
          <cell r="Q4" t="str">
            <v>H042</v>
          </cell>
          <cell r="R4" t="str">
            <v>-</v>
          </cell>
        </row>
        <row r="5">
          <cell r="C5" t="str">
            <v>株式会社　影山鍍金工業所</v>
          </cell>
          <cell r="D5">
            <v>131</v>
          </cell>
          <cell r="E5">
            <v>43</v>
          </cell>
          <cell r="F5" t="str">
            <v>東京都墨田区立花１－１１－７</v>
          </cell>
          <cell r="G5">
            <v>50</v>
          </cell>
          <cell r="H5">
            <v>0</v>
          </cell>
          <cell r="J5">
            <v>100</v>
          </cell>
          <cell r="K5">
            <v>0</v>
          </cell>
          <cell r="M5" t="str">
            <v>-</v>
          </cell>
          <cell r="N5" t="str">
            <v>無し</v>
          </cell>
          <cell r="P5" t="str">
            <v>T0015</v>
          </cell>
          <cell r="Q5" t="str">
            <v>H043</v>
          </cell>
          <cell r="R5" t="str">
            <v>-</v>
          </cell>
        </row>
        <row r="6">
          <cell r="C6" t="str">
            <v>白電工熱株式会社</v>
          </cell>
          <cell r="D6">
            <v>341</v>
          </cell>
          <cell r="E6">
            <v>37</v>
          </cell>
          <cell r="F6" t="str">
            <v>埼玉県三郷市高洲２－８－２</v>
          </cell>
          <cell r="G6">
            <v>50</v>
          </cell>
          <cell r="H6">
            <v>0</v>
          </cell>
          <cell r="J6">
            <v>100</v>
          </cell>
          <cell r="K6">
            <v>0</v>
          </cell>
          <cell r="M6" t="str">
            <v>-</v>
          </cell>
          <cell r="N6" t="str">
            <v>無し</v>
          </cell>
          <cell r="P6" t="str">
            <v>T0015</v>
          </cell>
          <cell r="Q6" t="str">
            <v>H094</v>
          </cell>
          <cell r="R6" t="str">
            <v>-</v>
          </cell>
        </row>
        <row r="7">
          <cell r="C7" t="str">
            <v>松沢鍍金工業</v>
          </cell>
          <cell r="D7">
            <v>131</v>
          </cell>
          <cell r="E7">
            <v>31</v>
          </cell>
          <cell r="F7" t="str">
            <v>東京都墨田区墨田４－４３－１２</v>
          </cell>
          <cell r="G7">
            <v>50</v>
          </cell>
          <cell r="H7">
            <v>0</v>
          </cell>
          <cell r="J7">
            <v>100</v>
          </cell>
          <cell r="K7">
            <v>0</v>
          </cell>
          <cell r="M7" t="str">
            <v>-</v>
          </cell>
          <cell r="N7" t="str">
            <v>無し</v>
          </cell>
          <cell r="P7" t="str">
            <v>T0015</v>
          </cell>
          <cell r="Q7" t="str">
            <v>H111</v>
          </cell>
          <cell r="R7" t="str">
            <v>-</v>
          </cell>
        </row>
        <row r="8">
          <cell r="C8" t="str">
            <v>有限会社　渡辺塗装</v>
          </cell>
          <cell r="D8">
            <v>133</v>
          </cell>
          <cell r="E8">
            <v>43</v>
          </cell>
          <cell r="F8" t="str">
            <v>東京都江戸川区松本２－３７－２１</v>
          </cell>
          <cell r="G8">
            <v>50</v>
          </cell>
          <cell r="H8">
            <v>0</v>
          </cell>
          <cell r="J8">
            <v>100</v>
          </cell>
          <cell r="K8">
            <v>0</v>
          </cell>
          <cell r="M8" t="str">
            <v>-</v>
          </cell>
          <cell r="N8" t="str">
            <v>無し</v>
          </cell>
          <cell r="P8" t="str">
            <v>T0015</v>
          </cell>
          <cell r="Q8" t="str">
            <v>H129</v>
          </cell>
          <cell r="R8" t="str">
            <v>-</v>
          </cell>
        </row>
        <row r="9">
          <cell r="C9" t="str">
            <v>旭真空株式会社</v>
          </cell>
          <cell r="D9">
            <v>311</v>
          </cell>
          <cell r="E9">
            <v>1537</v>
          </cell>
          <cell r="F9" t="str">
            <v>茨城県鉾田市紅葉６９３</v>
          </cell>
          <cell r="G9">
            <v>130</v>
          </cell>
          <cell r="H9">
            <v>0</v>
          </cell>
          <cell r="J9">
            <v>112</v>
          </cell>
          <cell r="K9">
            <v>1</v>
          </cell>
          <cell r="M9" t="str">
            <v>-</v>
          </cell>
          <cell r="N9" t="str">
            <v>新潟</v>
          </cell>
          <cell r="P9" t="str">
            <v>T0020</v>
          </cell>
          <cell r="R9" t="str">
            <v>-</v>
          </cell>
        </row>
        <row r="10">
          <cell r="C10" t="str">
            <v>ノグチ真空株式会社</v>
          </cell>
          <cell r="D10">
            <v>311</v>
          </cell>
          <cell r="E10">
            <v>2215</v>
          </cell>
          <cell r="F10" t="str">
            <v>茨城県鹿嶋市和３６８</v>
          </cell>
          <cell r="G10">
            <v>130</v>
          </cell>
          <cell r="H10">
            <v>0</v>
          </cell>
          <cell r="J10">
            <v>72</v>
          </cell>
          <cell r="K10">
            <v>0</v>
          </cell>
          <cell r="M10" t="str">
            <v>-</v>
          </cell>
          <cell r="N10" t="str">
            <v>ﾄｰﾙ</v>
          </cell>
          <cell r="P10" t="str">
            <v>T0020</v>
          </cell>
          <cell r="Q10" t="str">
            <v>H093</v>
          </cell>
          <cell r="R10" t="str">
            <v>-</v>
          </cell>
        </row>
        <row r="11">
          <cell r="C11" t="str">
            <v>株式会社　大友製作所　高萩工場</v>
          </cell>
          <cell r="D11">
            <v>318</v>
          </cell>
          <cell r="E11">
            <v>23</v>
          </cell>
          <cell r="F11" t="str">
            <v>茨城県高萩市島名１６４５</v>
          </cell>
          <cell r="G11">
            <v>200</v>
          </cell>
          <cell r="H11">
            <v>1</v>
          </cell>
          <cell r="J11">
            <v>176</v>
          </cell>
          <cell r="K11">
            <v>1</v>
          </cell>
          <cell r="M11" t="str">
            <v>-</v>
          </cell>
          <cell r="N11" t="str">
            <v>無し</v>
          </cell>
          <cell r="P11" t="str">
            <v>T0020</v>
          </cell>
          <cell r="Q11" t="str">
            <v>H165</v>
          </cell>
          <cell r="R11" t="str">
            <v>-</v>
          </cell>
        </row>
        <row r="12">
          <cell r="C12" t="str">
            <v>川口真空株式会社</v>
          </cell>
          <cell r="D12">
            <v>300</v>
          </cell>
          <cell r="E12">
            <v>2724</v>
          </cell>
          <cell r="F12" t="str">
            <v>茨城県常総市古間木１７５３－５</v>
          </cell>
          <cell r="G12">
            <v>50</v>
          </cell>
          <cell r="H12">
            <v>0</v>
          </cell>
          <cell r="J12">
            <v>100</v>
          </cell>
          <cell r="K12">
            <v>0</v>
          </cell>
          <cell r="M12" t="str">
            <v>-</v>
          </cell>
          <cell r="N12" t="str">
            <v>新潟</v>
          </cell>
          <cell r="P12" t="str">
            <v>T0020</v>
          </cell>
          <cell r="Q12" t="str">
            <v>H181</v>
          </cell>
          <cell r="R12" t="str">
            <v>-</v>
          </cell>
        </row>
        <row r="13">
          <cell r="C13" t="str">
            <v>株式会社　シーズ</v>
          </cell>
          <cell r="D13">
            <v>321</v>
          </cell>
          <cell r="E13">
            <v>202</v>
          </cell>
          <cell r="F13" t="str">
            <v>栃木県下都賀郡壬生町</v>
          </cell>
          <cell r="G13">
            <v>170</v>
          </cell>
          <cell r="H13">
            <v>0</v>
          </cell>
          <cell r="J13">
            <v>156</v>
          </cell>
          <cell r="K13">
            <v>1</v>
          </cell>
          <cell r="M13" t="str">
            <v>-</v>
          </cell>
          <cell r="N13" t="str">
            <v>無し</v>
          </cell>
          <cell r="P13" t="str">
            <v>T0020</v>
          </cell>
          <cell r="Q13" t="str">
            <v>H187</v>
          </cell>
          <cell r="R13" t="str">
            <v>-</v>
          </cell>
        </row>
        <row r="14">
          <cell r="C14" t="str">
            <v>伊坂化成株式会社　本社</v>
          </cell>
          <cell r="D14">
            <v>420</v>
          </cell>
          <cell r="E14">
            <v>68</v>
          </cell>
          <cell r="F14" t="str">
            <v>静岡県静岡市葵区田町３－９２－３</v>
          </cell>
          <cell r="G14">
            <v>200</v>
          </cell>
          <cell r="H14">
            <v>0</v>
          </cell>
          <cell r="J14">
            <v>193</v>
          </cell>
          <cell r="K14">
            <v>0</v>
          </cell>
          <cell r="M14" t="str">
            <v>-</v>
          </cell>
          <cell r="N14" t="str">
            <v>ﾄﾅﾐ</v>
          </cell>
          <cell r="P14" t="str">
            <v>T0050</v>
          </cell>
          <cell r="R14" t="str">
            <v>-</v>
          </cell>
        </row>
        <row r="15">
          <cell r="C15" t="str">
            <v>伊坂化成株式会社　藤枝</v>
          </cell>
          <cell r="D15">
            <v>426</v>
          </cell>
          <cell r="E15">
            <v>3</v>
          </cell>
          <cell r="F15" t="str">
            <v>静岡県藤枝市下当間２０２－５</v>
          </cell>
          <cell r="G15">
            <v>200</v>
          </cell>
          <cell r="H15">
            <v>0</v>
          </cell>
          <cell r="J15">
            <v>230</v>
          </cell>
          <cell r="K15">
            <v>0</v>
          </cell>
          <cell r="M15" t="str">
            <v>藤枝</v>
          </cell>
          <cell r="N15" t="str">
            <v>無し</v>
          </cell>
          <cell r="P15" t="str">
            <v>T0050</v>
          </cell>
          <cell r="Q15" t="str">
            <v>H071</v>
          </cell>
          <cell r="R15" t="str">
            <v>-</v>
          </cell>
        </row>
        <row r="16">
          <cell r="C16" t="str">
            <v>旭真空株式会社</v>
          </cell>
          <cell r="D16">
            <v>311</v>
          </cell>
          <cell r="E16">
            <v>1537</v>
          </cell>
          <cell r="F16" t="str">
            <v>茨城県鉾田市紅葉６９３</v>
          </cell>
          <cell r="G16">
            <v>130</v>
          </cell>
          <cell r="H16">
            <v>0</v>
          </cell>
          <cell r="J16">
            <v>112</v>
          </cell>
          <cell r="K16">
            <v>1</v>
          </cell>
          <cell r="M16" t="str">
            <v>-</v>
          </cell>
          <cell r="N16" t="str">
            <v>新潟</v>
          </cell>
          <cell r="P16" t="str">
            <v>T0050</v>
          </cell>
          <cell r="Q16" t="str">
            <v>H131</v>
          </cell>
          <cell r="R16" t="str">
            <v>-</v>
          </cell>
        </row>
        <row r="17">
          <cell r="C17" t="str">
            <v>伊坂化成㈱　藤枝支店</v>
          </cell>
          <cell r="D17">
            <v>426</v>
          </cell>
          <cell r="E17">
            <v>3</v>
          </cell>
          <cell r="F17" t="str">
            <v>静岡県藤枝市下当間２０２－５</v>
          </cell>
          <cell r="G17">
            <v>250</v>
          </cell>
          <cell r="H17">
            <v>0</v>
          </cell>
          <cell r="J17">
            <v>230</v>
          </cell>
          <cell r="K17">
            <v>0</v>
          </cell>
          <cell r="M17" t="str">
            <v>藤枝</v>
          </cell>
          <cell r="N17" t="str">
            <v>無し</v>
          </cell>
          <cell r="O17" t="str">
            <v>y</v>
          </cell>
          <cell r="P17" t="str">
            <v>T0050</v>
          </cell>
          <cell r="Q17" t="str">
            <v>KEL01</v>
          </cell>
          <cell r="R17" t="str">
            <v>-</v>
          </cell>
        </row>
        <row r="18">
          <cell r="C18" t="str">
            <v>鈴与メタノールセンター</v>
          </cell>
          <cell r="D18">
            <v>424</v>
          </cell>
          <cell r="E18">
            <v>31</v>
          </cell>
          <cell r="F18" t="str">
            <v>静岡県静岡市清水区横砂字若松2252-13</v>
          </cell>
          <cell r="G18">
            <v>200</v>
          </cell>
          <cell r="H18">
            <v>0</v>
          </cell>
          <cell r="J18">
            <v>193</v>
          </cell>
          <cell r="K18">
            <v>0</v>
          </cell>
          <cell r="M18" t="str">
            <v>静岡</v>
          </cell>
          <cell r="N18" t="str">
            <v>無し</v>
          </cell>
          <cell r="O18" t="str">
            <v>y</v>
          </cell>
          <cell r="P18" t="str">
            <v>T0050</v>
          </cell>
          <cell r="Q18" t="str">
            <v>KEL02</v>
          </cell>
          <cell r="R18" t="str">
            <v>-</v>
          </cell>
        </row>
        <row r="19">
          <cell r="C19" t="str">
            <v>日本通運航空</v>
          </cell>
          <cell r="D19">
            <v>422</v>
          </cell>
          <cell r="E19">
            <v>8036</v>
          </cell>
          <cell r="F19" t="str">
            <v>静岡県静岡市駿河区敷地2丁目7番20号</v>
          </cell>
          <cell r="G19">
            <v>200</v>
          </cell>
          <cell r="H19">
            <v>0</v>
          </cell>
          <cell r="J19">
            <v>193</v>
          </cell>
          <cell r="K19">
            <v>0</v>
          </cell>
          <cell r="M19" t="str">
            <v>静岡</v>
          </cell>
          <cell r="N19" t="str">
            <v>無し</v>
          </cell>
          <cell r="O19" t="str">
            <v>y</v>
          </cell>
          <cell r="P19" t="str">
            <v>T0050</v>
          </cell>
          <cell r="Q19" t="str">
            <v>KEL03</v>
          </cell>
          <cell r="R19" t="str">
            <v>-</v>
          </cell>
        </row>
        <row r="20">
          <cell r="C20" t="str">
            <v>日本通運㈱静岡航空支店</v>
          </cell>
          <cell r="D20">
            <v>420</v>
          </cell>
          <cell r="E20">
            <v>922</v>
          </cell>
          <cell r="F20" t="str">
            <v>静岡県静岡市葵区流通センター8番7号</v>
          </cell>
          <cell r="G20">
            <v>200</v>
          </cell>
          <cell r="H20">
            <v>0</v>
          </cell>
          <cell r="J20">
            <v>193</v>
          </cell>
          <cell r="K20">
            <v>0</v>
          </cell>
          <cell r="M20" t="str">
            <v>静岡</v>
          </cell>
          <cell r="N20" t="str">
            <v>無し</v>
          </cell>
          <cell r="O20" t="str">
            <v>y</v>
          </cell>
          <cell r="P20" t="str">
            <v>T0050</v>
          </cell>
          <cell r="Q20" t="str">
            <v>KEL04</v>
          </cell>
          <cell r="R20" t="str">
            <v>-</v>
          </cell>
        </row>
        <row r="21">
          <cell r="C21" t="str">
            <v>鈴与㈱袖師埠頭事業部　ﾒﾀﾉｰﾙｾﾝﾀｰ事務所</v>
          </cell>
          <cell r="D21">
            <v>424</v>
          </cell>
          <cell r="E21">
            <v>31</v>
          </cell>
          <cell r="F21" t="str">
            <v>静岡県静岡市清水区横砂字若松２２５２－１３</v>
          </cell>
          <cell r="G21">
            <v>200</v>
          </cell>
          <cell r="H21">
            <v>0</v>
          </cell>
          <cell r="J21">
            <v>193</v>
          </cell>
          <cell r="K21">
            <v>0</v>
          </cell>
          <cell r="M21" t="str">
            <v>静岡</v>
          </cell>
          <cell r="N21" t="str">
            <v>無し</v>
          </cell>
          <cell r="O21" t="str">
            <v>y</v>
          </cell>
          <cell r="P21" t="str">
            <v>T0050</v>
          </cell>
          <cell r="Q21" t="str">
            <v>TAD02</v>
          </cell>
          <cell r="R21" t="str">
            <v>-</v>
          </cell>
        </row>
        <row r="22">
          <cell r="C22" t="str">
            <v>伊坂化成株式会社　藤枝</v>
          </cell>
          <cell r="D22">
            <v>426</v>
          </cell>
          <cell r="E22">
            <v>3</v>
          </cell>
          <cell r="F22" t="str">
            <v>静岡県藤枝市下当間２０２－５</v>
          </cell>
          <cell r="G22">
            <v>200</v>
          </cell>
          <cell r="H22">
            <v>0</v>
          </cell>
          <cell r="J22">
            <v>230</v>
          </cell>
          <cell r="K22">
            <v>0</v>
          </cell>
          <cell r="M22" t="str">
            <v>藤枝</v>
          </cell>
          <cell r="N22" t="str">
            <v>無し</v>
          </cell>
          <cell r="P22" t="str">
            <v>T0060</v>
          </cell>
          <cell r="R22" t="str">
            <v>-</v>
          </cell>
        </row>
        <row r="23">
          <cell r="C23" t="str">
            <v>有限会社　吉田技研</v>
          </cell>
          <cell r="D23">
            <v>421</v>
          </cell>
          <cell r="E23">
            <v>303</v>
          </cell>
          <cell r="F23" t="str">
            <v>静岡県榛原郡吉田町片岡９６６－１</v>
          </cell>
          <cell r="G23">
            <v>250</v>
          </cell>
          <cell r="H23">
            <v>0</v>
          </cell>
          <cell r="J23">
            <v>230</v>
          </cell>
          <cell r="K23">
            <v>0</v>
          </cell>
          <cell r="M23" t="str">
            <v>-</v>
          </cell>
          <cell r="N23" t="str">
            <v>無し</v>
          </cell>
          <cell r="P23" t="str">
            <v>T0060</v>
          </cell>
          <cell r="Q23" t="str">
            <v>H006</v>
          </cell>
          <cell r="R23" t="str">
            <v>-</v>
          </cell>
        </row>
        <row r="24">
          <cell r="C24" t="str">
            <v>三栄産業株式会社</v>
          </cell>
          <cell r="D24">
            <v>222</v>
          </cell>
          <cell r="E24">
            <v>1</v>
          </cell>
          <cell r="F24" t="str">
            <v>神奈川県横浜市港北区樽町４－１８－３０</v>
          </cell>
          <cell r="G24">
            <v>50</v>
          </cell>
          <cell r="H24">
            <v>0</v>
          </cell>
          <cell r="J24">
            <v>120</v>
          </cell>
          <cell r="K24">
            <v>0</v>
          </cell>
          <cell r="M24" t="str">
            <v>-</v>
          </cell>
          <cell r="N24" t="str">
            <v>無し</v>
          </cell>
          <cell r="P24" t="str">
            <v>T0060</v>
          </cell>
          <cell r="Q24" t="str">
            <v>H031</v>
          </cell>
          <cell r="R24" t="str">
            <v>-</v>
          </cell>
        </row>
        <row r="25">
          <cell r="C25" t="str">
            <v>株式会社　タミヤ　購買部</v>
          </cell>
          <cell r="D25">
            <v>422</v>
          </cell>
          <cell r="E25">
            <v>8021</v>
          </cell>
          <cell r="F25" t="str">
            <v>静岡県静岡市駿河区小鹿1丁目63番地20号</v>
          </cell>
          <cell r="G25">
            <v>200</v>
          </cell>
          <cell r="H25">
            <v>0</v>
          </cell>
          <cell r="J25">
            <v>193</v>
          </cell>
          <cell r="K25">
            <v>0</v>
          </cell>
          <cell r="M25" t="str">
            <v>-</v>
          </cell>
          <cell r="N25" t="str">
            <v>無し</v>
          </cell>
          <cell r="P25" t="str">
            <v>T0060</v>
          </cell>
          <cell r="Q25" t="str">
            <v>H033</v>
          </cell>
          <cell r="R25" t="str">
            <v>-</v>
          </cell>
        </row>
        <row r="26">
          <cell r="C26" t="str">
            <v>美光産業株式会社</v>
          </cell>
          <cell r="D26">
            <v>421</v>
          </cell>
          <cell r="E26">
            <v>1121</v>
          </cell>
          <cell r="F26" t="str">
            <v>静岡県藤枝市岡部町岡部２２０９－１８</v>
          </cell>
          <cell r="G26">
            <v>200</v>
          </cell>
          <cell r="H26">
            <v>0</v>
          </cell>
          <cell r="J26">
            <v>230</v>
          </cell>
          <cell r="K26">
            <v>0</v>
          </cell>
          <cell r="M26" t="str">
            <v>-</v>
          </cell>
          <cell r="N26" t="str">
            <v>無し</v>
          </cell>
          <cell r="P26" t="str">
            <v>T0060</v>
          </cell>
          <cell r="Q26" t="str">
            <v>H047</v>
          </cell>
          <cell r="R26" t="str">
            <v>-</v>
          </cell>
        </row>
        <row r="27">
          <cell r="C27" t="str">
            <v>富士産業株式会社</v>
          </cell>
          <cell r="D27">
            <v>421</v>
          </cell>
          <cell r="E27">
            <v>412</v>
          </cell>
          <cell r="F27" t="str">
            <v>静岡県牧之原市坂部３２２８番地</v>
          </cell>
          <cell r="G27">
            <v>250</v>
          </cell>
          <cell r="H27">
            <v>0</v>
          </cell>
          <cell r="J27">
            <v>280</v>
          </cell>
          <cell r="K27">
            <v>1</v>
          </cell>
          <cell r="M27" t="str">
            <v>-</v>
          </cell>
          <cell r="N27" t="str">
            <v>無し</v>
          </cell>
          <cell r="P27" t="str">
            <v>T0060</v>
          </cell>
          <cell r="Q27" t="str">
            <v>H048</v>
          </cell>
          <cell r="R27" t="str">
            <v>-</v>
          </cell>
        </row>
        <row r="28">
          <cell r="C28" t="str">
            <v>株式会社　不二蒸着</v>
          </cell>
          <cell r="D28">
            <v>421</v>
          </cell>
          <cell r="E28">
            <v>302</v>
          </cell>
          <cell r="F28" t="str">
            <v>静岡県榛原郡吉田町川尻９６５－３</v>
          </cell>
          <cell r="G28">
            <v>250</v>
          </cell>
          <cell r="H28">
            <v>0</v>
          </cell>
          <cell r="J28">
            <v>230</v>
          </cell>
          <cell r="K28">
            <v>0</v>
          </cell>
          <cell r="M28" t="str">
            <v>-</v>
          </cell>
          <cell r="N28" t="str">
            <v>無し</v>
          </cell>
          <cell r="P28" t="str">
            <v>T0060</v>
          </cell>
          <cell r="Q28" t="str">
            <v>H057</v>
          </cell>
          <cell r="R28" t="str">
            <v>-</v>
          </cell>
        </row>
        <row r="29">
          <cell r="C29" t="str">
            <v>肥田電器株式会社</v>
          </cell>
          <cell r="D29">
            <v>437</v>
          </cell>
          <cell r="E29">
            <v>1</v>
          </cell>
          <cell r="F29" t="str">
            <v>静岡県袋井市山田８８５－１</v>
          </cell>
          <cell r="G29">
            <v>300</v>
          </cell>
          <cell r="H29">
            <v>0</v>
          </cell>
          <cell r="J29">
            <v>245</v>
          </cell>
          <cell r="K29">
            <v>0</v>
          </cell>
          <cell r="M29" t="str">
            <v>-</v>
          </cell>
          <cell r="N29" t="str">
            <v>無し</v>
          </cell>
          <cell r="P29" t="str">
            <v>T0060</v>
          </cell>
          <cell r="Q29" t="str">
            <v>H058</v>
          </cell>
          <cell r="R29" t="str">
            <v>-</v>
          </cell>
        </row>
        <row r="30">
          <cell r="C30" t="str">
            <v>株式会社　光輝社 焼津製作所</v>
          </cell>
          <cell r="D30">
            <v>425</v>
          </cell>
          <cell r="E30">
            <v>87</v>
          </cell>
          <cell r="F30" t="str">
            <v>静岡県焼津市保福島５６９</v>
          </cell>
          <cell r="G30">
            <v>200</v>
          </cell>
          <cell r="H30">
            <v>0</v>
          </cell>
          <cell r="J30">
            <v>230</v>
          </cell>
          <cell r="K30">
            <v>0</v>
          </cell>
          <cell r="M30" t="str">
            <v>-</v>
          </cell>
          <cell r="N30" t="str">
            <v>無し</v>
          </cell>
          <cell r="P30" t="str">
            <v>T0060</v>
          </cell>
          <cell r="Q30" t="str">
            <v>H063</v>
          </cell>
          <cell r="R30" t="str">
            <v>-</v>
          </cell>
        </row>
        <row r="31">
          <cell r="C31" t="str">
            <v>トモノ産業株式会社</v>
          </cell>
          <cell r="D31">
            <v>422</v>
          </cell>
          <cell r="E31">
            <v>8063</v>
          </cell>
          <cell r="F31" t="str">
            <v>静岡県静岡市駿河区馬渕１丁目１３－３２</v>
          </cell>
          <cell r="G31">
            <v>200</v>
          </cell>
          <cell r="H31">
            <v>0</v>
          </cell>
          <cell r="J31">
            <v>193</v>
          </cell>
          <cell r="K31">
            <v>0</v>
          </cell>
          <cell r="M31" t="str">
            <v>-</v>
          </cell>
          <cell r="N31" t="str">
            <v>無し</v>
          </cell>
          <cell r="P31" t="str">
            <v>T0060</v>
          </cell>
          <cell r="Q31" t="str">
            <v>H077</v>
          </cell>
          <cell r="R31" t="str">
            <v>-</v>
          </cell>
        </row>
        <row r="32">
          <cell r="C32" t="str">
            <v>株式会社　西井塗料産業</v>
          </cell>
          <cell r="D32">
            <v>830</v>
          </cell>
          <cell r="E32">
            <v>48</v>
          </cell>
          <cell r="F32" t="str">
            <v>福岡県久留米市梅満町１７１３－７</v>
          </cell>
          <cell r="G32">
            <v>1200</v>
          </cell>
          <cell r="H32">
            <v>0</v>
          </cell>
          <cell r="J32">
            <v>1254</v>
          </cell>
          <cell r="K32">
            <v>1</v>
          </cell>
          <cell r="L32" t="str">
            <v>-</v>
          </cell>
          <cell r="M32" t="str">
            <v>-</v>
          </cell>
          <cell r="N32" t="str">
            <v>無し</v>
          </cell>
          <cell r="P32" t="str">
            <v>T0060</v>
          </cell>
          <cell r="Q32" t="str">
            <v>H079</v>
          </cell>
          <cell r="R32">
            <v>1300</v>
          </cell>
        </row>
        <row r="33">
          <cell r="C33" t="str">
            <v>美光九州株式会社</v>
          </cell>
          <cell r="D33">
            <v>849</v>
          </cell>
          <cell r="E33">
            <v>902</v>
          </cell>
          <cell r="F33" t="str">
            <v>佐賀県佐賀市久保泉町上和泉１８４８－１</v>
          </cell>
          <cell r="G33">
            <v>1300</v>
          </cell>
          <cell r="H33">
            <v>0</v>
          </cell>
          <cell r="J33">
            <v>1279</v>
          </cell>
          <cell r="K33">
            <v>1</v>
          </cell>
          <cell r="L33" t="str">
            <v>-</v>
          </cell>
          <cell r="M33" t="str">
            <v>-</v>
          </cell>
          <cell r="N33" t="str">
            <v>無し</v>
          </cell>
          <cell r="P33" t="str">
            <v>T0060</v>
          </cell>
          <cell r="Q33" t="str">
            <v>H084</v>
          </cell>
          <cell r="R33">
            <v>1300</v>
          </cell>
        </row>
        <row r="34">
          <cell r="C34" t="str">
            <v>海野技研工業</v>
          </cell>
          <cell r="D34">
            <v>421</v>
          </cell>
          <cell r="E34">
            <v>106</v>
          </cell>
          <cell r="F34" t="str">
            <v>静岡県静岡市駿河区北丸子２－３８－２</v>
          </cell>
          <cell r="G34">
            <v>200</v>
          </cell>
          <cell r="H34">
            <v>0</v>
          </cell>
          <cell r="J34">
            <v>193</v>
          </cell>
          <cell r="K34">
            <v>0</v>
          </cell>
          <cell r="M34" t="str">
            <v>-</v>
          </cell>
          <cell r="N34" t="str">
            <v>無し</v>
          </cell>
          <cell r="P34" t="str">
            <v>T0060</v>
          </cell>
          <cell r="Q34" t="str">
            <v>H096</v>
          </cell>
          <cell r="R34" t="str">
            <v>-</v>
          </cell>
        </row>
        <row r="35">
          <cell r="C35" t="str">
            <v>美野里真空株式会社</v>
          </cell>
          <cell r="D35">
            <v>319</v>
          </cell>
          <cell r="E35">
            <v>107</v>
          </cell>
          <cell r="F35" t="str">
            <v>茨城県小美玉市小岩戸１１７２</v>
          </cell>
          <cell r="G35">
            <v>100</v>
          </cell>
          <cell r="H35">
            <v>0</v>
          </cell>
          <cell r="J35">
            <v>100</v>
          </cell>
          <cell r="K35">
            <v>0</v>
          </cell>
          <cell r="M35" t="str">
            <v>-</v>
          </cell>
          <cell r="N35" t="str">
            <v>無し</v>
          </cell>
          <cell r="P35" t="str">
            <v>T0060</v>
          </cell>
          <cell r="Q35" t="str">
            <v>H143</v>
          </cell>
          <cell r="R35" t="str">
            <v>-</v>
          </cell>
        </row>
        <row r="36">
          <cell r="C36" t="str">
            <v>株式会社　スギヤマ工業</v>
          </cell>
          <cell r="D36">
            <v>424</v>
          </cell>
          <cell r="E36">
            <v>104</v>
          </cell>
          <cell r="F36" t="str">
            <v>静岡県静岡市清水区草ヶ谷４８２番地</v>
          </cell>
          <cell r="G36">
            <v>200</v>
          </cell>
          <cell r="H36">
            <v>0</v>
          </cell>
          <cell r="J36">
            <v>193</v>
          </cell>
          <cell r="K36">
            <v>0</v>
          </cell>
          <cell r="M36" t="str">
            <v>-</v>
          </cell>
          <cell r="N36" t="str">
            <v>無し</v>
          </cell>
          <cell r="P36" t="str">
            <v>T0060</v>
          </cell>
          <cell r="Q36" t="str">
            <v>H155</v>
          </cell>
          <cell r="R36" t="str">
            <v>-</v>
          </cell>
        </row>
        <row r="37">
          <cell r="C37" t="str">
            <v>伊坂化成株式会社　本社</v>
          </cell>
          <cell r="D37">
            <v>420</v>
          </cell>
          <cell r="E37">
            <v>68</v>
          </cell>
          <cell r="F37" t="str">
            <v>静岡県静岡市葵区田町３－９２－３</v>
          </cell>
          <cell r="G37">
            <v>200</v>
          </cell>
          <cell r="H37">
            <v>0</v>
          </cell>
          <cell r="J37">
            <v>193</v>
          </cell>
          <cell r="K37">
            <v>0</v>
          </cell>
          <cell r="M37" t="str">
            <v>-</v>
          </cell>
          <cell r="N37" t="str">
            <v>ﾄﾅﾐ</v>
          </cell>
          <cell r="P37" t="str">
            <v>T0060</v>
          </cell>
          <cell r="Q37" t="str">
            <v>H156</v>
          </cell>
          <cell r="R37" t="str">
            <v>-</v>
          </cell>
        </row>
        <row r="38">
          <cell r="C38" t="str">
            <v>川口真空株式会社</v>
          </cell>
          <cell r="D38">
            <v>300</v>
          </cell>
          <cell r="E38">
            <v>61</v>
          </cell>
          <cell r="F38" t="str">
            <v>茨城県常総市古間木１７５３－５</v>
          </cell>
          <cell r="G38">
            <v>50</v>
          </cell>
          <cell r="H38">
            <v>0</v>
          </cell>
          <cell r="J38">
            <v>100</v>
          </cell>
          <cell r="K38">
            <v>0</v>
          </cell>
          <cell r="M38" t="str">
            <v>-</v>
          </cell>
          <cell r="N38" t="str">
            <v>新潟</v>
          </cell>
          <cell r="P38" t="str">
            <v>T0060</v>
          </cell>
          <cell r="Q38" t="str">
            <v>H158</v>
          </cell>
          <cell r="R38" t="str">
            <v>-</v>
          </cell>
        </row>
        <row r="39">
          <cell r="C39" t="str">
            <v>株式会社　メサック</v>
          </cell>
          <cell r="D39">
            <v>374</v>
          </cell>
          <cell r="E39">
            <v>123</v>
          </cell>
          <cell r="F39" t="str">
            <v>群馬県邑楽郡板倉町大字飯野１３９</v>
          </cell>
          <cell r="G39">
            <v>120</v>
          </cell>
          <cell r="H39">
            <v>1</v>
          </cell>
          <cell r="J39">
            <v>150</v>
          </cell>
          <cell r="K39">
            <v>1</v>
          </cell>
          <cell r="M39" t="str">
            <v>-</v>
          </cell>
          <cell r="N39" t="str">
            <v>無し</v>
          </cell>
          <cell r="P39" t="str">
            <v>T0060</v>
          </cell>
          <cell r="Q39" t="str">
            <v>H160</v>
          </cell>
          <cell r="R39" t="str">
            <v>-</v>
          </cell>
        </row>
        <row r="40">
          <cell r="C40" t="str">
            <v>株式会社　タカハシ工業</v>
          </cell>
          <cell r="D40">
            <v>437</v>
          </cell>
          <cell r="E40">
            <v>213</v>
          </cell>
          <cell r="F40" t="str">
            <v>静岡県周智郡森町睦実１１２３番地７</v>
          </cell>
          <cell r="G40">
            <v>250</v>
          </cell>
          <cell r="H40">
            <v>0</v>
          </cell>
          <cell r="J40">
            <v>245</v>
          </cell>
          <cell r="K40">
            <v>0</v>
          </cell>
          <cell r="M40" t="str">
            <v>-</v>
          </cell>
          <cell r="N40" t="str">
            <v>無し</v>
          </cell>
          <cell r="P40" t="str">
            <v>T0060</v>
          </cell>
          <cell r="Q40" t="str">
            <v>H164</v>
          </cell>
          <cell r="R40" t="str">
            <v>-</v>
          </cell>
        </row>
        <row r="41">
          <cell r="C41" t="str">
            <v>アオキトランス㈱興津ターミナル事務所</v>
          </cell>
          <cell r="D41">
            <v>424</v>
          </cell>
          <cell r="E41">
            <v>206</v>
          </cell>
          <cell r="F41" t="str">
            <v>静岡県静岡市清水区興津清見寺１３７５－１６</v>
          </cell>
          <cell r="G41">
            <v>200</v>
          </cell>
          <cell r="H41">
            <v>0</v>
          </cell>
          <cell r="J41">
            <v>193</v>
          </cell>
          <cell r="K41">
            <v>0</v>
          </cell>
          <cell r="M41" t="str">
            <v>静岡</v>
          </cell>
          <cell r="N41" t="str">
            <v>無し</v>
          </cell>
          <cell r="O41" t="str">
            <v>y</v>
          </cell>
          <cell r="P41" t="str">
            <v>T0060</v>
          </cell>
          <cell r="Q41" t="str">
            <v>PHT01</v>
          </cell>
          <cell r="R41" t="str">
            <v>-</v>
          </cell>
        </row>
        <row r="42">
          <cell r="C42" t="str">
            <v>鈴与㈱清水支店</v>
          </cell>
          <cell r="D42" t="str">
            <v>///</v>
          </cell>
          <cell r="E42" t="str">
            <v>///</v>
          </cell>
          <cell r="F42" t="str">
            <v>静岡県静岡市清水区築地町１２－６</v>
          </cell>
          <cell r="G42">
            <v>200</v>
          </cell>
          <cell r="H42">
            <v>0</v>
          </cell>
          <cell r="J42">
            <v>193</v>
          </cell>
          <cell r="K42">
            <v>0</v>
          </cell>
          <cell r="M42" t="str">
            <v>静岡</v>
          </cell>
          <cell r="N42" t="str">
            <v>無し</v>
          </cell>
          <cell r="O42" t="str">
            <v>y</v>
          </cell>
          <cell r="P42" t="str">
            <v>T0060</v>
          </cell>
          <cell r="Q42" t="str">
            <v>PHT02</v>
          </cell>
          <cell r="R42" t="str">
            <v>-</v>
          </cell>
        </row>
        <row r="43">
          <cell r="C43" t="str">
            <v>株式会社　タミヤ</v>
          </cell>
          <cell r="D43">
            <v>422</v>
          </cell>
          <cell r="E43">
            <v>8021</v>
          </cell>
          <cell r="F43" t="str">
            <v>静岡県静岡市駿河区小鹿1丁目63番地20号</v>
          </cell>
          <cell r="G43">
            <v>200</v>
          </cell>
          <cell r="H43">
            <v>0</v>
          </cell>
          <cell r="J43">
            <v>193</v>
          </cell>
          <cell r="K43">
            <v>0</v>
          </cell>
          <cell r="M43" t="str">
            <v>静岡</v>
          </cell>
          <cell r="N43" t="str">
            <v>無し</v>
          </cell>
          <cell r="O43" t="str">
            <v>y</v>
          </cell>
          <cell r="P43" t="str">
            <v>T0060</v>
          </cell>
          <cell r="Q43" t="str">
            <v>PHT03</v>
          </cell>
          <cell r="R43" t="str">
            <v>-</v>
          </cell>
        </row>
        <row r="44">
          <cell r="C44" t="str">
            <v>㈱タミヤ</v>
          </cell>
          <cell r="D44">
            <v>422</v>
          </cell>
          <cell r="E44">
            <v>8021</v>
          </cell>
          <cell r="F44" t="str">
            <v>静岡県静岡市駿河区小鹿1丁目63番地20号</v>
          </cell>
          <cell r="G44">
            <v>200</v>
          </cell>
          <cell r="H44">
            <v>0</v>
          </cell>
          <cell r="J44">
            <v>193</v>
          </cell>
          <cell r="K44">
            <v>0</v>
          </cell>
          <cell r="M44" t="str">
            <v>静岡</v>
          </cell>
          <cell r="N44" t="str">
            <v>無し</v>
          </cell>
          <cell r="O44" t="str">
            <v>y</v>
          </cell>
          <cell r="P44" t="str">
            <v>T0060</v>
          </cell>
          <cell r="Q44" t="str">
            <v>PHT06</v>
          </cell>
          <cell r="R44" t="str">
            <v>-</v>
          </cell>
        </row>
        <row r="45">
          <cell r="C45" t="str">
            <v>鶴見倉庫㈱　大黒町倉庫　山崎様（鈴与）</v>
          </cell>
          <cell r="D45">
            <v>230</v>
          </cell>
          <cell r="E45">
            <v>53</v>
          </cell>
          <cell r="F45" t="str">
            <v>神奈川県横浜市鶴見区大黒町８－１</v>
          </cell>
          <cell r="G45">
            <v>50</v>
          </cell>
          <cell r="H45">
            <v>0</v>
          </cell>
          <cell r="J45">
            <v>100</v>
          </cell>
          <cell r="K45">
            <v>0</v>
          </cell>
          <cell r="M45" t="str">
            <v>横浜</v>
          </cell>
          <cell r="N45" t="str">
            <v>無し</v>
          </cell>
          <cell r="O45" t="str">
            <v>y</v>
          </cell>
          <cell r="P45" t="str">
            <v>T0060</v>
          </cell>
          <cell r="Q45" t="str">
            <v>TAD03</v>
          </cell>
          <cell r="R45" t="str">
            <v>-</v>
          </cell>
        </row>
        <row r="46">
          <cell r="C46" t="str">
            <v>株式会社　日陸　横浜物流センター</v>
          </cell>
          <cell r="D46">
            <v>230</v>
          </cell>
          <cell r="E46">
            <v>53</v>
          </cell>
          <cell r="F46" t="str">
            <v>神奈川県横浜市鶴見区大黒町９－２</v>
          </cell>
          <cell r="G46">
            <v>50</v>
          </cell>
          <cell r="H46">
            <v>0</v>
          </cell>
          <cell r="J46">
            <v>100</v>
          </cell>
          <cell r="K46">
            <v>0</v>
          </cell>
          <cell r="M46" t="str">
            <v>横浜</v>
          </cell>
          <cell r="N46" t="str">
            <v>無し</v>
          </cell>
          <cell r="O46" t="str">
            <v>y</v>
          </cell>
          <cell r="P46" t="str">
            <v>T0060</v>
          </cell>
          <cell r="Q46" t="str">
            <v>TAD11</v>
          </cell>
          <cell r="R46" t="str">
            <v>-</v>
          </cell>
        </row>
        <row r="47">
          <cell r="C47" t="str">
            <v>鵜飼塗料商事株式会社</v>
          </cell>
          <cell r="D47">
            <v>452</v>
          </cell>
          <cell r="E47">
            <v>812</v>
          </cell>
          <cell r="F47" t="str">
            <v>愛知県名古屋市西区玉池町１－４</v>
          </cell>
          <cell r="G47">
            <v>400</v>
          </cell>
          <cell r="H47">
            <v>0</v>
          </cell>
          <cell r="J47">
            <v>383</v>
          </cell>
          <cell r="K47">
            <v>0</v>
          </cell>
          <cell r="M47" t="str">
            <v>-</v>
          </cell>
          <cell r="N47" t="str">
            <v>ﾄｰﾙ</v>
          </cell>
          <cell r="P47" t="str">
            <v>T0070</v>
          </cell>
          <cell r="R47" t="str">
            <v>-</v>
          </cell>
        </row>
        <row r="48">
          <cell r="C48" t="str">
            <v>株式会社　セイコー電化工業所</v>
          </cell>
          <cell r="D48">
            <v>501</v>
          </cell>
          <cell r="E48">
            <v>2257</v>
          </cell>
          <cell r="F48" t="str">
            <v>岐阜県山県市富永５３</v>
          </cell>
          <cell r="G48">
            <v>450</v>
          </cell>
          <cell r="H48">
            <v>0</v>
          </cell>
          <cell r="J48">
            <v>438</v>
          </cell>
          <cell r="K48">
            <v>1</v>
          </cell>
          <cell r="M48" t="str">
            <v>-</v>
          </cell>
          <cell r="N48" t="str">
            <v>無し</v>
          </cell>
          <cell r="P48" t="str">
            <v>T0070</v>
          </cell>
          <cell r="Q48" t="str">
            <v>H008</v>
          </cell>
          <cell r="R48" t="str">
            <v>-</v>
          </cell>
        </row>
        <row r="49">
          <cell r="C49" t="str">
            <v>神村真空メッキ工業株式会社</v>
          </cell>
          <cell r="D49">
            <v>489</v>
          </cell>
          <cell r="E49">
            <v>52</v>
          </cell>
          <cell r="F49" t="str">
            <v>愛知県瀬戸市安戸町２１番地</v>
          </cell>
          <cell r="G49">
            <v>400</v>
          </cell>
          <cell r="H49">
            <v>0</v>
          </cell>
          <cell r="J49">
            <v>413</v>
          </cell>
          <cell r="K49">
            <v>1</v>
          </cell>
          <cell r="M49" t="str">
            <v>-</v>
          </cell>
          <cell r="N49" t="str">
            <v>無し</v>
          </cell>
          <cell r="P49" t="str">
            <v>T0070</v>
          </cell>
          <cell r="Q49" t="str">
            <v>H009</v>
          </cell>
          <cell r="R49" t="str">
            <v>-</v>
          </cell>
        </row>
        <row r="50">
          <cell r="C50" t="str">
            <v>協和理化学工業株式会社</v>
          </cell>
          <cell r="D50">
            <v>502</v>
          </cell>
          <cell r="E50">
            <v>5</v>
          </cell>
          <cell r="F50" t="str">
            <v>岐阜県岐阜市岩崎６４６</v>
          </cell>
          <cell r="G50">
            <v>450</v>
          </cell>
          <cell r="H50">
            <v>0</v>
          </cell>
          <cell r="J50">
            <v>418</v>
          </cell>
          <cell r="K50">
            <v>0</v>
          </cell>
          <cell r="M50" t="str">
            <v>-</v>
          </cell>
          <cell r="N50" t="str">
            <v>無し</v>
          </cell>
          <cell r="P50" t="str">
            <v>T0070</v>
          </cell>
          <cell r="Q50" t="str">
            <v>H010</v>
          </cell>
          <cell r="R50" t="str">
            <v>-</v>
          </cell>
        </row>
        <row r="51">
          <cell r="C51" t="str">
            <v>株式会社中部真空</v>
          </cell>
          <cell r="D51">
            <v>470</v>
          </cell>
          <cell r="E51">
            <v>226</v>
          </cell>
          <cell r="F51" t="str">
            <v>愛知県みよし市西一色町前原８６０番地１</v>
          </cell>
          <cell r="G51">
            <v>400</v>
          </cell>
          <cell r="H51">
            <v>0</v>
          </cell>
          <cell r="J51">
            <v>433</v>
          </cell>
          <cell r="K51">
            <v>1</v>
          </cell>
          <cell r="M51" t="str">
            <v>-</v>
          </cell>
          <cell r="N51" t="str">
            <v>無し</v>
          </cell>
          <cell r="P51" t="str">
            <v>T0070</v>
          </cell>
          <cell r="Q51" t="str">
            <v>H011</v>
          </cell>
          <cell r="R51" t="str">
            <v>-</v>
          </cell>
        </row>
        <row r="52">
          <cell r="C52" t="str">
            <v>株式会社　杉浦木型製作所</v>
          </cell>
          <cell r="D52">
            <v>473</v>
          </cell>
          <cell r="E52">
            <v>933</v>
          </cell>
          <cell r="F52" t="str">
            <v>愛知県豊田市高岡町東浦４５番地</v>
          </cell>
          <cell r="G52">
            <v>400</v>
          </cell>
          <cell r="H52">
            <v>0</v>
          </cell>
          <cell r="J52">
            <v>370</v>
          </cell>
          <cell r="K52">
            <v>1</v>
          </cell>
          <cell r="M52" t="str">
            <v>-</v>
          </cell>
          <cell r="N52" t="str">
            <v>無し</v>
          </cell>
          <cell r="P52" t="str">
            <v>T0070</v>
          </cell>
          <cell r="Q52" t="str">
            <v>H012</v>
          </cell>
          <cell r="R52" t="str">
            <v>-</v>
          </cell>
        </row>
        <row r="53">
          <cell r="C53" t="str">
            <v>アサヒ電子　株式会社</v>
          </cell>
          <cell r="D53">
            <v>501</v>
          </cell>
          <cell r="E53">
            <v>1106</v>
          </cell>
          <cell r="F53" t="str">
            <v>岐阜県岐阜市石谷１１７７番地</v>
          </cell>
          <cell r="G53">
            <v>450</v>
          </cell>
          <cell r="H53">
            <v>0</v>
          </cell>
          <cell r="J53">
            <v>418</v>
          </cell>
          <cell r="K53">
            <v>0</v>
          </cell>
          <cell r="M53" t="str">
            <v>-</v>
          </cell>
          <cell r="N53" t="str">
            <v>無し</v>
          </cell>
          <cell r="P53" t="str">
            <v>T0070</v>
          </cell>
          <cell r="Q53" t="str">
            <v>H013</v>
          </cell>
          <cell r="R53" t="str">
            <v>-</v>
          </cell>
        </row>
        <row r="54">
          <cell r="C54" t="str">
            <v>株式会社　玉善</v>
          </cell>
          <cell r="D54">
            <v>448</v>
          </cell>
          <cell r="E54">
            <v>46</v>
          </cell>
          <cell r="F54" t="str">
            <v>愛知県尾張旭市南栄町旭ヶ丘８４</v>
          </cell>
          <cell r="G54">
            <v>400</v>
          </cell>
          <cell r="H54">
            <v>0</v>
          </cell>
          <cell r="J54">
            <v>408</v>
          </cell>
          <cell r="K54">
            <v>1</v>
          </cell>
          <cell r="M54" t="str">
            <v>-</v>
          </cell>
          <cell r="N54" t="str">
            <v>無し</v>
          </cell>
          <cell r="P54" t="str">
            <v>T0070</v>
          </cell>
          <cell r="Q54" t="str">
            <v>H032</v>
          </cell>
          <cell r="R54" t="str">
            <v>-</v>
          </cell>
        </row>
        <row r="55">
          <cell r="C55" t="str">
            <v>株式会社　アイアン・カウボーイ</v>
          </cell>
          <cell r="D55">
            <v>435</v>
          </cell>
          <cell r="E55">
            <v>4</v>
          </cell>
          <cell r="F55" t="str">
            <v>静岡県浜松市東区中野町６０１番地</v>
          </cell>
          <cell r="G55">
            <v>300</v>
          </cell>
          <cell r="H55">
            <v>0</v>
          </cell>
          <cell r="J55">
            <v>276</v>
          </cell>
          <cell r="K55">
            <v>0</v>
          </cell>
          <cell r="M55" t="str">
            <v>-</v>
          </cell>
          <cell r="N55" t="str">
            <v>無し</v>
          </cell>
          <cell r="P55" t="str">
            <v>T0070</v>
          </cell>
          <cell r="Q55" t="str">
            <v>H051</v>
          </cell>
          <cell r="R55" t="str">
            <v>-</v>
          </cell>
        </row>
        <row r="56">
          <cell r="C56" t="str">
            <v>株式会社　三和真空工業所</v>
          </cell>
          <cell r="D56">
            <v>485</v>
          </cell>
          <cell r="E56">
            <v>59</v>
          </cell>
          <cell r="F56" t="str">
            <v>愛知県小牧市小木東２－１７６</v>
          </cell>
          <cell r="G56">
            <v>400</v>
          </cell>
          <cell r="H56">
            <v>0</v>
          </cell>
          <cell r="J56">
            <v>383</v>
          </cell>
          <cell r="K56">
            <v>0</v>
          </cell>
          <cell r="M56" t="str">
            <v>-</v>
          </cell>
          <cell r="N56" t="str">
            <v>無し</v>
          </cell>
          <cell r="P56" t="str">
            <v>T0070</v>
          </cell>
          <cell r="Q56" t="str">
            <v>H068</v>
          </cell>
          <cell r="R56" t="str">
            <v>-</v>
          </cell>
        </row>
        <row r="57">
          <cell r="C57" t="str">
            <v>伊藤真空株式会社　本社</v>
          </cell>
          <cell r="D57">
            <v>457</v>
          </cell>
          <cell r="E57">
            <v>843</v>
          </cell>
          <cell r="F57" t="str">
            <v>愛知県名古屋市南区忠次１丁目８－２２</v>
          </cell>
          <cell r="G57">
            <v>400</v>
          </cell>
          <cell r="H57">
            <v>0</v>
          </cell>
          <cell r="J57">
            <v>383</v>
          </cell>
          <cell r="K57">
            <v>0</v>
          </cell>
          <cell r="M57" t="str">
            <v>-</v>
          </cell>
          <cell r="N57" t="str">
            <v>無し</v>
          </cell>
          <cell r="P57" t="str">
            <v>T0070</v>
          </cell>
          <cell r="Q57" t="str">
            <v>H074</v>
          </cell>
          <cell r="R57" t="str">
            <v>-</v>
          </cell>
        </row>
        <row r="58">
          <cell r="C58" t="str">
            <v>伊藤真空株式会社　尾西工場</v>
          </cell>
          <cell r="D58">
            <v>494</v>
          </cell>
          <cell r="E58">
            <v>6</v>
          </cell>
          <cell r="F58" t="str">
            <v>愛知県一宮市起字用水東７</v>
          </cell>
          <cell r="G58">
            <v>400</v>
          </cell>
          <cell r="H58">
            <v>0</v>
          </cell>
          <cell r="J58">
            <v>404</v>
          </cell>
          <cell r="K58">
            <v>1</v>
          </cell>
          <cell r="M58" t="str">
            <v>-</v>
          </cell>
          <cell r="N58" t="str">
            <v>無し</v>
          </cell>
          <cell r="P58" t="str">
            <v>T0070</v>
          </cell>
          <cell r="Q58" t="str">
            <v>H075</v>
          </cell>
          <cell r="R58" t="str">
            <v>-</v>
          </cell>
        </row>
        <row r="59">
          <cell r="C59" t="str">
            <v>澤政興業株式会社</v>
          </cell>
          <cell r="D59">
            <v>460</v>
          </cell>
          <cell r="E59">
            <v>24</v>
          </cell>
          <cell r="F59" t="str">
            <v>愛知県名古屋市中区正木２－１３－８</v>
          </cell>
          <cell r="G59">
            <v>400</v>
          </cell>
          <cell r="H59">
            <v>0</v>
          </cell>
          <cell r="J59">
            <v>383</v>
          </cell>
          <cell r="K59">
            <v>0</v>
          </cell>
          <cell r="M59" t="str">
            <v>-</v>
          </cell>
          <cell r="N59" t="str">
            <v>無し</v>
          </cell>
          <cell r="P59" t="str">
            <v>T0070</v>
          </cell>
          <cell r="Q59" t="str">
            <v>H087</v>
          </cell>
          <cell r="R59" t="str">
            <v>-</v>
          </cell>
        </row>
        <row r="60">
          <cell r="C60" t="str">
            <v>守田屋塗料株式会社　三遠営業所</v>
          </cell>
          <cell r="D60">
            <v>441</v>
          </cell>
          <cell r="E60">
            <v>8123</v>
          </cell>
          <cell r="F60" t="str">
            <v>愛知県豊橋市若松町若松３５７－６</v>
          </cell>
          <cell r="G60">
            <v>360</v>
          </cell>
          <cell r="H60">
            <v>0</v>
          </cell>
          <cell r="J60">
            <v>314</v>
          </cell>
          <cell r="K60">
            <v>0</v>
          </cell>
          <cell r="M60" t="str">
            <v>-</v>
          </cell>
          <cell r="N60" t="str">
            <v>無し</v>
          </cell>
          <cell r="P60" t="str">
            <v>T0070</v>
          </cell>
          <cell r="Q60" t="str">
            <v>H088</v>
          </cell>
          <cell r="R60" t="str">
            <v>-</v>
          </cell>
        </row>
        <row r="61">
          <cell r="C61" t="str">
            <v>株式会社　アーク　名古屋支店</v>
          </cell>
          <cell r="D61">
            <v>470</v>
          </cell>
          <cell r="E61">
            <v>111</v>
          </cell>
          <cell r="F61" t="str">
            <v>愛知県日進市米野木町南山５００－３０</v>
          </cell>
          <cell r="G61">
            <v>400</v>
          </cell>
          <cell r="H61">
            <v>0</v>
          </cell>
          <cell r="J61">
            <v>423</v>
          </cell>
          <cell r="K61">
            <v>1</v>
          </cell>
          <cell r="M61" t="str">
            <v>-</v>
          </cell>
          <cell r="N61" t="str">
            <v>無し</v>
          </cell>
          <cell r="P61" t="str">
            <v>T0070</v>
          </cell>
          <cell r="Q61" t="str">
            <v>H090</v>
          </cell>
          <cell r="R61" t="str">
            <v>-</v>
          </cell>
        </row>
        <row r="62">
          <cell r="C62" t="str">
            <v>株式会社アーク　富士吉田工場　資材部</v>
          </cell>
          <cell r="D62">
            <v>403</v>
          </cell>
          <cell r="E62">
            <v>2</v>
          </cell>
          <cell r="F62" t="str">
            <v>山梨県富士吉田市小明見４２５２</v>
          </cell>
          <cell r="G62">
            <v>200</v>
          </cell>
          <cell r="H62">
            <v>1</v>
          </cell>
          <cell r="J62">
            <v>211</v>
          </cell>
          <cell r="K62">
            <v>1</v>
          </cell>
          <cell r="M62" t="str">
            <v>-</v>
          </cell>
          <cell r="N62" t="str">
            <v>無し</v>
          </cell>
          <cell r="P62" t="str">
            <v>T0070</v>
          </cell>
          <cell r="Q62" t="str">
            <v>H092</v>
          </cell>
          <cell r="R62" t="str">
            <v>-</v>
          </cell>
        </row>
        <row r="63">
          <cell r="C63" t="str">
            <v>株式会社　タカハシ工業</v>
          </cell>
          <cell r="D63">
            <v>437</v>
          </cell>
          <cell r="E63">
            <v>213</v>
          </cell>
          <cell r="F63" t="str">
            <v>静岡県周智郡森町睦実１１２３－７</v>
          </cell>
          <cell r="G63">
            <v>250</v>
          </cell>
          <cell r="H63">
            <v>0</v>
          </cell>
          <cell r="J63">
            <v>245</v>
          </cell>
          <cell r="K63">
            <v>0</v>
          </cell>
          <cell r="M63" t="str">
            <v>-</v>
          </cell>
          <cell r="N63" t="str">
            <v>無し</v>
          </cell>
          <cell r="P63" t="str">
            <v>T0070</v>
          </cell>
          <cell r="Q63" t="str">
            <v>H104</v>
          </cell>
          <cell r="R63" t="str">
            <v>-</v>
          </cell>
        </row>
        <row r="64">
          <cell r="C64" t="str">
            <v>株式会社　丸紅塗料店</v>
          </cell>
          <cell r="D64">
            <v>504</v>
          </cell>
          <cell r="E64">
            <v>38</v>
          </cell>
          <cell r="F64" t="str">
            <v>岐阜県各務原市那加大門町２－４３</v>
          </cell>
          <cell r="G64">
            <v>450</v>
          </cell>
          <cell r="H64">
            <v>0</v>
          </cell>
          <cell r="J64">
            <v>434</v>
          </cell>
          <cell r="K64">
            <v>1</v>
          </cell>
          <cell r="M64" t="str">
            <v>-</v>
          </cell>
          <cell r="N64" t="str">
            <v>無し</v>
          </cell>
          <cell r="P64" t="str">
            <v>T0070</v>
          </cell>
          <cell r="Q64" t="str">
            <v>H112</v>
          </cell>
          <cell r="R64" t="str">
            <v>-</v>
          </cell>
        </row>
        <row r="65">
          <cell r="C65" t="str">
            <v>広陽商工株式会社</v>
          </cell>
          <cell r="D65">
            <v>486</v>
          </cell>
          <cell r="E65">
            <v>955</v>
          </cell>
          <cell r="F65" t="str">
            <v>愛知県春日井市二子町2-1-7</v>
          </cell>
          <cell r="G65">
            <v>400</v>
          </cell>
          <cell r="H65">
            <v>0</v>
          </cell>
          <cell r="J65">
            <v>383</v>
          </cell>
          <cell r="K65">
            <v>0</v>
          </cell>
          <cell r="M65" t="str">
            <v>-</v>
          </cell>
          <cell r="N65" t="str">
            <v>無し</v>
          </cell>
          <cell r="P65" t="str">
            <v>T0070</v>
          </cell>
          <cell r="Q65" t="str">
            <v>H114</v>
          </cell>
          <cell r="R65" t="str">
            <v>-</v>
          </cell>
        </row>
        <row r="66">
          <cell r="C66" t="str">
            <v>有限会社　名和スクリーン</v>
          </cell>
          <cell r="D66">
            <v>463</v>
          </cell>
          <cell r="E66">
            <v>37</v>
          </cell>
          <cell r="F66" t="str">
            <v>愛知県名古屋市守山区天子田２－２２０</v>
          </cell>
          <cell r="G66">
            <v>400</v>
          </cell>
          <cell r="H66">
            <v>0</v>
          </cell>
          <cell r="J66">
            <v>383</v>
          </cell>
          <cell r="K66">
            <v>0</v>
          </cell>
          <cell r="M66" t="str">
            <v>-</v>
          </cell>
          <cell r="N66" t="str">
            <v>無し</v>
          </cell>
          <cell r="P66" t="str">
            <v>T0070</v>
          </cell>
          <cell r="Q66" t="str">
            <v>H121</v>
          </cell>
          <cell r="R66" t="str">
            <v>-</v>
          </cell>
        </row>
        <row r="67">
          <cell r="C67" t="str">
            <v>イトウスパッタリング株式会社</v>
          </cell>
          <cell r="D67">
            <v>490</v>
          </cell>
          <cell r="E67">
            <v>1202</v>
          </cell>
          <cell r="F67" t="str">
            <v>愛知県あま市富塚向１４</v>
          </cell>
          <cell r="G67">
            <v>400</v>
          </cell>
          <cell r="H67">
            <v>0</v>
          </cell>
          <cell r="J67">
            <v>383</v>
          </cell>
          <cell r="K67">
            <v>0</v>
          </cell>
          <cell r="M67" t="str">
            <v>-</v>
          </cell>
          <cell r="N67" t="str">
            <v>無し</v>
          </cell>
          <cell r="P67" t="str">
            <v>T0070</v>
          </cell>
          <cell r="Q67" t="str">
            <v>H138</v>
          </cell>
          <cell r="R67" t="str">
            <v>-</v>
          </cell>
        </row>
        <row r="68">
          <cell r="C68" t="str">
            <v>神村真空メッキ工業株式会社　埼玉工場</v>
          </cell>
          <cell r="D68">
            <v>350</v>
          </cell>
          <cell r="E68">
            <v>1265</v>
          </cell>
          <cell r="F68" t="str">
            <v>埼玉県日高市原宿７７０</v>
          </cell>
          <cell r="G68">
            <v>70</v>
          </cell>
          <cell r="H68">
            <v>0</v>
          </cell>
          <cell r="J68">
            <v>100</v>
          </cell>
          <cell r="K68">
            <v>0</v>
          </cell>
          <cell r="M68" t="str">
            <v>-</v>
          </cell>
          <cell r="N68" t="str">
            <v>無し</v>
          </cell>
          <cell r="P68" t="str">
            <v>T0070</v>
          </cell>
          <cell r="Q68" t="str">
            <v>H140</v>
          </cell>
          <cell r="R68" t="str">
            <v>-</v>
          </cell>
        </row>
        <row r="69">
          <cell r="C69" t="str">
            <v>株式会社　ＭＫコーポレーション</v>
          </cell>
          <cell r="D69">
            <v>497</v>
          </cell>
          <cell r="E69">
            <v>33</v>
          </cell>
          <cell r="F69" t="str">
            <v>愛知県海部郡蟹江町大字蟹江本町</v>
          </cell>
          <cell r="G69">
            <v>400</v>
          </cell>
          <cell r="H69">
            <v>0</v>
          </cell>
          <cell r="J69">
            <v>383</v>
          </cell>
          <cell r="K69">
            <v>0</v>
          </cell>
          <cell r="M69" t="str">
            <v>-</v>
          </cell>
          <cell r="N69" t="str">
            <v>無し</v>
          </cell>
          <cell r="P69" t="str">
            <v>T0070</v>
          </cell>
          <cell r="Q69" t="str">
            <v>H147</v>
          </cell>
          <cell r="R69" t="str">
            <v>-</v>
          </cell>
        </row>
        <row r="70">
          <cell r="C70" t="str">
            <v>株式会社　セノオ</v>
          </cell>
          <cell r="D70">
            <v>497</v>
          </cell>
          <cell r="E70">
            <v>34</v>
          </cell>
          <cell r="F70" t="str">
            <v>愛知県海部郡蟹江町本町１－４１－１</v>
          </cell>
          <cell r="G70">
            <v>400</v>
          </cell>
          <cell r="H70">
            <v>0</v>
          </cell>
          <cell r="J70">
            <v>383</v>
          </cell>
          <cell r="K70">
            <v>0</v>
          </cell>
          <cell r="M70" t="str">
            <v>-</v>
          </cell>
          <cell r="N70" t="str">
            <v>無し</v>
          </cell>
          <cell r="P70" t="str">
            <v>T0070</v>
          </cell>
          <cell r="Q70" t="str">
            <v>H148</v>
          </cell>
          <cell r="R70" t="str">
            <v>-</v>
          </cell>
        </row>
        <row r="71">
          <cell r="C71" t="str">
            <v>株式会社コートテック　中川事務所</v>
          </cell>
          <cell r="D71">
            <v>224</v>
          </cell>
          <cell r="E71">
            <v>15</v>
          </cell>
          <cell r="F71" t="str">
            <v>神奈川県横浜市都筑区牛久保西２－１－３３</v>
          </cell>
          <cell r="G71">
            <v>50</v>
          </cell>
          <cell r="H71">
            <v>0</v>
          </cell>
          <cell r="J71">
            <v>120</v>
          </cell>
          <cell r="K71">
            <v>0</v>
          </cell>
          <cell r="M71" t="str">
            <v>-</v>
          </cell>
          <cell r="N71" t="str">
            <v>無し</v>
          </cell>
          <cell r="P71" t="str">
            <v>T0070</v>
          </cell>
          <cell r="Q71" t="str">
            <v>H149</v>
          </cell>
          <cell r="R71" t="str">
            <v>-</v>
          </cell>
        </row>
        <row r="72">
          <cell r="C72" t="str">
            <v>株式会社　三幸電化工業所</v>
          </cell>
          <cell r="D72">
            <v>486</v>
          </cell>
          <cell r="E72">
            <v>906</v>
          </cell>
          <cell r="F72" t="str">
            <v>愛知県春日井市下屋敷町知光院４４－１０</v>
          </cell>
          <cell r="G72">
            <v>400</v>
          </cell>
          <cell r="H72">
            <v>0</v>
          </cell>
          <cell r="J72">
            <v>383</v>
          </cell>
          <cell r="K72">
            <v>0</v>
          </cell>
          <cell r="M72" t="str">
            <v>-</v>
          </cell>
          <cell r="N72" t="str">
            <v>無し</v>
          </cell>
          <cell r="P72" t="str">
            <v>T0070</v>
          </cell>
          <cell r="Q72" t="str">
            <v>H150</v>
          </cell>
          <cell r="R72" t="str">
            <v>-</v>
          </cell>
        </row>
        <row r="73">
          <cell r="C73" t="str">
            <v>株式会社　川口スプリング製作所</v>
          </cell>
          <cell r="D73">
            <v>329</v>
          </cell>
          <cell r="E73">
            <v>2213</v>
          </cell>
          <cell r="F73" t="str">
            <v>栃木県塩谷郡塩谷町大字熊ノ木１３５６</v>
          </cell>
          <cell r="G73">
            <v>170</v>
          </cell>
          <cell r="H73">
            <v>0</v>
          </cell>
          <cell r="J73">
            <v>156</v>
          </cell>
          <cell r="K73">
            <v>1</v>
          </cell>
          <cell r="M73" t="str">
            <v>-</v>
          </cell>
          <cell r="N73" t="str">
            <v>無し</v>
          </cell>
          <cell r="P73" t="str">
            <v>T0070</v>
          </cell>
          <cell r="Q73" t="str">
            <v>H151</v>
          </cell>
          <cell r="R73" t="str">
            <v>-</v>
          </cell>
        </row>
        <row r="74">
          <cell r="C74" t="str">
            <v>株式会社　ダイテック</v>
          </cell>
          <cell r="D74">
            <v>448</v>
          </cell>
          <cell r="E74">
            <v>6</v>
          </cell>
          <cell r="F74" t="str">
            <v>愛知県刈谷市西境町前山９番地１</v>
          </cell>
          <cell r="G74">
            <v>400</v>
          </cell>
          <cell r="H74">
            <v>0</v>
          </cell>
          <cell r="J74">
            <v>364</v>
          </cell>
          <cell r="K74">
            <v>1</v>
          </cell>
          <cell r="M74" t="str">
            <v>-</v>
          </cell>
          <cell r="N74" t="str">
            <v>無し</v>
          </cell>
          <cell r="P74" t="str">
            <v>T0070</v>
          </cell>
          <cell r="Q74" t="str">
            <v>H161</v>
          </cell>
          <cell r="R74" t="str">
            <v>-</v>
          </cell>
        </row>
        <row r="75">
          <cell r="C75" t="str">
            <v>株式会社　ミツモト</v>
          </cell>
          <cell r="D75">
            <v>599</v>
          </cell>
          <cell r="E75">
            <v>8243</v>
          </cell>
          <cell r="F75" t="str">
            <v>大阪府堺市中区見野山１１３－４</v>
          </cell>
          <cell r="G75">
            <v>600</v>
          </cell>
          <cell r="H75">
            <v>0</v>
          </cell>
          <cell r="J75">
            <v>594</v>
          </cell>
          <cell r="K75">
            <v>0</v>
          </cell>
          <cell r="M75" t="str">
            <v>-</v>
          </cell>
          <cell r="N75" t="str">
            <v>無し</v>
          </cell>
          <cell r="P75" t="str">
            <v>T0070</v>
          </cell>
          <cell r="Q75" t="str">
            <v>H168</v>
          </cell>
          <cell r="R75" t="str">
            <v>-</v>
          </cell>
        </row>
        <row r="76">
          <cell r="C76" t="str">
            <v>株式会社　春日井化成工業所　南工場</v>
          </cell>
          <cell r="D76">
            <v>457</v>
          </cell>
          <cell r="E76">
            <v>841</v>
          </cell>
          <cell r="F76" t="str">
            <v>愛知県名古屋市南区豊田３丁目１８番地３０</v>
          </cell>
          <cell r="G76">
            <v>400</v>
          </cell>
          <cell r="H76">
            <v>0</v>
          </cell>
          <cell r="J76">
            <v>383</v>
          </cell>
          <cell r="K76">
            <v>0</v>
          </cell>
          <cell r="M76" t="str">
            <v>-</v>
          </cell>
          <cell r="N76" t="str">
            <v>無し</v>
          </cell>
          <cell r="P76" t="str">
            <v>T0070</v>
          </cell>
          <cell r="Q76" t="str">
            <v>H170</v>
          </cell>
          <cell r="R76" t="str">
            <v>-</v>
          </cell>
        </row>
        <row r="77">
          <cell r="C77" t="str">
            <v>シブヤメッキ</v>
          </cell>
          <cell r="D77">
            <v>444</v>
          </cell>
          <cell r="E77">
            <v>524</v>
          </cell>
          <cell r="F77" t="str">
            <v>愛知県西尾市吉良町荻原川中４８－２</v>
          </cell>
          <cell r="G77">
            <v>400</v>
          </cell>
          <cell r="H77">
            <v>0</v>
          </cell>
          <cell r="J77">
            <v>375</v>
          </cell>
          <cell r="K77">
            <v>1</v>
          </cell>
          <cell r="M77" t="str">
            <v>-</v>
          </cell>
          <cell r="N77" t="str">
            <v>無し</v>
          </cell>
          <cell r="P77" t="str">
            <v>T0070</v>
          </cell>
          <cell r="Q77" t="str">
            <v>H178</v>
          </cell>
          <cell r="R77" t="str">
            <v>-</v>
          </cell>
        </row>
        <row r="78">
          <cell r="C78" t="str">
            <v>株式会社　アーク　富士吉田工場</v>
          </cell>
          <cell r="D78">
            <v>403</v>
          </cell>
          <cell r="E78">
            <v>18</v>
          </cell>
          <cell r="F78" t="str">
            <v>山梨県富士吉田市向原２－１２－８</v>
          </cell>
          <cell r="G78">
            <v>200</v>
          </cell>
          <cell r="H78">
            <v>1</v>
          </cell>
          <cell r="J78">
            <v>211</v>
          </cell>
          <cell r="K78">
            <v>1</v>
          </cell>
          <cell r="M78" t="str">
            <v>-</v>
          </cell>
          <cell r="N78" t="str">
            <v>無し</v>
          </cell>
          <cell r="P78" t="str">
            <v>T0070</v>
          </cell>
          <cell r="Q78" t="str">
            <v>H183</v>
          </cell>
          <cell r="R78" t="str">
            <v>-</v>
          </cell>
        </row>
        <row r="79">
          <cell r="C79" t="str">
            <v>北川塗料株式会社</v>
          </cell>
          <cell r="D79">
            <v>473</v>
          </cell>
          <cell r="E79">
            <v>907</v>
          </cell>
          <cell r="F79" t="str">
            <v>愛知県豊田市竜神町東名４７</v>
          </cell>
          <cell r="G79">
            <v>400</v>
          </cell>
          <cell r="H79">
            <v>0</v>
          </cell>
          <cell r="J79">
            <v>370</v>
          </cell>
          <cell r="K79">
            <v>1</v>
          </cell>
          <cell r="M79" t="str">
            <v>-</v>
          </cell>
          <cell r="N79" t="str">
            <v>無し</v>
          </cell>
          <cell r="P79" t="str">
            <v>T0070</v>
          </cell>
          <cell r="Q79" t="str">
            <v>H185</v>
          </cell>
          <cell r="R79" t="str">
            <v>-</v>
          </cell>
        </row>
        <row r="80">
          <cell r="C80" t="str">
            <v>オーウェル株式会社</v>
          </cell>
          <cell r="D80">
            <v>460</v>
          </cell>
          <cell r="E80">
            <v>26</v>
          </cell>
          <cell r="F80" t="str">
            <v>愛知県名古屋市中区伊勢山１－４－１</v>
          </cell>
          <cell r="G80">
            <v>400</v>
          </cell>
          <cell r="H80">
            <v>0</v>
          </cell>
          <cell r="J80">
            <v>383</v>
          </cell>
          <cell r="K80">
            <v>0</v>
          </cell>
          <cell r="M80" t="str">
            <v>-</v>
          </cell>
          <cell r="N80" t="str">
            <v>無し</v>
          </cell>
          <cell r="P80" t="str">
            <v>T0080</v>
          </cell>
          <cell r="R80" t="str">
            <v>-</v>
          </cell>
        </row>
        <row r="81">
          <cell r="C81" t="str">
            <v>有限会社　稲垣産業</v>
          </cell>
          <cell r="D81">
            <v>507</v>
          </cell>
          <cell r="E81">
            <v>48</v>
          </cell>
          <cell r="F81" t="str">
            <v>岐阜県多治見市池田町８－２０</v>
          </cell>
          <cell r="G81">
            <v>400</v>
          </cell>
          <cell r="H81">
            <v>1</v>
          </cell>
          <cell r="J81">
            <v>411</v>
          </cell>
          <cell r="K81">
            <v>1</v>
          </cell>
          <cell r="M81" t="str">
            <v>-</v>
          </cell>
          <cell r="N81" t="str">
            <v>無し</v>
          </cell>
          <cell r="P81" t="str">
            <v>T0080</v>
          </cell>
          <cell r="Q81" t="str">
            <v>H095</v>
          </cell>
          <cell r="R81" t="str">
            <v>-</v>
          </cell>
        </row>
        <row r="82">
          <cell r="C82" t="str">
            <v>オーウェル㈱尾道・福山営業所</v>
          </cell>
          <cell r="D82">
            <v>729</v>
          </cell>
          <cell r="E82">
            <v>141</v>
          </cell>
          <cell r="F82" t="str">
            <v>広島県尾道市高須町１２３１－１</v>
          </cell>
          <cell r="G82">
            <v>850</v>
          </cell>
          <cell r="H82">
            <v>1</v>
          </cell>
          <cell r="J82">
            <v>823</v>
          </cell>
          <cell r="K82">
            <v>1</v>
          </cell>
          <cell r="M82" t="str">
            <v>-</v>
          </cell>
          <cell r="N82" t="str">
            <v>無し</v>
          </cell>
          <cell r="P82" t="str">
            <v>T0081</v>
          </cell>
          <cell r="R82" t="str">
            <v>-</v>
          </cell>
        </row>
        <row r="83">
          <cell r="C83" t="str">
            <v>福山合成株式会社</v>
          </cell>
          <cell r="D83">
            <v>270</v>
          </cell>
          <cell r="E83">
            <v>1147</v>
          </cell>
          <cell r="F83" t="str">
            <v>広島県福山市駅家町向永谷１１２５番地</v>
          </cell>
          <cell r="G83">
            <v>850</v>
          </cell>
          <cell r="H83">
            <v>0</v>
          </cell>
          <cell r="J83">
            <v>804</v>
          </cell>
          <cell r="K83">
            <v>0</v>
          </cell>
          <cell r="M83" t="str">
            <v>-</v>
          </cell>
          <cell r="N83" t="str">
            <v>無し</v>
          </cell>
          <cell r="P83" t="str">
            <v>T0081</v>
          </cell>
          <cell r="Q83" t="str">
            <v>H076</v>
          </cell>
          <cell r="R83" t="str">
            <v>-</v>
          </cell>
        </row>
        <row r="84">
          <cell r="C84" t="str">
            <v>オーウェル㈱　広島営業所</v>
          </cell>
          <cell r="D84">
            <v>730</v>
          </cell>
          <cell r="E84">
            <v>29</v>
          </cell>
          <cell r="F84" t="str">
            <v>広島県広島市中区三川町７－７</v>
          </cell>
          <cell r="G84">
            <v>950</v>
          </cell>
          <cell r="H84">
            <v>0</v>
          </cell>
          <cell r="J84">
            <v>908</v>
          </cell>
          <cell r="K84">
            <v>0</v>
          </cell>
          <cell r="M84" t="str">
            <v>-</v>
          </cell>
          <cell r="N84" t="str">
            <v>無し</v>
          </cell>
          <cell r="P84" t="str">
            <v>T0082</v>
          </cell>
          <cell r="R84" t="str">
            <v>-</v>
          </cell>
        </row>
        <row r="85">
          <cell r="C85" t="str">
            <v>オーウェル株式会社　群馬営業所</v>
          </cell>
          <cell r="D85">
            <v>373</v>
          </cell>
          <cell r="E85">
            <v>847</v>
          </cell>
          <cell r="F85" t="str">
            <v>群馬県太田市西新町１２－２５</v>
          </cell>
          <cell r="G85">
            <v>120</v>
          </cell>
          <cell r="H85">
            <v>1</v>
          </cell>
          <cell r="J85">
            <v>135</v>
          </cell>
          <cell r="K85">
            <v>1</v>
          </cell>
          <cell r="M85" t="str">
            <v>-</v>
          </cell>
          <cell r="N85" t="str">
            <v>無し</v>
          </cell>
          <cell r="P85" t="str">
            <v>T0083</v>
          </cell>
          <cell r="R85" t="str">
            <v>-</v>
          </cell>
        </row>
        <row r="86">
          <cell r="C86" t="str">
            <v>株式会社　森谷真空</v>
          </cell>
          <cell r="D86">
            <v>252</v>
          </cell>
          <cell r="E86">
            <v>823</v>
          </cell>
          <cell r="F86" t="str">
            <v>神奈川県藤沢市菖蒲沢６８</v>
          </cell>
          <cell r="G86">
            <v>100</v>
          </cell>
          <cell r="H86">
            <v>0</v>
          </cell>
          <cell r="J86">
            <v>126</v>
          </cell>
          <cell r="K86">
            <v>1</v>
          </cell>
          <cell r="M86" t="str">
            <v>-</v>
          </cell>
          <cell r="N86" t="str">
            <v>無し</v>
          </cell>
          <cell r="P86" t="str">
            <v>T0083</v>
          </cell>
          <cell r="Q86" t="str">
            <v>H067</v>
          </cell>
          <cell r="R86" t="str">
            <v>-</v>
          </cell>
        </row>
        <row r="87">
          <cell r="C87" t="str">
            <v>株式会社森谷真空　塚越工場</v>
          </cell>
          <cell r="D87">
            <v>212</v>
          </cell>
          <cell r="E87">
            <v>24</v>
          </cell>
          <cell r="F87" t="str">
            <v>神奈川県川崎市幸区塚越3丁目415番地</v>
          </cell>
          <cell r="G87">
            <v>50</v>
          </cell>
          <cell r="H87">
            <v>0</v>
          </cell>
          <cell r="J87">
            <v>100</v>
          </cell>
          <cell r="K87">
            <v>0</v>
          </cell>
          <cell r="M87" t="str">
            <v>-</v>
          </cell>
          <cell r="N87" t="str">
            <v>無し</v>
          </cell>
          <cell r="P87" t="str">
            <v>T0083</v>
          </cell>
          <cell r="Q87" t="str">
            <v>H120</v>
          </cell>
          <cell r="R87" t="str">
            <v>-</v>
          </cell>
        </row>
        <row r="88">
          <cell r="C88" t="str">
            <v>株式会社　スリードリーム</v>
          </cell>
          <cell r="D88">
            <v>350</v>
          </cell>
          <cell r="E88">
            <v>2203</v>
          </cell>
          <cell r="F88" t="str">
            <v>埼玉県鶴ヶ島市大字上広谷４２７－１</v>
          </cell>
          <cell r="G88">
            <v>70</v>
          </cell>
          <cell r="H88">
            <v>0</v>
          </cell>
          <cell r="J88">
            <v>100</v>
          </cell>
          <cell r="K88">
            <v>0</v>
          </cell>
          <cell r="M88" t="str">
            <v>-</v>
          </cell>
          <cell r="N88" t="str">
            <v>無し</v>
          </cell>
          <cell r="P88" t="str">
            <v>T0083</v>
          </cell>
          <cell r="Q88" t="str">
            <v>H142</v>
          </cell>
          <cell r="R88" t="str">
            <v>-</v>
          </cell>
        </row>
        <row r="89">
          <cell r="C89" t="str">
            <v>有限会社　柏　真空</v>
          </cell>
          <cell r="D89">
            <v>277</v>
          </cell>
          <cell r="E89">
            <v>872</v>
          </cell>
          <cell r="F89" t="str">
            <v>千葉県柏市十余二２０８－１２</v>
          </cell>
          <cell r="G89">
            <v>50</v>
          </cell>
          <cell r="H89">
            <v>0</v>
          </cell>
          <cell r="J89">
            <v>100</v>
          </cell>
          <cell r="K89">
            <v>0</v>
          </cell>
          <cell r="M89" t="str">
            <v>-</v>
          </cell>
          <cell r="N89" t="str">
            <v>無し</v>
          </cell>
          <cell r="P89" t="str">
            <v>T0100</v>
          </cell>
          <cell r="R89" t="str">
            <v>-</v>
          </cell>
        </row>
        <row r="90">
          <cell r="C90" t="str">
            <v>美野里真空株式会社</v>
          </cell>
          <cell r="D90">
            <v>319</v>
          </cell>
          <cell r="E90">
            <v>107</v>
          </cell>
          <cell r="F90" t="str">
            <v>茨城県小美玉市小岩戸１１７２</v>
          </cell>
          <cell r="G90">
            <v>100</v>
          </cell>
          <cell r="H90">
            <v>0</v>
          </cell>
          <cell r="J90">
            <v>100</v>
          </cell>
          <cell r="K90">
            <v>0</v>
          </cell>
          <cell r="M90" t="str">
            <v>-</v>
          </cell>
          <cell r="N90" t="str">
            <v>無し</v>
          </cell>
          <cell r="P90" t="str">
            <v>T0100</v>
          </cell>
          <cell r="Q90" t="str">
            <v>H014</v>
          </cell>
          <cell r="R90" t="str">
            <v>-</v>
          </cell>
        </row>
        <row r="91">
          <cell r="C91" t="str">
            <v>美野里真空株式会社</v>
          </cell>
          <cell r="D91">
            <v>319</v>
          </cell>
          <cell r="E91">
            <v>107</v>
          </cell>
          <cell r="F91" t="str">
            <v>茨城県小美玉市小岩戸１１７２</v>
          </cell>
          <cell r="G91">
            <v>100</v>
          </cell>
          <cell r="H91">
            <v>0</v>
          </cell>
          <cell r="J91">
            <v>100</v>
          </cell>
          <cell r="K91">
            <v>0</v>
          </cell>
          <cell r="M91" t="str">
            <v>-</v>
          </cell>
          <cell r="N91" t="str">
            <v>無し</v>
          </cell>
          <cell r="P91" t="str">
            <v>T0100</v>
          </cell>
          <cell r="Q91" t="str">
            <v>H034</v>
          </cell>
          <cell r="R91" t="str">
            <v>-</v>
          </cell>
        </row>
        <row r="92">
          <cell r="C92" t="str">
            <v>有限会社　青木製作所</v>
          </cell>
          <cell r="D92">
            <v>377</v>
          </cell>
          <cell r="E92">
            <v>7</v>
          </cell>
          <cell r="F92" t="str">
            <v>群馬県渋川市石原１５５８－１</v>
          </cell>
          <cell r="G92">
            <v>170</v>
          </cell>
          <cell r="H92">
            <v>1</v>
          </cell>
          <cell r="J92">
            <v>149</v>
          </cell>
          <cell r="K92">
            <v>1</v>
          </cell>
          <cell r="M92" t="str">
            <v>-</v>
          </cell>
          <cell r="N92" t="str">
            <v>無し</v>
          </cell>
          <cell r="P92" t="str">
            <v>T0100</v>
          </cell>
          <cell r="Q92" t="str">
            <v>H036</v>
          </cell>
          <cell r="R92" t="str">
            <v>-</v>
          </cell>
        </row>
        <row r="93">
          <cell r="C93" t="str">
            <v>株式会社　マスニ</v>
          </cell>
          <cell r="D93">
            <v>292</v>
          </cell>
          <cell r="E93">
            <v>212</v>
          </cell>
          <cell r="F93" t="str">
            <v>千葉県木更津市真里１８４０</v>
          </cell>
          <cell r="G93">
            <v>50</v>
          </cell>
          <cell r="H93">
            <v>1</v>
          </cell>
          <cell r="J93">
            <v>190</v>
          </cell>
          <cell r="K93">
            <v>1</v>
          </cell>
          <cell r="M93" t="str">
            <v>-</v>
          </cell>
          <cell r="N93" t="str">
            <v>無し</v>
          </cell>
          <cell r="P93" t="str">
            <v>T0100</v>
          </cell>
          <cell r="Q93" t="str">
            <v>H144</v>
          </cell>
          <cell r="R93" t="str">
            <v>-</v>
          </cell>
        </row>
        <row r="94">
          <cell r="C94" t="str">
            <v>株式会社　奈良原産業</v>
          </cell>
          <cell r="D94">
            <v>370</v>
          </cell>
          <cell r="E94">
            <v>614</v>
          </cell>
          <cell r="F94" t="str">
            <v>群馬県邑楽郡邑楽町大字赤塚４１２７－２</v>
          </cell>
          <cell r="G94">
            <v>120</v>
          </cell>
          <cell r="H94">
            <v>1</v>
          </cell>
          <cell r="J94">
            <v>140</v>
          </cell>
          <cell r="K94">
            <v>1</v>
          </cell>
          <cell r="M94" t="str">
            <v>-</v>
          </cell>
          <cell r="N94" t="str">
            <v>無し</v>
          </cell>
          <cell r="P94" t="str">
            <v>T0100</v>
          </cell>
          <cell r="Q94" t="str">
            <v>H146</v>
          </cell>
          <cell r="R94" t="str">
            <v>-</v>
          </cell>
        </row>
        <row r="95">
          <cell r="C95" t="str">
            <v>有限会社　新正加工</v>
          </cell>
          <cell r="D95">
            <v>370</v>
          </cell>
          <cell r="E95">
            <v>3607</v>
          </cell>
          <cell r="F95" t="str">
            <v>群馬県北群馬郡吉岡町小倉６９５－７１</v>
          </cell>
          <cell r="G95">
            <v>170</v>
          </cell>
          <cell r="H95">
            <v>1</v>
          </cell>
          <cell r="J95">
            <v>109</v>
          </cell>
          <cell r="K95">
            <v>0</v>
          </cell>
          <cell r="M95" t="str">
            <v>-</v>
          </cell>
          <cell r="N95" t="str">
            <v>ﾄｰﾙ</v>
          </cell>
          <cell r="P95" t="str">
            <v>T0100</v>
          </cell>
          <cell r="Q95" t="str">
            <v>H152</v>
          </cell>
          <cell r="R95" t="str">
            <v>-</v>
          </cell>
        </row>
        <row r="96">
          <cell r="C96" t="str">
            <v>京葉真空株式会社</v>
          </cell>
          <cell r="D96">
            <v>272</v>
          </cell>
          <cell r="E96">
            <v>35</v>
          </cell>
          <cell r="F96" t="str">
            <v>千葉県市川市新田２－１－１５</v>
          </cell>
          <cell r="G96">
            <v>50</v>
          </cell>
          <cell r="H96">
            <v>0</v>
          </cell>
          <cell r="J96">
            <v>0</v>
          </cell>
          <cell r="K96">
            <v>0</v>
          </cell>
          <cell r="M96" t="str">
            <v>-</v>
          </cell>
          <cell r="N96" t="str">
            <v>無し</v>
          </cell>
          <cell r="P96" t="str">
            <v>T0110</v>
          </cell>
          <cell r="R96" t="str">
            <v>-</v>
          </cell>
        </row>
        <row r="97">
          <cell r="C97" t="str">
            <v>川口真空株式会社</v>
          </cell>
          <cell r="D97">
            <v>300</v>
          </cell>
          <cell r="E97">
            <v>2724</v>
          </cell>
          <cell r="F97" t="str">
            <v>茨城県常総市古間木１７５３－５</v>
          </cell>
          <cell r="G97">
            <v>50</v>
          </cell>
          <cell r="H97">
            <v>0</v>
          </cell>
          <cell r="J97">
            <v>100</v>
          </cell>
          <cell r="K97">
            <v>0</v>
          </cell>
          <cell r="M97" t="str">
            <v>-</v>
          </cell>
          <cell r="N97" t="str">
            <v>新潟</v>
          </cell>
          <cell r="P97" t="str">
            <v>T0130</v>
          </cell>
          <cell r="R97" t="str">
            <v>-</v>
          </cell>
        </row>
        <row r="98">
          <cell r="C98" t="str">
            <v>相模塗装株式会社</v>
          </cell>
          <cell r="D98">
            <v>254</v>
          </cell>
          <cell r="E98">
            <v>16</v>
          </cell>
          <cell r="F98" t="str">
            <v>神奈川県平塚市東八幡５－１０－２</v>
          </cell>
          <cell r="G98">
            <v>100</v>
          </cell>
          <cell r="H98">
            <v>0</v>
          </cell>
          <cell r="J98">
            <v>100</v>
          </cell>
          <cell r="K98">
            <v>0</v>
          </cell>
          <cell r="M98" t="str">
            <v>-</v>
          </cell>
          <cell r="N98" t="str">
            <v>無し</v>
          </cell>
          <cell r="P98" t="str">
            <v>T0140</v>
          </cell>
          <cell r="R98" t="str">
            <v>-</v>
          </cell>
        </row>
        <row r="99">
          <cell r="C99" t="str">
            <v>東京リッチ産業株式会社</v>
          </cell>
          <cell r="D99">
            <v>334</v>
          </cell>
          <cell r="E99">
            <v>61</v>
          </cell>
          <cell r="F99" t="str">
            <v>埼玉県川口市新堀１３２－１１</v>
          </cell>
          <cell r="G99">
            <v>50</v>
          </cell>
          <cell r="H99">
            <v>0</v>
          </cell>
          <cell r="J99">
            <v>100</v>
          </cell>
          <cell r="K99">
            <v>0</v>
          </cell>
          <cell r="M99" t="str">
            <v>-</v>
          </cell>
          <cell r="N99" t="str">
            <v>無し</v>
          </cell>
          <cell r="P99" t="str">
            <v>T0250</v>
          </cell>
          <cell r="R99" t="str">
            <v>-</v>
          </cell>
        </row>
        <row r="100">
          <cell r="C100" t="str">
            <v>東京リッチ産業株式会社</v>
          </cell>
          <cell r="D100">
            <v>334</v>
          </cell>
          <cell r="E100">
            <v>62</v>
          </cell>
          <cell r="F100" t="str">
            <v>埼玉県川口市榛松１８５２－１</v>
          </cell>
          <cell r="G100">
            <v>50</v>
          </cell>
          <cell r="H100">
            <v>0</v>
          </cell>
          <cell r="J100">
            <v>100</v>
          </cell>
          <cell r="K100">
            <v>0</v>
          </cell>
          <cell r="M100" t="str">
            <v>-</v>
          </cell>
          <cell r="N100" t="str">
            <v>無し</v>
          </cell>
          <cell r="P100" t="str">
            <v>T0250</v>
          </cell>
          <cell r="Q100" t="str">
            <v>H180</v>
          </cell>
          <cell r="R100" t="str">
            <v>-</v>
          </cell>
        </row>
        <row r="101">
          <cell r="C101" t="str">
            <v>美野里真空株式会社</v>
          </cell>
          <cell r="D101">
            <v>319</v>
          </cell>
          <cell r="E101">
            <v>107</v>
          </cell>
          <cell r="F101" t="str">
            <v>茨城県小美玉市小岩戸１１７２</v>
          </cell>
          <cell r="G101">
            <v>100</v>
          </cell>
          <cell r="H101">
            <v>0</v>
          </cell>
          <cell r="J101">
            <v>100</v>
          </cell>
          <cell r="K101">
            <v>0</v>
          </cell>
          <cell r="M101" t="str">
            <v>-</v>
          </cell>
          <cell r="N101" t="str">
            <v>無し</v>
          </cell>
          <cell r="P101" t="str">
            <v>T0320</v>
          </cell>
          <cell r="R101" t="str">
            <v>-</v>
          </cell>
        </row>
        <row r="102">
          <cell r="C102" t="str">
            <v>有限会社　柏真空</v>
          </cell>
          <cell r="D102">
            <v>277</v>
          </cell>
          <cell r="E102">
            <v>872</v>
          </cell>
          <cell r="F102" t="str">
            <v>千葉県柏市十余二２０８－１２</v>
          </cell>
          <cell r="G102">
            <v>50</v>
          </cell>
          <cell r="H102">
            <v>0</v>
          </cell>
          <cell r="J102">
            <v>100</v>
          </cell>
          <cell r="K102">
            <v>0</v>
          </cell>
          <cell r="M102" t="str">
            <v>-</v>
          </cell>
          <cell r="N102" t="str">
            <v>無し</v>
          </cell>
          <cell r="P102" t="str">
            <v>T0320</v>
          </cell>
          <cell r="Q102" t="str">
            <v>H109</v>
          </cell>
          <cell r="R102" t="str">
            <v>-</v>
          </cell>
        </row>
        <row r="103">
          <cell r="C103" t="str">
            <v>有限会社青木製作所</v>
          </cell>
          <cell r="D103">
            <v>377</v>
          </cell>
          <cell r="E103">
            <v>7</v>
          </cell>
          <cell r="F103" t="str">
            <v>群馬県渋川市石原１５５８－１</v>
          </cell>
          <cell r="G103">
            <v>170</v>
          </cell>
          <cell r="H103">
            <v>1</v>
          </cell>
          <cell r="J103">
            <v>149</v>
          </cell>
          <cell r="K103">
            <v>1</v>
          </cell>
          <cell r="M103" t="str">
            <v>-</v>
          </cell>
          <cell r="N103" t="str">
            <v>無し</v>
          </cell>
          <cell r="P103" t="str">
            <v>T0330</v>
          </cell>
          <cell r="R103" t="str">
            <v>-</v>
          </cell>
        </row>
        <row r="104">
          <cell r="C104" t="str">
            <v>ＤＢＣ株式会社</v>
          </cell>
          <cell r="D104">
            <v>343</v>
          </cell>
          <cell r="E104">
            <v>23</v>
          </cell>
          <cell r="F104" t="str">
            <v>埼玉県越谷市東越谷６－１２２－１</v>
          </cell>
          <cell r="G104">
            <v>50</v>
          </cell>
          <cell r="H104">
            <v>0</v>
          </cell>
          <cell r="J104">
            <v>100</v>
          </cell>
          <cell r="K104">
            <v>0</v>
          </cell>
          <cell r="M104" t="str">
            <v>-</v>
          </cell>
          <cell r="N104" t="str">
            <v>無し</v>
          </cell>
          <cell r="P104" t="str">
            <v>T0330</v>
          </cell>
          <cell r="Q104" t="str">
            <v>H049</v>
          </cell>
          <cell r="R104" t="str">
            <v>-</v>
          </cell>
        </row>
        <row r="105">
          <cell r="C105" t="str">
            <v>有限会社カネコ真空</v>
          </cell>
          <cell r="D105">
            <v>224</v>
          </cell>
          <cell r="E105">
            <v>23</v>
          </cell>
          <cell r="F105" t="str">
            <v>神奈川県横浜市都筑区東山田４－３９－１６</v>
          </cell>
          <cell r="G105">
            <v>50</v>
          </cell>
          <cell r="H105">
            <v>0</v>
          </cell>
          <cell r="J105">
            <v>120</v>
          </cell>
          <cell r="K105">
            <v>0</v>
          </cell>
          <cell r="M105" t="str">
            <v>-</v>
          </cell>
          <cell r="N105" t="str">
            <v>無し</v>
          </cell>
          <cell r="P105" t="str">
            <v>T0340</v>
          </cell>
          <cell r="R105" t="str">
            <v>-</v>
          </cell>
        </row>
        <row r="106">
          <cell r="C106" t="str">
            <v>株式会社　光輝社</v>
          </cell>
          <cell r="D106">
            <v>211</v>
          </cell>
          <cell r="E106">
            <v>53</v>
          </cell>
          <cell r="F106" t="str">
            <v>神奈川県川崎市中原区上小田中６－８－１８</v>
          </cell>
          <cell r="G106">
            <v>50</v>
          </cell>
          <cell r="H106">
            <v>0</v>
          </cell>
          <cell r="J106">
            <v>120</v>
          </cell>
          <cell r="K106">
            <v>0</v>
          </cell>
          <cell r="M106" t="str">
            <v>-</v>
          </cell>
          <cell r="N106" t="str">
            <v>無し</v>
          </cell>
          <cell r="P106" t="str">
            <v>T0360</v>
          </cell>
          <cell r="R106" t="str">
            <v>-</v>
          </cell>
        </row>
        <row r="107">
          <cell r="C107" t="str">
            <v>有限会社　カネコ真空</v>
          </cell>
          <cell r="D107">
            <v>224</v>
          </cell>
          <cell r="E107">
            <v>23</v>
          </cell>
          <cell r="F107" t="str">
            <v>神奈川県横浜市都筑区東山田４－３９－１６</v>
          </cell>
          <cell r="G107">
            <v>50</v>
          </cell>
          <cell r="H107">
            <v>0</v>
          </cell>
          <cell r="J107">
            <v>120</v>
          </cell>
          <cell r="K107">
            <v>0</v>
          </cell>
          <cell r="M107" t="str">
            <v>-</v>
          </cell>
          <cell r="N107" t="str">
            <v>無し</v>
          </cell>
          <cell r="P107" t="str">
            <v>T0360</v>
          </cell>
          <cell r="Q107" t="str">
            <v>H052</v>
          </cell>
          <cell r="R107" t="str">
            <v>-</v>
          </cell>
        </row>
        <row r="108">
          <cell r="C108" t="str">
            <v>株式会社　光輝社　焼津製作所</v>
          </cell>
          <cell r="D108">
            <v>425</v>
          </cell>
          <cell r="E108">
            <v>87</v>
          </cell>
          <cell r="F108" t="str">
            <v>静岡県焼津市保福島５６９</v>
          </cell>
          <cell r="G108">
            <v>200</v>
          </cell>
          <cell r="H108">
            <v>0</v>
          </cell>
          <cell r="J108">
            <v>230</v>
          </cell>
          <cell r="K108">
            <v>0</v>
          </cell>
          <cell r="M108" t="str">
            <v>-</v>
          </cell>
          <cell r="N108" t="str">
            <v>無し</v>
          </cell>
          <cell r="P108" t="str">
            <v>T0361</v>
          </cell>
          <cell r="R108" t="str">
            <v>-</v>
          </cell>
        </row>
        <row r="109">
          <cell r="C109" t="str">
            <v>株式会社　光輝社　芙蓉工場</v>
          </cell>
          <cell r="D109">
            <v>425</v>
          </cell>
          <cell r="E109">
            <v>33</v>
          </cell>
          <cell r="F109" t="str">
            <v>静岡県焼津市小川３５５８</v>
          </cell>
          <cell r="G109">
            <v>200</v>
          </cell>
          <cell r="H109">
            <v>0</v>
          </cell>
          <cell r="J109">
            <v>230</v>
          </cell>
          <cell r="K109">
            <v>0</v>
          </cell>
          <cell r="M109" t="str">
            <v>-</v>
          </cell>
          <cell r="N109" t="str">
            <v>無し</v>
          </cell>
          <cell r="P109" t="str">
            <v>T0362</v>
          </cell>
          <cell r="R109" t="str">
            <v>-</v>
          </cell>
        </row>
        <row r="110">
          <cell r="C110" t="str">
            <v>三栄産業株式会社</v>
          </cell>
          <cell r="D110">
            <v>222</v>
          </cell>
          <cell r="E110">
            <v>1</v>
          </cell>
          <cell r="F110" t="str">
            <v>神奈川県横浜市港北区樽町４－１８－３０</v>
          </cell>
          <cell r="G110">
            <v>50</v>
          </cell>
          <cell r="H110">
            <v>0</v>
          </cell>
          <cell r="J110">
            <v>120</v>
          </cell>
          <cell r="K110">
            <v>0</v>
          </cell>
          <cell r="M110" t="str">
            <v>-</v>
          </cell>
          <cell r="N110" t="str">
            <v>無し</v>
          </cell>
          <cell r="P110" t="str">
            <v>T0370</v>
          </cell>
          <cell r="R110" t="str">
            <v>-</v>
          </cell>
        </row>
        <row r="111">
          <cell r="C111" t="str">
            <v>有限会社　新正加工</v>
          </cell>
          <cell r="D111">
            <v>370</v>
          </cell>
          <cell r="E111">
            <v>3607</v>
          </cell>
          <cell r="F111" t="str">
            <v>群馬県北群馬郡吉岡町小倉６９５－７１</v>
          </cell>
          <cell r="G111">
            <v>170</v>
          </cell>
          <cell r="H111">
            <v>1</v>
          </cell>
          <cell r="J111">
            <v>109</v>
          </cell>
          <cell r="K111">
            <v>0</v>
          </cell>
          <cell r="M111" t="str">
            <v>-</v>
          </cell>
          <cell r="N111" t="str">
            <v>ﾄｰﾙ</v>
          </cell>
          <cell r="P111" t="str">
            <v>T0410</v>
          </cell>
          <cell r="R111" t="str">
            <v>-</v>
          </cell>
        </row>
        <row r="112">
          <cell r="C112" t="str">
            <v>ノグチ真空株式会社</v>
          </cell>
          <cell r="D112">
            <v>311</v>
          </cell>
          <cell r="E112">
            <v>2215</v>
          </cell>
          <cell r="F112" t="str">
            <v>茨城県鹿嶋市和３６８</v>
          </cell>
          <cell r="G112">
            <v>130</v>
          </cell>
          <cell r="H112">
            <v>0</v>
          </cell>
          <cell r="J112">
            <v>72</v>
          </cell>
          <cell r="K112">
            <v>0</v>
          </cell>
          <cell r="M112" t="str">
            <v>-</v>
          </cell>
          <cell r="N112" t="str">
            <v>ﾄｰﾙ</v>
          </cell>
          <cell r="P112" t="str">
            <v>T0470</v>
          </cell>
          <cell r="R112" t="str">
            <v>-</v>
          </cell>
        </row>
        <row r="113">
          <cell r="C113" t="str">
            <v>旭　真空株式会社</v>
          </cell>
          <cell r="D113">
            <v>311</v>
          </cell>
          <cell r="E113">
            <v>1537</v>
          </cell>
          <cell r="F113" t="str">
            <v>茨城県鉾田市紅葉６９３</v>
          </cell>
          <cell r="G113">
            <v>130</v>
          </cell>
          <cell r="H113">
            <v>0</v>
          </cell>
          <cell r="J113">
            <v>112</v>
          </cell>
          <cell r="K113">
            <v>1</v>
          </cell>
          <cell r="M113" t="str">
            <v>-</v>
          </cell>
          <cell r="N113" t="str">
            <v>新潟</v>
          </cell>
          <cell r="P113" t="str">
            <v>T0470</v>
          </cell>
          <cell r="Q113" t="str">
            <v>H041</v>
          </cell>
          <cell r="R113" t="str">
            <v>-</v>
          </cell>
        </row>
        <row r="114">
          <cell r="C114" t="str">
            <v>旭真空株式会社</v>
          </cell>
          <cell r="D114">
            <v>311</v>
          </cell>
          <cell r="E114">
            <v>1537</v>
          </cell>
          <cell r="F114" t="str">
            <v>茨城県鉾田市紅葉６９３</v>
          </cell>
          <cell r="G114">
            <v>130</v>
          </cell>
          <cell r="H114">
            <v>0</v>
          </cell>
          <cell r="J114">
            <v>112</v>
          </cell>
          <cell r="K114">
            <v>1</v>
          </cell>
          <cell r="M114" t="str">
            <v>-</v>
          </cell>
          <cell r="N114" t="str">
            <v>新潟</v>
          </cell>
          <cell r="P114" t="str">
            <v>T0470</v>
          </cell>
          <cell r="Q114" t="str">
            <v>H086</v>
          </cell>
          <cell r="R114" t="str">
            <v>-</v>
          </cell>
        </row>
        <row r="115">
          <cell r="C115" t="str">
            <v>美野里真空株式会社</v>
          </cell>
          <cell r="D115">
            <v>319</v>
          </cell>
          <cell r="E115">
            <v>107</v>
          </cell>
          <cell r="F115" t="str">
            <v>茨城県小美玉市小岩戸１１７２</v>
          </cell>
          <cell r="G115">
            <v>100</v>
          </cell>
          <cell r="H115">
            <v>0</v>
          </cell>
          <cell r="J115">
            <v>100</v>
          </cell>
          <cell r="K115">
            <v>0</v>
          </cell>
          <cell r="M115" t="str">
            <v>-</v>
          </cell>
          <cell r="N115" t="str">
            <v>無し</v>
          </cell>
          <cell r="P115" t="str">
            <v>T0470</v>
          </cell>
          <cell r="Q115" t="str">
            <v>H108</v>
          </cell>
          <cell r="R115" t="str">
            <v>-</v>
          </cell>
        </row>
        <row r="116">
          <cell r="C116" t="str">
            <v>株式会社　ヒダン　外装チーム</v>
          </cell>
          <cell r="D116">
            <v>274</v>
          </cell>
          <cell r="E116">
            <v>52</v>
          </cell>
          <cell r="F116" t="str">
            <v>千葉県船橋市鈴身町６０６番地１１</v>
          </cell>
          <cell r="G116">
            <v>50</v>
          </cell>
          <cell r="H116">
            <v>0</v>
          </cell>
          <cell r="J116">
            <v>0</v>
          </cell>
          <cell r="K116">
            <v>0</v>
          </cell>
          <cell r="M116" t="str">
            <v>-</v>
          </cell>
          <cell r="N116" t="str">
            <v>無し</v>
          </cell>
          <cell r="P116" t="str">
            <v>T0491</v>
          </cell>
          <cell r="R116" t="str">
            <v>-</v>
          </cell>
        </row>
        <row r="117">
          <cell r="C117" t="str">
            <v>株式会社　ヒダン　購買課</v>
          </cell>
          <cell r="D117">
            <v>274</v>
          </cell>
          <cell r="E117">
            <v>52</v>
          </cell>
          <cell r="F117" t="str">
            <v>千葉県船橋市鈴身町６０６番地１１</v>
          </cell>
          <cell r="G117">
            <v>50</v>
          </cell>
          <cell r="H117">
            <v>0</v>
          </cell>
          <cell r="J117">
            <v>0</v>
          </cell>
          <cell r="K117">
            <v>0</v>
          </cell>
          <cell r="M117" t="str">
            <v>-</v>
          </cell>
          <cell r="N117" t="str">
            <v>無し</v>
          </cell>
          <cell r="P117" t="str">
            <v>T0492</v>
          </cell>
          <cell r="R117" t="str">
            <v>-</v>
          </cell>
        </row>
        <row r="118">
          <cell r="C118" t="str">
            <v>有限会社　上原電装</v>
          </cell>
          <cell r="D118">
            <v>131</v>
          </cell>
          <cell r="E118">
            <v>42</v>
          </cell>
          <cell r="F118" t="str">
            <v>東京都墨田区東墨田２－２１－５</v>
          </cell>
          <cell r="G118">
            <v>50</v>
          </cell>
          <cell r="H118">
            <v>0</v>
          </cell>
          <cell r="J118">
            <v>100</v>
          </cell>
          <cell r="K118">
            <v>0</v>
          </cell>
          <cell r="M118" t="str">
            <v>-</v>
          </cell>
          <cell r="N118" t="str">
            <v>無し</v>
          </cell>
          <cell r="P118" t="str">
            <v>T0493</v>
          </cell>
          <cell r="R118" t="str">
            <v>-</v>
          </cell>
        </row>
        <row r="119">
          <cell r="C119" t="str">
            <v>草加真空工芸有限会社</v>
          </cell>
          <cell r="D119">
            <v>343</v>
          </cell>
          <cell r="E119">
            <v>802</v>
          </cell>
          <cell r="F119" t="str">
            <v>埼玉県越谷市小曽川字神前５６０－１</v>
          </cell>
          <cell r="G119">
            <v>50</v>
          </cell>
          <cell r="H119">
            <v>0</v>
          </cell>
          <cell r="J119">
            <v>100</v>
          </cell>
          <cell r="K119">
            <v>0</v>
          </cell>
          <cell r="M119" t="str">
            <v>-</v>
          </cell>
          <cell r="N119" t="str">
            <v>無し</v>
          </cell>
          <cell r="P119" t="str">
            <v>T0510</v>
          </cell>
          <cell r="R119" t="str">
            <v>-</v>
          </cell>
        </row>
        <row r="120">
          <cell r="C120" t="str">
            <v>有限会社　ダイシン</v>
          </cell>
          <cell r="D120">
            <v>362</v>
          </cell>
          <cell r="E120">
            <v>66</v>
          </cell>
          <cell r="F120" t="str">
            <v>埼玉県上尾市領家１２</v>
          </cell>
          <cell r="G120">
            <v>60</v>
          </cell>
          <cell r="H120">
            <v>0</v>
          </cell>
          <cell r="J120">
            <v>100</v>
          </cell>
          <cell r="K120">
            <v>0</v>
          </cell>
          <cell r="M120" t="str">
            <v>-</v>
          </cell>
          <cell r="N120" t="str">
            <v>無し</v>
          </cell>
          <cell r="P120" t="str">
            <v>T0520</v>
          </cell>
          <cell r="R120" t="str">
            <v>-</v>
          </cell>
        </row>
        <row r="121">
          <cell r="C121" t="str">
            <v>株式会社　太閣産業</v>
          </cell>
          <cell r="D121">
            <v>371</v>
          </cell>
          <cell r="E121">
            <v>856</v>
          </cell>
          <cell r="F121" t="str">
            <v>群馬県前橋市総社町高井１１４－１</v>
          </cell>
          <cell r="G121">
            <v>160</v>
          </cell>
          <cell r="H121">
            <v>1</v>
          </cell>
          <cell r="J121">
            <v>109</v>
          </cell>
          <cell r="K121">
            <v>0</v>
          </cell>
          <cell r="M121" t="str">
            <v>-</v>
          </cell>
          <cell r="N121" t="str">
            <v>無し</v>
          </cell>
          <cell r="P121" t="str">
            <v>T0530</v>
          </cell>
          <cell r="R121" t="str">
            <v>-</v>
          </cell>
        </row>
        <row r="122">
          <cell r="C122" t="str">
            <v>株式会社　ビナック</v>
          </cell>
          <cell r="D122">
            <v>306</v>
          </cell>
          <cell r="E122">
            <v>641</v>
          </cell>
          <cell r="F122" t="str">
            <v>茨城県坂東市鵠戸１２２８</v>
          </cell>
          <cell r="G122">
            <v>110</v>
          </cell>
          <cell r="H122">
            <v>1</v>
          </cell>
          <cell r="J122">
            <v>136</v>
          </cell>
          <cell r="K122">
            <v>1</v>
          </cell>
          <cell r="M122" t="str">
            <v>-</v>
          </cell>
          <cell r="N122" t="str">
            <v>無し</v>
          </cell>
          <cell r="P122" t="str">
            <v>T0550</v>
          </cell>
          <cell r="R122" t="str">
            <v>-</v>
          </cell>
        </row>
        <row r="123">
          <cell r="C123" t="str">
            <v>株式会社　ビューテック</v>
          </cell>
          <cell r="D123">
            <v>400</v>
          </cell>
          <cell r="E123">
            <v>851</v>
          </cell>
          <cell r="F123" t="str">
            <v>山梨県甲府市住吉４－９－８</v>
          </cell>
          <cell r="G123">
            <v>200</v>
          </cell>
          <cell r="H123">
            <v>1</v>
          </cell>
          <cell r="J123">
            <v>151</v>
          </cell>
          <cell r="K123">
            <v>0</v>
          </cell>
          <cell r="M123" t="str">
            <v>-</v>
          </cell>
          <cell r="N123" t="str">
            <v>無し</v>
          </cell>
          <cell r="P123" t="str">
            <v>T0560</v>
          </cell>
          <cell r="R123" t="str">
            <v>-</v>
          </cell>
        </row>
        <row r="124">
          <cell r="C124" t="str">
            <v>有限会社　不二真空工業</v>
          </cell>
          <cell r="D124">
            <v>339</v>
          </cell>
          <cell r="E124">
            <v>27</v>
          </cell>
          <cell r="F124" t="str">
            <v>埼玉県岩槻市大字尾ヶ崎２１１３</v>
          </cell>
          <cell r="G124">
            <v>50</v>
          </cell>
          <cell r="H124">
            <v>0</v>
          </cell>
          <cell r="J124">
            <v>100</v>
          </cell>
          <cell r="K124">
            <v>0</v>
          </cell>
          <cell r="M124" t="str">
            <v>-</v>
          </cell>
          <cell r="N124" t="str">
            <v>無し</v>
          </cell>
          <cell r="P124" t="str">
            <v>T0570</v>
          </cell>
          <cell r="R124" t="str">
            <v>-</v>
          </cell>
        </row>
        <row r="125">
          <cell r="C125" t="str">
            <v>ヘイワテクノ株式会社</v>
          </cell>
          <cell r="D125">
            <v>370</v>
          </cell>
          <cell r="E125">
            <v>1201</v>
          </cell>
          <cell r="F125" t="str">
            <v>群馬県高崎市倉賀野２６６０</v>
          </cell>
          <cell r="G125">
            <v>160</v>
          </cell>
          <cell r="H125">
            <v>1</v>
          </cell>
          <cell r="J125">
            <v>109</v>
          </cell>
          <cell r="K125">
            <v>0</v>
          </cell>
          <cell r="M125" t="str">
            <v>-</v>
          </cell>
          <cell r="N125" t="str">
            <v>無し</v>
          </cell>
          <cell r="P125" t="str">
            <v>T0580</v>
          </cell>
          <cell r="R125" t="str">
            <v>-</v>
          </cell>
        </row>
        <row r="126">
          <cell r="C126" t="str">
            <v>株式会社　横浜真空　本社工場</v>
          </cell>
          <cell r="D126">
            <v>230</v>
          </cell>
          <cell r="E126">
            <v>71</v>
          </cell>
          <cell r="F126" t="str">
            <v>神奈川県横浜市鶴見区駒岡１－２８－４３</v>
          </cell>
          <cell r="G126">
            <v>50</v>
          </cell>
          <cell r="H126">
            <v>0</v>
          </cell>
          <cell r="J126">
            <v>100</v>
          </cell>
          <cell r="K126">
            <v>0</v>
          </cell>
          <cell r="M126" t="str">
            <v>-</v>
          </cell>
          <cell r="N126" t="str">
            <v>無し</v>
          </cell>
          <cell r="P126" t="str">
            <v>T0600</v>
          </cell>
          <cell r="R126" t="str">
            <v>-</v>
          </cell>
        </row>
        <row r="127">
          <cell r="C127" t="str">
            <v>岩崎電気株式会社　技術研究所</v>
          </cell>
          <cell r="D127">
            <v>361</v>
          </cell>
          <cell r="E127">
            <v>21</v>
          </cell>
          <cell r="F127" t="str">
            <v>埼玉県行田市富士見町１－２０</v>
          </cell>
          <cell r="G127">
            <v>100</v>
          </cell>
          <cell r="H127">
            <v>0</v>
          </cell>
          <cell r="J127">
            <v>110</v>
          </cell>
          <cell r="K127">
            <v>1</v>
          </cell>
          <cell r="M127" t="str">
            <v>-</v>
          </cell>
          <cell r="N127" t="str">
            <v>無し</v>
          </cell>
          <cell r="P127" t="str">
            <v>T0600</v>
          </cell>
          <cell r="Q127" t="str">
            <v>H107</v>
          </cell>
          <cell r="R127" t="str">
            <v>-</v>
          </cell>
        </row>
        <row r="128">
          <cell r="C128" t="str">
            <v>株式会社　吉田塗装所</v>
          </cell>
          <cell r="D128">
            <v>321</v>
          </cell>
          <cell r="E128">
            <v>202</v>
          </cell>
          <cell r="F128" t="str">
            <v>栃木県下都賀郡壬生町</v>
          </cell>
          <cell r="G128">
            <v>170</v>
          </cell>
          <cell r="H128">
            <v>0</v>
          </cell>
          <cell r="J128">
            <v>156</v>
          </cell>
          <cell r="K128">
            <v>1</v>
          </cell>
          <cell r="M128" t="str">
            <v>-</v>
          </cell>
          <cell r="N128" t="str">
            <v>無し</v>
          </cell>
          <cell r="P128" t="str">
            <v>T0610</v>
          </cell>
          <cell r="R128" t="str">
            <v>-</v>
          </cell>
        </row>
        <row r="129">
          <cell r="C129" t="str">
            <v>三友電化株式会社</v>
          </cell>
          <cell r="D129">
            <v>124</v>
          </cell>
          <cell r="E129">
            <v>12</v>
          </cell>
          <cell r="F129" t="str">
            <v>東京都葛飾区立石２－８－４</v>
          </cell>
          <cell r="G129">
            <v>50</v>
          </cell>
          <cell r="H129">
            <v>0</v>
          </cell>
          <cell r="J129">
            <v>100</v>
          </cell>
          <cell r="K129">
            <v>0</v>
          </cell>
          <cell r="M129" t="str">
            <v>-</v>
          </cell>
          <cell r="N129" t="str">
            <v>無し</v>
          </cell>
          <cell r="P129" t="str">
            <v>T0740</v>
          </cell>
          <cell r="R129" t="str">
            <v>-</v>
          </cell>
        </row>
        <row r="130">
          <cell r="C130" t="str">
            <v>株式会社　ダイコウー</v>
          </cell>
          <cell r="D130">
            <v>334</v>
          </cell>
          <cell r="E130">
            <v>74</v>
          </cell>
          <cell r="F130" t="str">
            <v>埼玉県川口市江戸１－１６－４３</v>
          </cell>
          <cell r="G130">
            <v>50</v>
          </cell>
          <cell r="H130">
            <v>0</v>
          </cell>
          <cell r="J130">
            <v>100</v>
          </cell>
          <cell r="K130">
            <v>0</v>
          </cell>
          <cell r="M130" t="str">
            <v>-</v>
          </cell>
          <cell r="N130" t="str">
            <v>無し</v>
          </cell>
          <cell r="P130" t="str">
            <v>T0750</v>
          </cell>
          <cell r="R130" t="str">
            <v>-</v>
          </cell>
        </row>
        <row r="131">
          <cell r="C131" t="str">
            <v>株式会社　エフグッズ</v>
          </cell>
          <cell r="D131">
            <v>124</v>
          </cell>
          <cell r="E131">
            <v>11</v>
          </cell>
          <cell r="F131" t="str">
            <v>東京都葛飾区四つ木４－１３－１４</v>
          </cell>
          <cell r="G131">
            <v>50</v>
          </cell>
          <cell r="H131">
            <v>0</v>
          </cell>
          <cell r="J131">
            <v>100</v>
          </cell>
          <cell r="K131">
            <v>0</v>
          </cell>
          <cell r="M131" t="str">
            <v>-</v>
          </cell>
          <cell r="N131" t="str">
            <v>無し</v>
          </cell>
          <cell r="P131" t="str">
            <v>T0760</v>
          </cell>
          <cell r="R131" t="str">
            <v>-</v>
          </cell>
        </row>
        <row r="132">
          <cell r="C132" t="str">
            <v>有限会社　滝沢鍍金工業所</v>
          </cell>
          <cell r="D132">
            <v>123</v>
          </cell>
          <cell r="E132">
            <v>25</v>
          </cell>
          <cell r="F132" t="str">
            <v>東京都江戸川区松江４－２２－１８</v>
          </cell>
          <cell r="G132">
            <v>50</v>
          </cell>
          <cell r="H132">
            <v>0</v>
          </cell>
          <cell r="J132">
            <v>100</v>
          </cell>
          <cell r="K132">
            <v>0</v>
          </cell>
          <cell r="M132" t="str">
            <v>-</v>
          </cell>
          <cell r="N132" t="str">
            <v>無し</v>
          </cell>
          <cell r="P132" t="str">
            <v>T0770</v>
          </cell>
          <cell r="R132" t="str">
            <v>-</v>
          </cell>
        </row>
        <row r="133">
          <cell r="C133" t="str">
            <v>東洋鍍金株式会社</v>
          </cell>
          <cell r="D133">
            <v>63</v>
          </cell>
          <cell r="E133">
            <v>834</v>
          </cell>
          <cell r="F133" t="str">
            <v>北海道札幌市西区発寒１４条</v>
          </cell>
          <cell r="G133">
            <v>1200</v>
          </cell>
          <cell r="H133">
            <v>1</v>
          </cell>
          <cell r="J133">
            <v>1071</v>
          </cell>
          <cell r="K133">
            <v>0</v>
          </cell>
          <cell r="M133" t="str">
            <v>-</v>
          </cell>
          <cell r="N133" t="str">
            <v>無し</v>
          </cell>
          <cell r="P133" t="str">
            <v>T0800</v>
          </cell>
          <cell r="R133" t="str">
            <v>-</v>
          </cell>
        </row>
        <row r="134">
          <cell r="C134" t="str">
            <v>東洋鍍金株式会社　第２工場</v>
          </cell>
          <cell r="D134">
            <v>63</v>
          </cell>
          <cell r="E134">
            <v>836</v>
          </cell>
          <cell r="F134" t="str">
            <v>北海道札幌市西区発寒16条14丁目-6-60</v>
          </cell>
          <cell r="G134">
            <v>1200</v>
          </cell>
          <cell r="H134">
            <v>1</v>
          </cell>
          <cell r="J134">
            <v>1071</v>
          </cell>
          <cell r="K134">
            <v>0</v>
          </cell>
          <cell r="M134" t="str">
            <v>-</v>
          </cell>
          <cell r="N134" t="str">
            <v>無し</v>
          </cell>
          <cell r="P134" t="str">
            <v>T0800</v>
          </cell>
          <cell r="Q134" t="str">
            <v>H116</v>
          </cell>
          <cell r="R134" t="str">
            <v>-</v>
          </cell>
        </row>
        <row r="135">
          <cell r="C135" t="str">
            <v>有限会社　橋本塗装工芸</v>
          </cell>
          <cell r="D135">
            <v>174</v>
          </cell>
          <cell r="E135">
            <v>63</v>
          </cell>
          <cell r="F135" t="str">
            <v>東京都板橋区前野町３－５０</v>
          </cell>
          <cell r="G135">
            <v>50</v>
          </cell>
          <cell r="H135">
            <v>0</v>
          </cell>
          <cell r="J135">
            <v>100</v>
          </cell>
          <cell r="K135">
            <v>0</v>
          </cell>
          <cell r="M135" t="str">
            <v>-</v>
          </cell>
          <cell r="N135" t="str">
            <v>無し</v>
          </cell>
          <cell r="P135" t="str">
            <v>T0820</v>
          </cell>
          <cell r="R135" t="str">
            <v>-</v>
          </cell>
        </row>
        <row r="136">
          <cell r="C136" t="str">
            <v>株式会社　石井電機製作所</v>
          </cell>
          <cell r="D136">
            <v>255</v>
          </cell>
          <cell r="E136">
            <v>5</v>
          </cell>
          <cell r="F136" t="str">
            <v>神奈川県中郡大磯町西小磯２３５</v>
          </cell>
          <cell r="G136">
            <v>100</v>
          </cell>
          <cell r="H136">
            <v>0</v>
          </cell>
          <cell r="J136">
            <v>100</v>
          </cell>
          <cell r="K136">
            <v>0</v>
          </cell>
          <cell r="M136" t="str">
            <v>-</v>
          </cell>
          <cell r="N136" t="str">
            <v>無し</v>
          </cell>
          <cell r="P136" t="str">
            <v>T0870</v>
          </cell>
          <cell r="R136" t="str">
            <v>-</v>
          </cell>
        </row>
        <row r="137">
          <cell r="C137" t="str">
            <v>株式会社　山口プレスセンター</v>
          </cell>
          <cell r="D137">
            <v>272</v>
          </cell>
          <cell r="E137">
            <v>14</v>
          </cell>
          <cell r="F137" t="str">
            <v>千葉県市川市田尻１－１０－２１</v>
          </cell>
          <cell r="G137">
            <v>50</v>
          </cell>
          <cell r="H137">
            <v>0</v>
          </cell>
          <cell r="J137">
            <v>0</v>
          </cell>
          <cell r="K137">
            <v>0</v>
          </cell>
          <cell r="M137" t="str">
            <v>-</v>
          </cell>
          <cell r="N137" t="str">
            <v>無し</v>
          </cell>
          <cell r="P137" t="str">
            <v>T0950</v>
          </cell>
          <cell r="R137" t="str">
            <v>-</v>
          </cell>
        </row>
        <row r="138">
          <cell r="C138" t="str">
            <v>スタンレー電気株式会社　秦野製作所</v>
          </cell>
          <cell r="D138">
            <v>257</v>
          </cell>
          <cell r="E138">
            <v>8555</v>
          </cell>
          <cell r="F138" t="str">
            <v>神奈川県秦野市曽屋４００</v>
          </cell>
          <cell r="G138">
            <v>100</v>
          </cell>
          <cell r="H138">
            <v>0</v>
          </cell>
          <cell r="J138">
            <v>100</v>
          </cell>
          <cell r="K138">
            <v>0</v>
          </cell>
          <cell r="M138" t="str">
            <v>-</v>
          </cell>
          <cell r="N138" t="str">
            <v>無し</v>
          </cell>
          <cell r="P138" t="str">
            <v>T1031</v>
          </cell>
          <cell r="R138" t="str">
            <v>-</v>
          </cell>
        </row>
        <row r="139">
          <cell r="C139" t="str">
            <v>スタンレー電気㈱秦野四輪工場</v>
          </cell>
          <cell r="D139">
            <v>257</v>
          </cell>
          <cell r="E139">
            <v>8555</v>
          </cell>
          <cell r="F139" t="str">
            <v>神奈川県秦野市曽屋４００</v>
          </cell>
          <cell r="G139">
            <v>100</v>
          </cell>
          <cell r="H139">
            <v>0</v>
          </cell>
          <cell r="J139">
            <v>100</v>
          </cell>
          <cell r="K139">
            <v>0</v>
          </cell>
          <cell r="M139" t="str">
            <v>-</v>
          </cell>
          <cell r="N139" t="str">
            <v>無し</v>
          </cell>
          <cell r="P139" t="str">
            <v>T1031</v>
          </cell>
          <cell r="Q139" t="str">
            <v>H001</v>
          </cell>
          <cell r="R139" t="str">
            <v>-</v>
          </cell>
        </row>
        <row r="140">
          <cell r="C140" t="str">
            <v>スタンレー電気株式会社 秦野四輪工場</v>
          </cell>
          <cell r="D140">
            <v>257</v>
          </cell>
          <cell r="E140">
            <v>8555</v>
          </cell>
          <cell r="F140" t="str">
            <v>神奈川県秦野市曽屋４００</v>
          </cell>
          <cell r="G140">
            <v>100</v>
          </cell>
          <cell r="H140">
            <v>0</v>
          </cell>
          <cell r="J140">
            <v>100</v>
          </cell>
          <cell r="K140">
            <v>0</v>
          </cell>
          <cell r="M140" t="str">
            <v>-</v>
          </cell>
          <cell r="N140" t="str">
            <v>無し</v>
          </cell>
          <cell r="P140" t="str">
            <v>T1031</v>
          </cell>
          <cell r="Q140" t="str">
            <v>H002</v>
          </cell>
          <cell r="R140" t="str">
            <v>-</v>
          </cell>
        </row>
        <row r="141">
          <cell r="C141" t="str">
            <v>スタンレー電気株式会社 秦野四輪工場</v>
          </cell>
          <cell r="D141">
            <v>257</v>
          </cell>
          <cell r="E141">
            <v>8555</v>
          </cell>
          <cell r="F141" t="str">
            <v>神奈川県秦野市曽屋４００</v>
          </cell>
          <cell r="G141">
            <v>100</v>
          </cell>
          <cell r="H141">
            <v>0</v>
          </cell>
          <cell r="J141">
            <v>100</v>
          </cell>
          <cell r="K141">
            <v>0</v>
          </cell>
          <cell r="M141" t="str">
            <v>-</v>
          </cell>
          <cell r="N141" t="str">
            <v>無し</v>
          </cell>
          <cell r="P141" t="str">
            <v>T1031</v>
          </cell>
          <cell r="Q141" t="str">
            <v>H003</v>
          </cell>
          <cell r="R141" t="str">
            <v>-</v>
          </cell>
        </row>
        <row r="142">
          <cell r="C142" t="str">
            <v>スタンレー電気㈱　秦野四輪工場</v>
          </cell>
          <cell r="D142">
            <v>257</v>
          </cell>
          <cell r="E142">
            <v>8555</v>
          </cell>
          <cell r="F142" t="str">
            <v>神奈川県秦野市曽屋４００</v>
          </cell>
          <cell r="G142">
            <v>100</v>
          </cell>
          <cell r="H142">
            <v>0</v>
          </cell>
          <cell r="J142">
            <v>100</v>
          </cell>
          <cell r="K142">
            <v>0</v>
          </cell>
          <cell r="M142" t="str">
            <v>-</v>
          </cell>
          <cell r="N142" t="str">
            <v>無し</v>
          </cell>
          <cell r="P142" t="str">
            <v>T1031</v>
          </cell>
          <cell r="Q142" t="str">
            <v>H004</v>
          </cell>
          <cell r="R142" t="str">
            <v>-</v>
          </cell>
        </row>
        <row r="143">
          <cell r="C143" t="str">
            <v>箭内硝子㈱</v>
          </cell>
          <cell r="F143" t="str">
            <v>東京都江東区亀戸4-44-14</v>
          </cell>
          <cell r="G143">
            <v>50</v>
          </cell>
          <cell r="H143">
            <v>0</v>
          </cell>
          <cell r="J143">
            <v>100</v>
          </cell>
          <cell r="K143">
            <v>0</v>
          </cell>
          <cell r="M143" t="str">
            <v>-</v>
          </cell>
          <cell r="N143" t="str">
            <v>無し</v>
          </cell>
          <cell r="P143" t="str">
            <v>T1031</v>
          </cell>
          <cell r="Q143" t="str">
            <v>H037</v>
          </cell>
          <cell r="R143" t="str">
            <v>-</v>
          </cell>
        </row>
        <row r="144">
          <cell r="C144" t="str">
            <v>株式会社　光輝社</v>
          </cell>
          <cell r="D144">
            <v>211</v>
          </cell>
          <cell r="E144">
            <v>53</v>
          </cell>
          <cell r="F144" t="str">
            <v>神奈川県川崎市中原区上小田中</v>
          </cell>
          <cell r="G144">
            <v>50</v>
          </cell>
          <cell r="H144">
            <v>0</v>
          </cell>
          <cell r="J144">
            <v>120</v>
          </cell>
          <cell r="K144">
            <v>0</v>
          </cell>
          <cell r="M144" t="str">
            <v>-</v>
          </cell>
          <cell r="N144" t="str">
            <v>無し</v>
          </cell>
          <cell r="P144" t="str">
            <v>T1031</v>
          </cell>
          <cell r="Q144" t="str">
            <v>H050</v>
          </cell>
          <cell r="R144" t="str">
            <v>-</v>
          </cell>
        </row>
        <row r="145">
          <cell r="C145" t="str">
            <v>日本エイアンドエル株式会社</v>
          </cell>
          <cell r="D145">
            <v>592</v>
          </cell>
          <cell r="E145">
            <v>8501</v>
          </cell>
          <cell r="F145" t="str">
            <v>大阪府高石市高砂１丁目６番</v>
          </cell>
          <cell r="G145">
            <v>600</v>
          </cell>
          <cell r="H145">
            <v>0</v>
          </cell>
          <cell r="J145">
            <v>594</v>
          </cell>
          <cell r="K145">
            <v>0</v>
          </cell>
          <cell r="M145" t="str">
            <v>-</v>
          </cell>
          <cell r="N145" t="str">
            <v>無し</v>
          </cell>
          <cell r="P145" t="str">
            <v>T1031</v>
          </cell>
          <cell r="Q145" t="str">
            <v>H053</v>
          </cell>
          <cell r="R145" t="str">
            <v>-</v>
          </cell>
        </row>
        <row r="146">
          <cell r="C146" t="str">
            <v>箭内硝子株式会社　郡山工場</v>
          </cell>
          <cell r="D146">
            <v>963</v>
          </cell>
          <cell r="E146">
            <v>551</v>
          </cell>
          <cell r="F146" t="str">
            <v>福島県郡山市喜久田町</v>
          </cell>
          <cell r="G146">
            <v>300</v>
          </cell>
          <cell r="H146">
            <v>1</v>
          </cell>
          <cell r="J146">
            <v>241</v>
          </cell>
          <cell r="K146">
            <v>0</v>
          </cell>
          <cell r="M146" t="str">
            <v>-</v>
          </cell>
          <cell r="N146" t="str">
            <v>無し</v>
          </cell>
          <cell r="P146" t="str">
            <v>T1031</v>
          </cell>
          <cell r="Q146" t="str">
            <v>H054</v>
          </cell>
          <cell r="R146" t="str">
            <v>-</v>
          </cell>
        </row>
        <row r="147">
          <cell r="C147" t="str">
            <v>スタンレー電気株式会社　秦野四輪工場</v>
          </cell>
          <cell r="D147">
            <v>257</v>
          </cell>
          <cell r="E147">
            <v>8555</v>
          </cell>
          <cell r="F147" t="str">
            <v>神奈川県秦野市曽屋４００</v>
          </cell>
          <cell r="G147">
            <v>100</v>
          </cell>
          <cell r="H147">
            <v>0</v>
          </cell>
          <cell r="J147">
            <v>100</v>
          </cell>
          <cell r="K147">
            <v>0</v>
          </cell>
          <cell r="M147" t="str">
            <v>-</v>
          </cell>
          <cell r="N147" t="str">
            <v>無し</v>
          </cell>
          <cell r="P147" t="str">
            <v>T1031</v>
          </cell>
          <cell r="Q147" t="str">
            <v>H073</v>
          </cell>
          <cell r="R147" t="str">
            <v>-</v>
          </cell>
        </row>
        <row r="148">
          <cell r="C148" t="str">
            <v>スタンレー電気株式会社　秦野四輪工場</v>
          </cell>
          <cell r="D148">
            <v>257</v>
          </cell>
          <cell r="E148">
            <v>8555</v>
          </cell>
          <cell r="F148" t="str">
            <v>神奈川県秦野市曽屋４００</v>
          </cell>
          <cell r="G148">
            <v>100</v>
          </cell>
          <cell r="H148">
            <v>0</v>
          </cell>
          <cell r="J148">
            <v>100</v>
          </cell>
          <cell r="K148">
            <v>0</v>
          </cell>
          <cell r="M148" t="str">
            <v>-</v>
          </cell>
          <cell r="N148" t="str">
            <v>無し</v>
          </cell>
          <cell r="P148" t="str">
            <v>T1031</v>
          </cell>
          <cell r="Q148" t="str">
            <v>H110</v>
          </cell>
          <cell r="R148" t="str">
            <v>-</v>
          </cell>
        </row>
        <row r="149">
          <cell r="C149" t="str">
            <v>富士産業株式会社</v>
          </cell>
          <cell r="D149">
            <v>421</v>
          </cell>
          <cell r="E149">
            <v>412</v>
          </cell>
          <cell r="F149" t="str">
            <v>静岡県牧之原市坂部３２２８番地</v>
          </cell>
          <cell r="G149">
            <v>250</v>
          </cell>
          <cell r="H149">
            <v>0</v>
          </cell>
          <cell r="J149">
            <v>280</v>
          </cell>
          <cell r="K149">
            <v>1</v>
          </cell>
          <cell r="M149" t="str">
            <v>-</v>
          </cell>
          <cell r="N149" t="str">
            <v>無し</v>
          </cell>
          <cell r="P149" t="str">
            <v>T1031</v>
          </cell>
          <cell r="Q149" t="str">
            <v>H113</v>
          </cell>
          <cell r="R149" t="str">
            <v>-</v>
          </cell>
        </row>
        <row r="150">
          <cell r="C150" t="str">
            <v>有限会社　金原塗装工場</v>
          </cell>
          <cell r="D150">
            <v>433</v>
          </cell>
          <cell r="E150">
            <v>8104</v>
          </cell>
          <cell r="F150" t="str">
            <v>静岡県浜松市北区東三方町２９５－１</v>
          </cell>
          <cell r="G150">
            <v>300</v>
          </cell>
          <cell r="H150">
            <v>0</v>
          </cell>
          <cell r="J150">
            <v>276</v>
          </cell>
          <cell r="K150">
            <v>0</v>
          </cell>
          <cell r="M150" t="str">
            <v>-</v>
          </cell>
          <cell r="N150" t="str">
            <v>無し</v>
          </cell>
          <cell r="P150" t="str">
            <v>T1031</v>
          </cell>
          <cell r="Q150" t="str">
            <v>H125</v>
          </cell>
          <cell r="R150" t="str">
            <v>-</v>
          </cell>
        </row>
        <row r="151">
          <cell r="C151" t="str">
            <v>有限会社　駿河産業</v>
          </cell>
          <cell r="D151">
            <v>223</v>
          </cell>
          <cell r="E151">
            <v>56</v>
          </cell>
          <cell r="F151" t="str">
            <v>神奈川県横浜市港北区新吉田町6088</v>
          </cell>
          <cell r="G151">
            <v>50</v>
          </cell>
          <cell r="H151">
            <v>0</v>
          </cell>
          <cell r="J151">
            <v>120</v>
          </cell>
          <cell r="K151">
            <v>0</v>
          </cell>
          <cell r="M151" t="str">
            <v>-</v>
          </cell>
          <cell r="N151" t="str">
            <v>無し</v>
          </cell>
          <cell r="P151" t="str">
            <v>T1031</v>
          </cell>
          <cell r="Q151" t="str">
            <v>H135</v>
          </cell>
          <cell r="R151" t="str">
            <v>-</v>
          </cell>
        </row>
        <row r="152">
          <cell r="C152" t="str">
            <v>有限会社カネコ真空</v>
          </cell>
          <cell r="D152">
            <v>224</v>
          </cell>
          <cell r="E152">
            <v>23</v>
          </cell>
          <cell r="F152" t="str">
            <v>神奈川県横浜市都筑区東山田４－３９－１６</v>
          </cell>
          <cell r="G152">
            <v>50</v>
          </cell>
          <cell r="H152">
            <v>0</v>
          </cell>
          <cell r="J152">
            <v>120</v>
          </cell>
          <cell r="K152">
            <v>0</v>
          </cell>
          <cell r="M152" t="str">
            <v>-</v>
          </cell>
          <cell r="N152" t="str">
            <v>無し</v>
          </cell>
          <cell r="P152" t="str">
            <v>T1031</v>
          </cell>
          <cell r="Q152" t="str">
            <v>H182</v>
          </cell>
          <cell r="R152" t="str">
            <v>-</v>
          </cell>
        </row>
        <row r="153">
          <cell r="C153" t="str">
            <v>有限会社　三浦工業所</v>
          </cell>
          <cell r="D153">
            <v>446</v>
          </cell>
          <cell r="E153">
            <v>4</v>
          </cell>
          <cell r="F153" t="str">
            <v>愛知県安城市尾崎町北屋敷５８－１</v>
          </cell>
          <cell r="G153">
            <v>400</v>
          </cell>
          <cell r="H153">
            <v>0</v>
          </cell>
          <cell r="J153">
            <v>354</v>
          </cell>
          <cell r="K153">
            <v>0</v>
          </cell>
          <cell r="M153" t="str">
            <v>-</v>
          </cell>
          <cell r="N153" t="str">
            <v>新潟</v>
          </cell>
          <cell r="P153" t="str">
            <v>T1031</v>
          </cell>
          <cell r="Q153" t="str">
            <v>H184</v>
          </cell>
          <cell r="R153" t="str">
            <v>-</v>
          </cell>
        </row>
        <row r="154">
          <cell r="C154" t="str">
            <v>スタンレー電気株式会社　広島工場</v>
          </cell>
          <cell r="D154">
            <v>739</v>
          </cell>
          <cell r="E154">
            <v>266</v>
          </cell>
          <cell r="F154" t="str">
            <v>広島県東広島市志和町奥屋１８６６</v>
          </cell>
          <cell r="G154">
            <v>950</v>
          </cell>
          <cell r="H154">
            <v>0</v>
          </cell>
          <cell r="J154">
            <v>863</v>
          </cell>
          <cell r="K154">
            <v>1</v>
          </cell>
          <cell r="M154" t="str">
            <v>-</v>
          </cell>
          <cell r="N154" t="str">
            <v>無し</v>
          </cell>
          <cell r="P154" t="str">
            <v>T1032</v>
          </cell>
          <cell r="R154" t="str">
            <v>-</v>
          </cell>
        </row>
        <row r="155">
          <cell r="C155" t="str">
            <v>美光産業株式会社</v>
          </cell>
          <cell r="D155">
            <v>421</v>
          </cell>
          <cell r="E155">
            <v>1121</v>
          </cell>
          <cell r="F155" t="str">
            <v>静岡県藤枝市岡部町岡部２２０９－１８</v>
          </cell>
          <cell r="G155">
            <v>200</v>
          </cell>
          <cell r="H155">
            <v>0</v>
          </cell>
          <cell r="J155">
            <v>230</v>
          </cell>
          <cell r="K155">
            <v>0</v>
          </cell>
          <cell r="M155" t="str">
            <v>-</v>
          </cell>
          <cell r="N155" t="str">
            <v>無し</v>
          </cell>
          <cell r="P155" t="str">
            <v>T1032</v>
          </cell>
          <cell r="Q155" t="str">
            <v>H007</v>
          </cell>
          <cell r="R155" t="str">
            <v>-</v>
          </cell>
        </row>
        <row r="156">
          <cell r="C156" t="str">
            <v>福山合成株式会社　東広島工場</v>
          </cell>
          <cell r="D156">
            <v>739</v>
          </cell>
          <cell r="E156">
            <v>267</v>
          </cell>
          <cell r="F156" t="str">
            <v>広島県東広島市志和町大字別府８２７</v>
          </cell>
          <cell r="G156">
            <v>950</v>
          </cell>
          <cell r="H156">
            <v>0</v>
          </cell>
          <cell r="J156">
            <v>863</v>
          </cell>
          <cell r="K156">
            <v>1</v>
          </cell>
          <cell r="M156" t="str">
            <v>-</v>
          </cell>
          <cell r="N156" t="str">
            <v>無し</v>
          </cell>
          <cell r="P156" t="str">
            <v>T1032</v>
          </cell>
          <cell r="Q156" t="str">
            <v>H014</v>
          </cell>
          <cell r="R156" t="str">
            <v>-</v>
          </cell>
        </row>
        <row r="157">
          <cell r="C157" t="str">
            <v>大宝九州㈱　　大牟田工場</v>
          </cell>
          <cell r="D157">
            <v>836</v>
          </cell>
          <cell r="E157">
            <v>835</v>
          </cell>
          <cell r="F157" t="str">
            <v>福岡県大牟田市西宮浦町132-3</v>
          </cell>
          <cell r="G157">
            <v>1250</v>
          </cell>
          <cell r="H157">
            <v>0</v>
          </cell>
          <cell r="J157">
            <v>1291</v>
          </cell>
          <cell r="K157">
            <v>2</v>
          </cell>
          <cell r="L157" t="str">
            <v>-</v>
          </cell>
          <cell r="M157" t="str">
            <v>-</v>
          </cell>
          <cell r="N157" t="str">
            <v>無し</v>
          </cell>
          <cell r="P157" t="str">
            <v>T1032</v>
          </cell>
          <cell r="Q157" t="str">
            <v>H039</v>
          </cell>
          <cell r="R157">
            <v>1300</v>
          </cell>
        </row>
        <row r="158">
          <cell r="C158" t="str">
            <v>スタンレー電気株式会社 広島工場</v>
          </cell>
          <cell r="D158">
            <v>739</v>
          </cell>
          <cell r="E158">
            <v>145</v>
          </cell>
          <cell r="F158" t="str">
            <v>広島県東広島市八本松町宗吉３６５</v>
          </cell>
          <cell r="G158">
            <v>950</v>
          </cell>
          <cell r="H158">
            <v>0</v>
          </cell>
          <cell r="J158">
            <v>863</v>
          </cell>
          <cell r="K158">
            <v>1</v>
          </cell>
          <cell r="M158" t="str">
            <v>-</v>
          </cell>
          <cell r="N158" t="str">
            <v>無し</v>
          </cell>
          <cell r="P158" t="str">
            <v>T1032</v>
          </cell>
          <cell r="Q158" t="str">
            <v>H062</v>
          </cell>
          <cell r="R158" t="str">
            <v>-</v>
          </cell>
        </row>
        <row r="159">
          <cell r="C159" t="str">
            <v>福山合成株式会社</v>
          </cell>
          <cell r="D159">
            <v>720</v>
          </cell>
          <cell r="E159">
            <v>1147</v>
          </cell>
          <cell r="F159" t="str">
            <v>広島県福山市駅家町向永谷１１２５番地</v>
          </cell>
          <cell r="G159">
            <v>850</v>
          </cell>
          <cell r="H159">
            <v>0</v>
          </cell>
          <cell r="J159">
            <v>804</v>
          </cell>
          <cell r="K159">
            <v>0</v>
          </cell>
          <cell r="M159" t="str">
            <v>-</v>
          </cell>
          <cell r="N159" t="str">
            <v>無し</v>
          </cell>
          <cell r="P159" t="str">
            <v>T1032</v>
          </cell>
          <cell r="Q159" t="str">
            <v>H085</v>
          </cell>
          <cell r="R159" t="str">
            <v>-</v>
          </cell>
        </row>
        <row r="160">
          <cell r="C160" t="str">
            <v>株式会社　豊洋メット</v>
          </cell>
          <cell r="D160">
            <v>879</v>
          </cell>
          <cell r="E160">
            <v>614</v>
          </cell>
          <cell r="F160" t="str">
            <v>大分県豊後高田市大字来縄２７３６－１</v>
          </cell>
          <cell r="G160">
            <v>1200</v>
          </cell>
          <cell r="H160">
            <v>0</v>
          </cell>
          <cell r="J160">
            <v>1224</v>
          </cell>
          <cell r="K160">
            <v>2</v>
          </cell>
          <cell r="L160" t="str">
            <v>-</v>
          </cell>
          <cell r="M160" t="str">
            <v>-</v>
          </cell>
          <cell r="N160" t="str">
            <v>無し</v>
          </cell>
          <cell r="P160" t="str">
            <v>T1032</v>
          </cell>
          <cell r="Q160" t="str">
            <v>H089</v>
          </cell>
          <cell r="R160">
            <v>1300</v>
          </cell>
        </row>
        <row r="161">
          <cell r="C161" t="str">
            <v>三光合成株式会社</v>
          </cell>
          <cell r="D161">
            <v>437</v>
          </cell>
          <cell r="E161">
            <v>1434</v>
          </cell>
          <cell r="F161" t="str">
            <v>静岡県掛川市下土方３５６０</v>
          </cell>
          <cell r="G161">
            <v>250</v>
          </cell>
          <cell r="H161">
            <v>0</v>
          </cell>
          <cell r="J161">
            <v>245</v>
          </cell>
          <cell r="K161">
            <v>0</v>
          </cell>
          <cell r="M161" t="str">
            <v>-</v>
          </cell>
          <cell r="N161" t="str">
            <v>無し</v>
          </cell>
          <cell r="P161" t="str">
            <v>T1032</v>
          </cell>
          <cell r="Q161" t="str">
            <v>H100</v>
          </cell>
          <cell r="R161" t="str">
            <v>-</v>
          </cell>
        </row>
        <row r="162">
          <cell r="C162" t="str">
            <v>新谷製作所株式会社</v>
          </cell>
          <cell r="D162">
            <v>739</v>
          </cell>
          <cell r="E162">
            <v>266</v>
          </cell>
          <cell r="F162" t="str">
            <v>広島県東広島市志和町奥屋１３７２</v>
          </cell>
          <cell r="G162">
            <v>950</v>
          </cell>
          <cell r="H162">
            <v>0</v>
          </cell>
          <cell r="J162">
            <v>863</v>
          </cell>
          <cell r="K162">
            <v>1</v>
          </cell>
          <cell r="M162" t="str">
            <v>-</v>
          </cell>
          <cell r="N162" t="str">
            <v>無し</v>
          </cell>
          <cell r="P162" t="str">
            <v>T1032</v>
          </cell>
          <cell r="Q162" t="str">
            <v>H101</v>
          </cell>
          <cell r="R162" t="str">
            <v>-</v>
          </cell>
        </row>
        <row r="163">
          <cell r="C163" t="str">
            <v>株式会社　萬松</v>
          </cell>
          <cell r="D163">
            <v>879</v>
          </cell>
          <cell r="E163">
            <v>124</v>
          </cell>
          <cell r="F163" t="str">
            <v>大分県中津市大字田尻崎１２－２</v>
          </cell>
          <cell r="G163">
            <v>1200</v>
          </cell>
          <cell r="H163">
            <v>0</v>
          </cell>
          <cell r="J163">
            <v>1195</v>
          </cell>
          <cell r="K163">
            <v>1</v>
          </cell>
          <cell r="L163" t="str">
            <v>-</v>
          </cell>
          <cell r="M163" t="str">
            <v>-</v>
          </cell>
          <cell r="N163" t="str">
            <v>無し</v>
          </cell>
          <cell r="P163" t="str">
            <v>T1032</v>
          </cell>
          <cell r="Q163" t="str">
            <v>H159</v>
          </cell>
          <cell r="R163">
            <v>1200</v>
          </cell>
        </row>
        <row r="164">
          <cell r="C164" t="str">
            <v>スタンレー電気株式会社　熊本工場</v>
          </cell>
          <cell r="D164">
            <v>896</v>
          </cell>
          <cell r="E164">
            <v>1503</v>
          </cell>
          <cell r="F164" t="str">
            <v>熊本県阿蘇郡白水村大字吉田２１１１</v>
          </cell>
          <cell r="G164">
            <v>1400</v>
          </cell>
          <cell r="H164">
            <v>0</v>
          </cell>
          <cell r="J164">
            <v>1407</v>
          </cell>
          <cell r="K164">
            <v>2</v>
          </cell>
          <cell r="L164" t="str">
            <v>-</v>
          </cell>
          <cell r="M164" t="str">
            <v>-</v>
          </cell>
          <cell r="N164" t="str">
            <v>無し</v>
          </cell>
          <cell r="P164" t="str">
            <v>T1034</v>
          </cell>
          <cell r="R164">
            <v>1400</v>
          </cell>
        </row>
        <row r="165">
          <cell r="C165" t="str">
            <v>株式会社　白水ＤＨＣ</v>
          </cell>
          <cell r="D165">
            <v>869</v>
          </cell>
          <cell r="E165">
            <v>1503</v>
          </cell>
          <cell r="F165" t="str">
            <v>熊本県阿蘇郡南阿蘇村吉田２１１１</v>
          </cell>
          <cell r="G165">
            <v>1400</v>
          </cell>
          <cell r="H165">
            <v>0</v>
          </cell>
          <cell r="J165">
            <v>1407</v>
          </cell>
          <cell r="K165">
            <v>2</v>
          </cell>
          <cell r="L165" t="str">
            <v>-</v>
          </cell>
          <cell r="M165" t="str">
            <v>-</v>
          </cell>
          <cell r="N165" t="str">
            <v>無し</v>
          </cell>
          <cell r="P165" t="str">
            <v>T1034</v>
          </cell>
          <cell r="Q165" t="str">
            <v>H020</v>
          </cell>
          <cell r="R165">
            <v>1400</v>
          </cell>
        </row>
        <row r="166">
          <cell r="C166" t="str">
            <v>スタンレー電気株式会社　本社</v>
          </cell>
          <cell r="D166">
            <v>153</v>
          </cell>
          <cell r="E166">
            <v>8636</v>
          </cell>
          <cell r="F166" t="str">
            <v>東京都目黒区中目黒２－９－１３</v>
          </cell>
          <cell r="G166">
            <v>50</v>
          </cell>
          <cell r="H166">
            <v>1</v>
          </cell>
          <cell r="J166">
            <v>100</v>
          </cell>
          <cell r="K166">
            <v>0</v>
          </cell>
          <cell r="M166" t="str">
            <v>-</v>
          </cell>
          <cell r="N166" t="str">
            <v>無し</v>
          </cell>
          <cell r="P166" t="str">
            <v>T1035</v>
          </cell>
          <cell r="R166" t="str">
            <v>-</v>
          </cell>
        </row>
        <row r="167">
          <cell r="C167" t="str">
            <v>スタンレー電気株式会社　岡崎製作所</v>
          </cell>
          <cell r="D167">
            <v>444</v>
          </cell>
          <cell r="E167">
            <v>3698</v>
          </cell>
          <cell r="F167" t="str">
            <v>愛知県岡崎市牧平町字岩田３－３３</v>
          </cell>
          <cell r="G167">
            <v>360</v>
          </cell>
          <cell r="H167">
            <v>0</v>
          </cell>
          <cell r="J167">
            <v>354</v>
          </cell>
          <cell r="K167">
            <v>0</v>
          </cell>
          <cell r="M167" t="str">
            <v>-</v>
          </cell>
          <cell r="N167" t="str">
            <v>新潟</v>
          </cell>
          <cell r="P167" t="str">
            <v>T1037</v>
          </cell>
          <cell r="R167" t="str">
            <v>-</v>
          </cell>
        </row>
        <row r="168">
          <cell r="C168" t="str">
            <v>株式会社　三光合成</v>
          </cell>
          <cell r="D168">
            <v>437</v>
          </cell>
          <cell r="E168">
            <v>1434</v>
          </cell>
          <cell r="F168" t="str">
            <v>静岡県掛川市下土方３５６０</v>
          </cell>
          <cell r="G168">
            <v>250</v>
          </cell>
          <cell r="H168">
            <v>0</v>
          </cell>
          <cell r="J168">
            <v>245</v>
          </cell>
          <cell r="K168">
            <v>0</v>
          </cell>
          <cell r="M168" t="str">
            <v>-</v>
          </cell>
          <cell r="N168" t="str">
            <v>無し</v>
          </cell>
          <cell r="P168" t="str">
            <v>T1037</v>
          </cell>
          <cell r="Q168" t="str">
            <v>H005</v>
          </cell>
          <cell r="R168" t="str">
            <v>-</v>
          </cell>
        </row>
        <row r="169">
          <cell r="C169" t="str">
            <v>株式会社　不二蒸着</v>
          </cell>
          <cell r="D169">
            <v>421</v>
          </cell>
          <cell r="E169">
            <v>302</v>
          </cell>
          <cell r="F169" t="str">
            <v>静岡県榛原郡吉田町川尻９６５番地３</v>
          </cell>
          <cell r="G169">
            <v>250</v>
          </cell>
          <cell r="H169">
            <v>0</v>
          </cell>
          <cell r="J169">
            <v>230</v>
          </cell>
          <cell r="K169">
            <v>0</v>
          </cell>
          <cell r="M169" t="str">
            <v>-</v>
          </cell>
          <cell r="N169" t="str">
            <v>無し</v>
          </cell>
          <cell r="P169" t="str">
            <v>T1037</v>
          </cell>
          <cell r="Q169" t="str">
            <v>H015</v>
          </cell>
          <cell r="R169" t="str">
            <v>-</v>
          </cell>
        </row>
        <row r="170">
          <cell r="C170" t="str">
            <v>欣電株式会社　若林工場</v>
          </cell>
          <cell r="D170">
            <v>432</v>
          </cell>
          <cell r="E170">
            <v>8051</v>
          </cell>
          <cell r="F170" t="str">
            <v>静岡県浜松市若林町２１３５－１</v>
          </cell>
          <cell r="G170">
            <v>300</v>
          </cell>
          <cell r="H170">
            <v>0</v>
          </cell>
          <cell r="J170">
            <v>276</v>
          </cell>
          <cell r="K170">
            <v>0</v>
          </cell>
          <cell r="M170" t="str">
            <v>-</v>
          </cell>
          <cell r="N170" t="str">
            <v>無し</v>
          </cell>
          <cell r="P170" t="str">
            <v>T1037</v>
          </cell>
          <cell r="Q170" t="str">
            <v>H021</v>
          </cell>
          <cell r="R170" t="str">
            <v>-</v>
          </cell>
        </row>
        <row r="171">
          <cell r="C171" t="str">
            <v>サカック(株）本社工場</v>
          </cell>
          <cell r="F171" t="str">
            <v>愛知県岡崎市中伊西町早稲田8</v>
          </cell>
          <cell r="G171">
            <v>360</v>
          </cell>
          <cell r="H171">
            <v>0</v>
          </cell>
          <cell r="J171">
            <v>354</v>
          </cell>
          <cell r="K171">
            <v>0</v>
          </cell>
          <cell r="M171" t="str">
            <v>-</v>
          </cell>
          <cell r="N171" t="str">
            <v>新潟</v>
          </cell>
          <cell r="P171" t="str">
            <v>T1037</v>
          </cell>
          <cell r="Q171" t="str">
            <v>H022</v>
          </cell>
          <cell r="R171" t="str">
            <v>-</v>
          </cell>
        </row>
        <row r="172">
          <cell r="C172" t="str">
            <v>有限会社　河合工業</v>
          </cell>
          <cell r="D172">
            <v>444</v>
          </cell>
          <cell r="E172">
            <v>3601</v>
          </cell>
          <cell r="F172" t="str">
            <v>愛知県岡崎市石原町字栗木野５２－３</v>
          </cell>
          <cell r="G172">
            <v>360</v>
          </cell>
          <cell r="H172">
            <v>0</v>
          </cell>
          <cell r="J172">
            <v>354</v>
          </cell>
          <cell r="K172">
            <v>0</v>
          </cell>
          <cell r="M172" t="str">
            <v>-</v>
          </cell>
          <cell r="N172" t="str">
            <v>新潟</v>
          </cell>
          <cell r="P172" t="str">
            <v>T1037</v>
          </cell>
          <cell r="Q172" t="str">
            <v>H023</v>
          </cell>
          <cell r="R172" t="str">
            <v>-</v>
          </cell>
        </row>
        <row r="173">
          <cell r="C173" t="str">
            <v>東洋理工株式会社</v>
          </cell>
          <cell r="D173">
            <v>444</v>
          </cell>
          <cell r="E173">
            <v>1164</v>
          </cell>
          <cell r="F173" t="str">
            <v>愛知県安城市藤井町南山１７８</v>
          </cell>
          <cell r="G173">
            <v>400</v>
          </cell>
          <cell r="H173">
            <v>0</v>
          </cell>
          <cell r="J173">
            <v>354</v>
          </cell>
          <cell r="K173">
            <v>0</v>
          </cell>
          <cell r="M173" t="str">
            <v>-</v>
          </cell>
          <cell r="N173" t="str">
            <v>新潟</v>
          </cell>
          <cell r="P173" t="str">
            <v>T1037</v>
          </cell>
          <cell r="Q173" t="str">
            <v>H025</v>
          </cell>
          <cell r="R173" t="str">
            <v>-</v>
          </cell>
        </row>
        <row r="174">
          <cell r="C174" t="str">
            <v>有限会社　三浦工業所</v>
          </cell>
          <cell r="D174">
            <v>446</v>
          </cell>
          <cell r="E174">
            <v>4</v>
          </cell>
          <cell r="F174" t="str">
            <v>愛知県安城市尾崎町北屋敷５８－１</v>
          </cell>
          <cell r="G174">
            <v>400</v>
          </cell>
          <cell r="H174">
            <v>0</v>
          </cell>
          <cell r="J174">
            <v>354</v>
          </cell>
          <cell r="K174">
            <v>0</v>
          </cell>
          <cell r="M174" t="str">
            <v>-</v>
          </cell>
          <cell r="N174" t="str">
            <v>新潟</v>
          </cell>
          <cell r="P174" t="str">
            <v>T1037</v>
          </cell>
          <cell r="Q174" t="str">
            <v>H026</v>
          </cell>
          <cell r="R174" t="str">
            <v>-</v>
          </cell>
        </row>
        <row r="175">
          <cell r="C175" t="str">
            <v>有限会社　山田塗装</v>
          </cell>
          <cell r="D175">
            <v>470</v>
          </cell>
          <cell r="E175">
            <v>1101</v>
          </cell>
          <cell r="F175" t="str">
            <v>愛知県豊明市沓掛町山新田１０－９</v>
          </cell>
          <cell r="G175">
            <v>400</v>
          </cell>
          <cell r="H175">
            <v>0</v>
          </cell>
          <cell r="J175">
            <v>433</v>
          </cell>
          <cell r="K175">
            <v>1</v>
          </cell>
          <cell r="M175" t="str">
            <v>-</v>
          </cell>
          <cell r="N175" t="str">
            <v>新潟</v>
          </cell>
          <cell r="P175" t="str">
            <v>T1037</v>
          </cell>
          <cell r="Q175" t="str">
            <v>H027</v>
          </cell>
          <cell r="R175" t="str">
            <v>-</v>
          </cell>
        </row>
        <row r="176">
          <cell r="C176" t="str">
            <v>株式会社　ＴＥＮＰＡＫＵ．Ｒ</v>
          </cell>
          <cell r="D176">
            <v>474</v>
          </cell>
          <cell r="E176">
            <v>11</v>
          </cell>
          <cell r="F176" t="str">
            <v>愛知県大府市横根町新江１５－２４</v>
          </cell>
          <cell r="G176">
            <v>400</v>
          </cell>
          <cell r="H176">
            <v>0</v>
          </cell>
          <cell r="J176">
            <v>405</v>
          </cell>
          <cell r="K176">
            <v>1</v>
          </cell>
          <cell r="M176" t="str">
            <v>-</v>
          </cell>
          <cell r="N176" t="str">
            <v>新潟</v>
          </cell>
          <cell r="P176" t="str">
            <v>T1037</v>
          </cell>
          <cell r="Q176" t="str">
            <v>H028</v>
          </cell>
          <cell r="R176" t="str">
            <v>-</v>
          </cell>
        </row>
        <row r="177">
          <cell r="C177" t="str">
            <v>サカック㈱　本社工場</v>
          </cell>
          <cell r="D177">
            <v>444</v>
          </cell>
          <cell r="E177">
            <v>3449</v>
          </cell>
          <cell r="F177" t="str">
            <v>愛知県岡崎市中伊西町早稲田8番地</v>
          </cell>
          <cell r="G177">
            <v>360</v>
          </cell>
          <cell r="H177">
            <v>0</v>
          </cell>
          <cell r="J177">
            <v>354</v>
          </cell>
          <cell r="K177">
            <v>0</v>
          </cell>
          <cell r="M177" t="str">
            <v>-</v>
          </cell>
          <cell r="N177" t="str">
            <v>新潟</v>
          </cell>
          <cell r="P177" t="str">
            <v>T1037</v>
          </cell>
          <cell r="Q177" t="str">
            <v>H038</v>
          </cell>
          <cell r="R177" t="str">
            <v>-</v>
          </cell>
        </row>
        <row r="178">
          <cell r="C178" t="str">
            <v>有限会社　イジマ</v>
          </cell>
          <cell r="D178">
            <v>438</v>
          </cell>
          <cell r="E178">
            <v>206</v>
          </cell>
          <cell r="F178" t="str">
            <v>静岡県磐田市松本１９２－１</v>
          </cell>
          <cell r="G178">
            <v>300</v>
          </cell>
          <cell r="H178">
            <v>0</v>
          </cell>
          <cell r="J178">
            <v>276</v>
          </cell>
          <cell r="K178">
            <v>0</v>
          </cell>
          <cell r="M178" t="str">
            <v>-</v>
          </cell>
          <cell r="N178" t="str">
            <v>無し</v>
          </cell>
          <cell r="P178" t="str">
            <v>T1037</v>
          </cell>
          <cell r="Q178" t="str">
            <v>H119</v>
          </cell>
          <cell r="R178" t="str">
            <v>-</v>
          </cell>
        </row>
        <row r="179">
          <cell r="C179" t="str">
            <v>株式会社　みとも</v>
          </cell>
          <cell r="D179">
            <v>421</v>
          </cell>
          <cell r="E179">
            <v>301</v>
          </cell>
          <cell r="F179" t="str">
            <v>静岡県榛原郡吉田町住吉３８３２－６</v>
          </cell>
          <cell r="G179">
            <v>250</v>
          </cell>
          <cell r="H179">
            <v>0</v>
          </cell>
          <cell r="J179">
            <v>230</v>
          </cell>
          <cell r="K179">
            <v>0</v>
          </cell>
          <cell r="M179" t="str">
            <v>-</v>
          </cell>
          <cell r="N179" t="str">
            <v>無し</v>
          </cell>
          <cell r="P179" t="str">
            <v>T1037</v>
          </cell>
          <cell r="Q179" t="str">
            <v>H122</v>
          </cell>
          <cell r="R179" t="str">
            <v>-</v>
          </cell>
        </row>
        <row r="180">
          <cell r="C180" t="str">
            <v>有限会社　真永</v>
          </cell>
          <cell r="D180">
            <v>421</v>
          </cell>
          <cell r="E180">
            <v>212</v>
          </cell>
          <cell r="F180" t="str">
            <v>静岡県焼津市利右衛門２７２０－１</v>
          </cell>
          <cell r="G180">
            <v>200</v>
          </cell>
          <cell r="H180">
            <v>0</v>
          </cell>
          <cell r="J180">
            <v>230</v>
          </cell>
          <cell r="K180">
            <v>0</v>
          </cell>
          <cell r="M180" t="str">
            <v>-</v>
          </cell>
          <cell r="N180" t="str">
            <v>無し</v>
          </cell>
          <cell r="P180" t="str">
            <v>T1037</v>
          </cell>
          <cell r="Q180" t="str">
            <v>H123</v>
          </cell>
          <cell r="R180" t="str">
            <v>-</v>
          </cell>
        </row>
        <row r="181">
          <cell r="C181" t="str">
            <v>有限会社　金原塗装工場</v>
          </cell>
          <cell r="D181">
            <v>433</v>
          </cell>
          <cell r="E181">
            <v>8104</v>
          </cell>
          <cell r="F181" t="str">
            <v>静岡県浜松市北区東三方町２９５－１</v>
          </cell>
          <cell r="G181">
            <v>300</v>
          </cell>
          <cell r="H181">
            <v>0</v>
          </cell>
          <cell r="J181">
            <v>276</v>
          </cell>
          <cell r="K181">
            <v>0</v>
          </cell>
          <cell r="M181" t="str">
            <v>-</v>
          </cell>
          <cell r="N181" t="str">
            <v>無し</v>
          </cell>
          <cell r="P181" t="str">
            <v>T1037</v>
          </cell>
          <cell r="Q181" t="str">
            <v>H128</v>
          </cell>
          <cell r="R181" t="str">
            <v>-</v>
          </cell>
        </row>
        <row r="182">
          <cell r="C182" t="str">
            <v>南部化成株式会社　裾野事業所</v>
          </cell>
          <cell r="D182">
            <v>410</v>
          </cell>
          <cell r="E182">
            <v>1105</v>
          </cell>
          <cell r="F182" t="str">
            <v>静岡県裾野市下和田８２－１</v>
          </cell>
          <cell r="G182">
            <v>150</v>
          </cell>
          <cell r="H182">
            <v>0</v>
          </cell>
          <cell r="J182">
            <v>138</v>
          </cell>
          <cell r="K182">
            <v>0</v>
          </cell>
          <cell r="M182" t="str">
            <v>-</v>
          </cell>
          <cell r="N182" t="str">
            <v>新潟</v>
          </cell>
          <cell r="P182" t="str">
            <v>T1037</v>
          </cell>
          <cell r="Q182" t="str">
            <v>H134</v>
          </cell>
          <cell r="R182" t="str">
            <v>-</v>
          </cell>
        </row>
        <row r="183">
          <cell r="C183" t="str">
            <v>ムネカタ株式会社　福島ファクトリー</v>
          </cell>
          <cell r="D183">
            <v>960</v>
          </cell>
          <cell r="E183">
            <v>8506</v>
          </cell>
          <cell r="F183" t="str">
            <v>福島県福島市蓬菜町１－１１－１</v>
          </cell>
          <cell r="G183">
            <v>400</v>
          </cell>
          <cell r="H183">
            <v>1</v>
          </cell>
          <cell r="J183">
            <v>290</v>
          </cell>
          <cell r="K183">
            <v>0</v>
          </cell>
          <cell r="M183" t="str">
            <v>-</v>
          </cell>
          <cell r="N183" t="str">
            <v>新潟</v>
          </cell>
          <cell r="P183" t="str">
            <v>T1037</v>
          </cell>
          <cell r="Q183" t="str">
            <v>H173</v>
          </cell>
          <cell r="R183" t="str">
            <v>-</v>
          </cell>
        </row>
        <row r="184">
          <cell r="C184" t="str">
            <v>スタンレー電気株式会社　浜松工場</v>
          </cell>
          <cell r="D184">
            <v>431</v>
          </cell>
          <cell r="E184">
            <v>1304</v>
          </cell>
          <cell r="F184" t="str">
            <v>静岡県浜松市北区細江町中川１７０５</v>
          </cell>
          <cell r="G184">
            <v>300</v>
          </cell>
          <cell r="H184">
            <v>0</v>
          </cell>
          <cell r="J184">
            <v>276</v>
          </cell>
          <cell r="K184">
            <v>0</v>
          </cell>
          <cell r="M184" t="str">
            <v>-</v>
          </cell>
          <cell r="N184" t="str">
            <v>ﾄｰﾙ</v>
          </cell>
          <cell r="P184" t="str">
            <v>T1039</v>
          </cell>
          <cell r="R184" t="str">
            <v>-</v>
          </cell>
        </row>
        <row r="185">
          <cell r="C185" t="str">
            <v>株式会社　不二蒸着</v>
          </cell>
          <cell r="D185">
            <v>421</v>
          </cell>
          <cell r="E185">
            <v>302</v>
          </cell>
          <cell r="F185" t="str">
            <v>静岡県榛原郡吉田町川尻９６５番地３</v>
          </cell>
          <cell r="G185">
            <v>250</v>
          </cell>
          <cell r="H185">
            <v>0</v>
          </cell>
          <cell r="J185">
            <v>230</v>
          </cell>
          <cell r="K185">
            <v>0</v>
          </cell>
          <cell r="M185" t="str">
            <v>-</v>
          </cell>
          <cell r="N185" t="str">
            <v>無し</v>
          </cell>
          <cell r="P185" t="str">
            <v>T1039</v>
          </cell>
          <cell r="Q185" t="str">
            <v>H015</v>
          </cell>
          <cell r="R185" t="str">
            <v>-</v>
          </cell>
        </row>
        <row r="186">
          <cell r="C186" t="str">
            <v>有限会社　金原塗装工場</v>
          </cell>
          <cell r="D186">
            <v>433</v>
          </cell>
          <cell r="E186">
            <v>8104</v>
          </cell>
          <cell r="F186" t="str">
            <v>静岡県浜松市北区東三方町２９５－１</v>
          </cell>
          <cell r="G186">
            <v>300</v>
          </cell>
          <cell r="H186">
            <v>0</v>
          </cell>
          <cell r="J186">
            <v>276</v>
          </cell>
          <cell r="K186">
            <v>0</v>
          </cell>
          <cell r="M186" t="str">
            <v>-</v>
          </cell>
          <cell r="N186" t="str">
            <v>無し</v>
          </cell>
          <cell r="P186" t="str">
            <v>T1039</v>
          </cell>
          <cell r="Q186" t="str">
            <v>H016</v>
          </cell>
          <cell r="R186" t="str">
            <v>-</v>
          </cell>
        </row>
        <row r="187">
          <cell r="C187" t="str">
            <v>永田塗装株式会社</v>
          </cell>
          <cell r="D187">
            <v>431</v>
          </cell>
          <cell r="E187">
            <v>2212</v>
          </cell>
          <cell r="F187" t="str">
            <v>静岡県浜松市北区引佐町井伊谷２２５８</v>
          </cell>
          <cell r="G187">
            <v>300</v>
          </cell>
          <cell r="H187">
            <v>0</v>
          </cell>
          <cell r="J187">
            <v>276</v>
          </cell>
          <cell r="K187">
            <v>0</v>
          </cell>
          <cell r="M187" t="str">
            <v>-</v>
          </cell>
          <cell r="N187" t="str">
            <v>無し</v>
          </cell>
          <cell r="P187" t="str">
            <v>T1039</v>
          </cell>
          <cell r="Q187" t="str">
            <v>H017</v>
          </cell>
          <cell r="R187" t="str">
            <v>-</v>
          </cell>
        </row>
        <row r="188">
          <cell r="C188" t="str">
            <v>有限会社　エーブル産業</v>
          </cell>
          <cell r="D188">
            <v>431</v>
          </cell>
          <cell r="E188">
            <v>2102</v>
          </cell>
          <cell r="F188" t="str">
            <v>静岡県浜松市北区都田町９２８７－５</v>
          </cell>
          <cell r="G188">
            <v>300</v>
          </cell>
          <cell r="H188">
            <v>0</v>
          </cell>
          <cell r="J188">
            <v>276</v>
          </cell>
          <cell r="K188">
            <v>0</v>
          </cell>
          <cell r="M188" t="str">
            <v>-</v>
          </cell>
          <cell r="N188" t="str">
            <v>無し</v>
          </cell>
          <cell r="P188" t="str">
            <v>T1039</v>
          </cell>
          <cell r="Q188" t="str">
            <v>H018</v>
          </cell>
          <cell r="R188" t="str">
            <v>-</v>
          </cell>
        </row>
        <row r="189">
          <cell r="C189" t="str">
            <v>有限会社　イジマ</v>
          </cell>
          <cell r="D189">
            <v>438</v>
          </cell>
          <cell r="E189">
            <v>206</v>
          </cell>
          <cell r="F189" t="str">
            <v>静岡県磐田市松本１９２－１</v>
          </cell>
          <cell r="G189">
            <v>300</v>
          </cell>
          <cell r="H189">
            <v>0</v>
          </cell>
          <cell r="J189">
            <v>276</v>
          </cell>
          <cell r="K189">
            <v>0</v>
          </cell>
          <cell r="M189" t="str">
            <v>-</v>
          </cell>
          <cell r="N189" t="str">
            <v>無し</v>
          </cell>
          <cell r="P189" t="str">
            <v>T1039</v>
          </cell>
          <cell r="Q189" t="str">
            <v>H019</v>
          </cell>
          <cell r="R189" t="str">
            <v>-</v>
          </cell>
        </row>
        <row r="190">
          <cell r="C190" t="str">
            <v>富士産業株式会社</v>
          </cell>
          <cell r="D190">
            <v>421</v>
          </cell>
          <cell r="E190">
            <v>412</v>
          </cell>
          <cell r="F190" t="str">
            <v>静岡県牧之原市坂部３２２８番地</v>
          </cell>
          <cell r="G190">
            <v>250</v>
          </cell>
          <cell r="H190">
            <v>0</v>
          </cell>
          <cell r="J190">
            <v>280</v>
          </cell>
          <cell r="K190">
            <v>1</v>
          </cell>
          <cell r="M190" t="str">
            <v>-</v>
          </cell>
          <cell r="N190" t="str">
            <v>無し</v>
          </cell>
          <cell r="P190" t="str">
            <v>T1039</v>
          </cell>
          <cell r="Q190" t="str">
            <v>H038</v>
          </cell>
          <cell r="R190" t="str">
            <v>-</v>
          </cell>
        </row>
        <row r="191">
          <cell r="C191" t="str">
            <v>㈱オーピーシー</v>
          </cell>
          <cell r="D191">
            <v>431</v>
          </cell>
          <cell r="E191">
            <v>2102</v>
          </cell>
          <cell r="F191" t="str">
            <v>静岡県浜松市北区都田町８４９７－２</v>
          </cell>
          <cell r="G191">
            <v>300</v>
          </cell>
          <cell r="H191">
            <v>0</v>
          </cell>
          <cell r="J191">
            <v>276</v>
          </cell>
          <cell r="K191">
            <v>0</v>
          </cell>
          <cell r="M191" t="str">
            <v>-</v>
          </cell>
          <cell r="N191" t="str">
            <v>無し</v>
          </cell>
          <cell r="P191" t="str">
            <v>T1039</v>
          </cell>
          <cell r="Q191" t="str">
            <v>H045</v>
          </cell>
          <cell r="R191" t="str">
            <v>-</v>
          </cell>
        </row>
        <row r="192">
          <cell r="C192" t="str">
            <v>豊樹脂工業株式会社</v>
          </cell>
          <cell r="D192">
            <v>421</v>
          </cell>
          <cell r="E192">
            <v>121</v>
          </cell>
          <cell r="F192" t="str">
            <v>静岡県静岡市駿河区広野３－２０－１４</v>
          </cell>
          <cell r="G192">
            <v>200</v>
          </cell>
          <cell r="H192">
            <v>0</v>
          </cell>
          <cell r="J192">
            <v>193</v>
          </cell>
          <cell r="K192">
            <v>0</v>
          </cell>
          <cell r="M192" t="str">
            <v>-</v>
          </cell>
          <cell r="N192" t="str">
            <v>無し</v>
          </cell>
          <cell r="P192" t="str">
            <v>T1039</v>
          </cell>
          <cell r="Q192" t="str">
            <v>H091</v>
          </cell>
          <cell r="R192" t="str">
            <v>-</v>
          </cell>
        </row>
        <row r="193">
          <cell r="C193" t="str">
            <v>永田塗装株式会社　第２工場</v>
          </cell>
          <cell r="D193">
            <v>431</v>
          </cell>
          <cell r="E193">
            <v>2212</v>
          </cell>
          <cell r="F193" t="str">
            <v>静岡県浜松市北区引佐町井伊谷２１５７－６</v>
          </cell>
          <cell r="G193">
            <v>300</v>
          </cell>
          <cell r="H193">
            <v>0</v>
          </cell>
          <cell r="J193">
            <v>276</v>
          </cell>
          <cell r="K193">
            <v>0</v>
          </cell>
          <cell r="M193" t="str">
            <v>-</v>
          </cell>
          <cell r="N193" t="str">
            <v>無し</v>
          </cell>
          <cell r="P193" t="str">
            <v>T1039</v>
          </cell>
          <cell r="Q193" t="str">
            <v>H097</v>
          </cell>
          <cell r="R193" t="str">
            <v>-</v>
          </cell>
        </row>
        <row r="194">
          <cell r="C194" t="str">
            <v>サカック株式会社</v>
          </cell>
          <cell r="D194">
            <v>444</v>
          </cell>
          <cell r="E194">
            <v>3449</v>
          </cell>
          <cell r="F194" t="str">
            <v>愛知県岡崎市中伊西町字早稲田８</v>
          </cell>
          <cell r="G194">
            <v>360</v>
          </cell>
          <cell r="H194">
            <v>0</v>
          </cell>
          <cell r="J194">
            <v>354</v>
          </cell>
          <cell r="K194">
            <v>0</v>
          </cell>
          <cell r="M194" t="str">
            <v>-</v>
          </cell>
          <cell r="N194" t="str">
            <v>新潟</v>
          </cell>
          <cell r="P194" t="str">
            <v>T1039</v>
          </cell>
          <cell r="Q194" t="str">
            <v>H186</v>
          </cell>
          <cell r="R194" t="str">
            <v>-</v>
          </cell>
        </row>
        <row r="195">
          <cell r="C195" t="str">
            <v>鈴与袋井</v>
          </cell>
          <cell r="D195">
            <v>437</v>
          </cell>
          <cell r="E195">
            <v>0</v>
          </cell>
          <cell r="F195" t="str">
            <v>静岡県袋井市新池1077</v>
          </cell>
          <cell r="G195">
            <v>300</v>
          </cell>
          <cell r="H195">
            <v>0</v>
          </cell>
          <cell r="J195">
            <v>245</v>
          </cell>
          <cell r="K195">
            <v>0</v>
          </cell>
          <cell r="M195" t="str">
            <v>-</v>
          </cell>
          <cell r="N195" t="str">
            <v>無し</v>
          </cell>
          <cell r="O195" t="str">
            <v>y</v>
          </cell>
          <cell r="P195" t="str">
            <v>T1039</v>
          </cell>
          <cell r="Q195" t="str">
            <v>INM01</v>
          </cell>
          <cell r="R195" t="str">
            <v>-</v>
          </cell>
        </row>
        <row r="196">
          <cell r="C196" t="str">
            <v>有限会社　長城通商</v>
          </cell>
          <cell r="D196">
            <v>150</v>
          </cell>
          <cell r="E196">
            <v>1</v>
          </cell>
          <cell r="F196" t="str">
            <v>東京都渋谷区神宮前３－２６－３</v>
          </cell>
          <cell r="G196">
            <v>50</v>
          </cell>
          <cell r="H196">
            <v>1</v>
          </cell>
          <cell r="J196">
            <v>100</v>
          </cell>
          <cell r="K196">
            <v>0</v>
          </cell>
          <cell r="M196" t="str">
            <v>-</v>
          </cell>
          <cell r="N196" t="str">
            <v>無し</v>
          </cell>
          <cell r="P196" t="str">
            <v>T1100</v>
          </cell>
          <cell r="R196" t="str">
            <v>-</v>
          </cell>
        </row>
        <row r="197">
          <cell r="C197" t="str">
            <v>鶴見倉庫株式会社　大黒町倉庫</v>
          </cell>
          <cell r="D197">
            <v>230</v>
          </cell>
          <cell r="E197">
            <v>53</v>
          </cell>
          <cell r="F197" t="str">
            <v>神奈川県横浜市鶴見区大黒町８－１</v>
          </cell>
          <cell r="G197">
            <v>50</v>
          </cell>
          <cell r="H197">
            <v>0</v>
          </cell>
          <cell r="J197">
            <v>100</v>
          </cell>
          <cell r="K197">
            <v>0</v>
          </cell>
          <cell r="M197" t="str">
            <v>横浜</v>
          </cell>
          <cell r="N197" t="str">
            <v>無し</v>
          </cell>
          <cell r="O197" t="str">
            <v>y</v>
          </cell>
          <cell r="P197" t="str">
            <v>T1100</v>
          </cell>
          <cell r="Q197" t="str">
            <v>CHN01</v>
          </cell>
          <cell r="R197" t="str">
            <v>-</v>
          </cell>
        </row>
        <row r="198">
          <cell r="C198" t="str">
            <v>鶴見倉庫株式会社　大黒町倉庫</v>
          </cell>
          <cell r="D198">
            <v>230</v>
          </cell>
          <cell r="E198">
            <v>53</v>
          </cell>
          <cell r="F198" t="str">
            <v>神奈川県横浜市鶴見区大黒町8-1</v>
          </cell>
          <cell r="G198">
            <v>50</v>
          </cell>
          <cell r="H198">
            <v>0</v>
          </cell>
          <cell r="J198">
            <v>100</v>
          </cell>
          <cell r="K198">
            <v>0</v>
          </cell>
          <cell r="M198" t="str">
            <v>横浜</v>
          </cell>
          <cell r="N198" t="str">
            <v>無し</v>
          </cell>
          <cell r="O198" t="str">
            <v>y</v>
          </cell>
          <cell r="P198" t="str">
            <v>T1100</v>
          </cell>
          <cell r="Q198" t="str">
            <v>TAD01</v>
          </cell>
          <cell r="R198" t="str">
            <v>-</v>
          </cell>
        </row>
        <row r="199">
          <cell r="C199" t="str">
            <v>鶴見倉庫株式会社　大黒町倉庫　田部様</v>
          </cell>
          <cell r="F199" t="str">
            <v>神奈川県横浜市鶴見区大黒町８－１</v>
          </cell>
          <cell r="G199">
            <v>50</v>
          </cell>
          <cell r="H199">
            <v>0</v>
          </cell>
          <cell r="J199">
            <v>100</v>
          </cell>
          <cell r="K199">
            <v>0</v>
          </cell>
          <cell r="M199" t="str">
            <v>横浜</v>
          </cell>
          <cell r="N199" t="str">
            <v>無し</v>
          </cell>
          <cell r="O199" t="str">
            <v>y</v>
          </cell>
          <cell r="P199" t="str">
            <v>T1100</v>
          </cell>
          <cell r="Q199" t="str">
            <v>TAD05</v>
          </cell>
          <cell r="R199" t="str">
            <v>-</v>
          </cell>
        </row>
        <row r="200">
          <cell r="C200" t="str">
            <v>横浜機工株式会社</v>
          </cell>
          <cell r="D200">
            <v>236</v>
          </cell>
          <cell r="E200">
            <v>8647</v>
          </cell>
          <cell r="F200" t="str">
            <v>神奈川県横浜市金沢区福浦２－１１－１</v>
          </cell>
          <cell r="G200">
            <v>50</v>
          </cell>
          <cell r="H200">
            <v>0</v>
          </cell>
          <cell r="J200">
            <v>100</v>
          </cell>
          <cell r="K200">
            <v>0</v>
          </cell>
          <cell r="M200" t="str">
            <v>-</v>
          </cell>
          <cell r="N200" t="str">
            <v>無し</v>
          </cell>
          <cell r="P200" t="str">
            <v>T1190</v>
          </cell>
          <cell r="R200" t="str">
            <v>-</v>
          </cell>
        </row>
        <row r="201">
          <cell r="C201" t="str">
            <v>株式会社　芝川製作所　第一事業所</v>
          </cell>
          <cell r="D201">
            <v>223</v>
          </cell>
          <cell r="E201">
            <v>52</v>
          </cell>
          <cell r="F201" t="str">
            <v>神奈川県横浜市港北区綱島東６－２－２７</v>
          </cell>
          <cell r="G201">
            <v>50</v>
          </cell>
          <cell r="H201">
            <v>0</v>
          </cell>
          <cell r="J201">
            <v>120</v>
          </cell>
          <cell r="K201">
            <v>0</v>
          </cell>
          <cell r="M201" t="str">
            <v>-</v>
          </cell>
          <cell r="N201" t="str">
            <v>無し</v>
          </cell>
          <cell r="P201" t="str">
            <v>T1191</v>
          </cell>
          <cell r="R201" t="str">
            <v>-</v>
          </cell>
        </row>
        <row r="202">
          <cell r="C202" t="str">
            <v>豊通ケミプラス株式会社　静岡自動車材料部</v>
          </cell>
          <cell r="D202">
            <v>430</v>
          </cell>
          <cell r="E202">
            <v>7714</v>
          </cell>
          <cell r="F202" t="str">
            <v>静岡県浜松市中区板屋町１１１－２</v>
          </cell>
          <cell r="G202">
            <v>300</v>
          </cell>
          <cell r="H202">
            <v>0</v>
          </cell>
          <cell r="J202">
            <v>276</v>
          </cell>
          <cell r="K202">
            <v>0</v>
          </cell>
          <cell r="M202" t="str">
            <v>-</v>
          </cell>
          <cell r="N202" t="str">
            <v>無し</v>
          </cell>
          <cell r="P202" t="str">
            <v>T1210</v>
          </cell>
          <cell r="R202" t="str">
            <v>-</v>
          </cell>
        </row>
        <row r="203">
          <cell r="C203" t="str">
            <v>シーガルセントレアターミナル</v>
          </cell>
          <cell r="D203">
            <v>479</v>
          </cell>
          <cell r="E203">
            <v>881</v>
          </cell>
          <cell r="F203" t="str">
            <v>愛知県常滑市セントレア3丁目12-2</v>
          </cell>
          <cell r="G203">
            <v>400</v>
          </cell>
          <cell r="H203">
            <v>0</v>
          </cell>
          <cell r="J203">
            <v>388</v>
          </cell>
          <cell r="K203">
            <v>1</v>
          </cell>
          <cell r="M203" t="str">
            <v>愛知</v>
          </cell>
          <cell r="N203" t="str">
            <v>新潟</v>
          </cell>
          <cell r="O203" t="str">
            <v>y</v>
          </cell>
          <cell r="P203" t="str">
            <v>T1210</v>
          </cell>
          <cell r="Q203" t="str">
            <v>AIR01</v>
          </cell>
          <cell r="R203" t="str">
            <v>-</v>
          </cell>
        </row>
        <row r="204">
          <cell r="C204" t="str">
            <v>商船三井ロジスティクス㈱</v>
          </cell>
          <cell r="D204">
            <v>286</v>
          </cell>
          <cell r="E204">
            <v>113</v>
          </cell>
          <cell r="F204" t="str">
            <v>千葉県成田市南三里塚78-7</v>
          </cell>
          <cell r="G204">
            <v>100</v>
          </cell>
          <cell r="H204">
            <v>0</v>
          </cell>
          <cell r="J204">
            <v>143</v>
          </cell>
          <cell r="K204">
            <v>1</v>
          </cell>
          <cell r="M204" t="str">
            <v>成田</v>
          </cell>
          <cell r="N204" t="str">
            <v>無し</v>
          </cell>
          <cell r="O204" t="str">
            <v>y</v>
          </cell>
          <cell r="P204" t="str">
            <v>T1210</v>
          </cell>
          <cell r="Q204" t="str">
            <v>AIR02</v>
          </cell>
          <cell r="R204" t="str">
            <v>-</v>
          </cell>
        </row>
        <row r="205">
          <cell r="C205" t="str">
            <v>ＴＡＳエクスプレス㈱</v>
          </cell>
          <cell r="D205">
            <v>287</v>
          </cell>
          <cell r="E205">
            <v>242</v>
          </cell>
          <cell r="F205" t="str">
            <v>千葉県成田市多良貝245-3031</v>
          </cell>
          <cell r="G205">
            <v>100</v>
          </cell>
          <cell r="H205">
            <v>0</v>
          </cell>
          <cell r="J205">
            <v>143</v>
          </cell>
          <cell r="K205">
            <v>1</v>
          </cell>
          <cell r="M205" t="str">
            <v>成田</v>
          </cell>
          <cell r="N205" t="str">
            <v>無し</v>
          </cell>
          <cell r="O205" t="str">
            <v>y</v>
          </cell>
          <cell r="P205" t="str">
            <v>T1210</v>
          </cell>
          <cell r="Q205" t="str">
            <v>AIR03</v>
          </cell>
          <cell r="R205" t="str">
            <v>-</v>
          </cell>
        </row>
        <row r="206">
          <cell r="C206" t="str">
            <v>株式会社　日祥物流　成田ターミナル</v>
          </cell>
          <cell r="D206">
            <v>287</v>
          </cell>
          <cell r="E206">
            <v>242</v>
          </cell>
          <cell r="F206" t="str">
            <v>千葉県成田市多良貝２４５－３０３１</v>
          </cell>
          <cell r="G206">
            <v>100</v>
          </cell>
          <cell r="H206">
            <v>0</v>
          </cell>
          <cell r="J206">
            <v>143</v>
          </cell>
          <cell r="K206">
            <v>1</v>
          </cell>
          <cell r="M206" t="str">
            <v>成田</v>
          </cell>
          <cell r="N206" t="str">
            <v>無し</v>
          </cell>
          <cell r="O206" t="str">
            <v>y</v>
          </cell>
          <cell r="P206" t="str">
            <v>T1210</v>
          </cell>
          <cell r="Q206" t="str">
            <v>AIR04</v>
          </cell>
          <cell r="R206" t="str">
            <v>-</v>
          </cell>
        </row>
        <row r="207">
          <cell r="C207" t="str">
            <v>安達包運株式会社</v>
          </cell>
          <cell r="D207">
            <v>490</v>
          </cell>
          <cell r="E207">
            <v>1444</v>
          </cell>
          <cell r="F207" t="str">
            <v>愛知県海部郡飛島村木場１－９４－３</v>
          </cell>
          <cell r="G207">
            <v>400</v>
          </cell>
          <cell r="H207">
            <v>0</v>
          </cell>
          <cell r="J207">
            <v>383</v>
          </cell>
          <cell r="K207">
            <v>0</v>
          </cell>
          <cell r="M207" t="str">
            <v>愛知</v>
          </cell>
          <cell r="N207" t="str">
            <v>無し</v>
          </cell>
          <cell r="O207" t="str">
            <v>y</v>
          </cell>
          <cell r="P207" t="str">
            <v>T1210</v>
          </cell>
          <cell r="Q207" t="str">
            <v>BRK01</v>
          </cell>
          <cell r="R207" t="str">
            <v>-</v>
          </cell>
        </row>
        <row r="208">
          <cell r="C208" t="str">
            <v>株式会社　日祥物流 成田ﾀｰﾐﾅﾙ</v>
          </cell>
          <cell r="D208">
            <v>287</v>
          </cell>
          <cell r="E208">
            <v>242</v>
          </cell>
          <cell r="F208" t="str">
            <v>千葉県成田市多良貝245-3031</v>
          </cell>
          <cell r="G208">
            <v>100</v>
          </cell>
          <cell r="H208">
            <v>0</v>
          </cell>
          <cell r="J208">
            <v>143</v>
          </cell>
          <cell r="K208">
            <v>1</v>
          </cell>
          <cell r="M208" t="str">
            <v>成田</v>
          </cell>
          <cell r="N208" t="str">
            <v>無し</v>
          </cell>
          <cell r="O208" t="str">
            <v>y</v>
          </cell>
          <cell r="P208" t="str">
            <v>T1210</v>
          </cell>
          <cell r="Q208" t="str">
            <v>BRK02</v>
          </cell>
          <cell r="R208" t="str">
            <v>-</v>
          </cell>
        </row>
        <row r="209">
          <cell r="C209" t="str">
            <v>シーガル・セントレア・ターミナル</v>
          </cell>
          <cell r="D209">
            <v>479</v>
          </cell>
          <cell r="E209">
            <v>881</v>
          </cell>
          <cell r="F209" t="str">
            <v>愛知県常滑市セントレア3丁目12-2</v>
          </cell>
          <cell r="G209">
            <v>400</v>
          </cell>
          <cell r="H209">
            <v>0</v>
          </cell>
          <cell r="J209">
            <v>388</v>
          </cell>
          <cell r="K209">
            <v>1</v>
          </cell>
          <cell r="M209" t="str">
            <v>愛知</v>
          </cell>
          <cell r="N209" t="str">
            <v>新潟</v>
          </cell>
          <cell r="O209" t="str">
            <v>y</v>
          </cell>
          <cell r="P209" t="str">
            <v>T1210</v>
          </cell>
          <cell r="Q209" t="str">
            <v>CZK01</v>
          </cell>
          <cell r="R209" t="str">
            <v>-</v>
          </cell>
        </row>
        <row r="210">
          <cell r="C210" t="str">
            <v>安達包運倉庫（株）</v>
          </cell>
          <cell r="D210">
            <v>490</v>
          </cell>
          <cell r="E210">
            <v>1444</v>
          </cell>
          <cell r="F210" t="str">
            <v>愛知県海部郡飛島村木場一丁目94番地3号</v>
          </cell>
          <cell r="G210">
            <v>400</v>
          </cell>
          <cell r="H210">
            <v>0</v>
          </cell>
          <cell r="J210">
            <v>383</v>
          </cell>
          <cell r="K210">
            <v>0</v>
          </cell>
          <cell r="M210" t="str">
            <v>愛知</v>
          </cell>
          <cell r="N210" t="str">
            <v>無し</v>
          </cell>
          <cell r="O210" t="str">
            <v>y</v>
          </cell>
          <cell r="P210" t="str">
            <v>T1210</v>
          </cell>
          <cell r="Q210" t="str">
            <v>FKK01</v>
          </cell>
          <cell r="R210" t="str">
            <v>-</v>
          </cell>
        </row>
        <row r="211">
          <cell r="C211" t="str">
            <v>名港海運㈱　西２区名港物流センター</v>
          </cell>
          <cell r="D211">
            <v>490</v>
          </cell>
          <cell r="E211">
            <v>1444</v>
          </cell>
          <cell r="F211" t="str">
            <v>愛知県海部郡飛島村木場１－９４－３</v>
          </cell>
          <cell r="G211">
            <v>400</v>
          </cell>
          <cell r="H211">
            <v>0</v>
          </cell>
          <cell r="J211">
            <v>383</v>
          </cell>
          <cell r="K211">
            <v>0</v>
          </cell>
          <cell r="M211" t="str">
            <v>愛知</v>
          </cell>
          <cell r="N211" t="str">
            <v>無し</v>
          </cell>
          <cell r="O211" t="str">
            <v>y</v>
          </cell>
          <cell r="P211" t="str">
            <v>T1210</v>
          </cell>
          <cell r="Q211" t="str">
            <v>FUD01</v>
          </cell>
          <cell r="R211" t="str">
            <v>-</v>
          </cell>
        </row>
        <row r="212">
          <cell r="C212" t="str">
            <v>商船三井ロジスティクス㈱</v>
          </cell>
          <cell r="F212" t="str">
            <v>愛知県常滑市セントレア３－１２－２</v>
          </cell>
          <cell r="G212">
            <v>400</v>
          </cell>
          <cell r="H212">
            <v>0</v>
          </cell>
          <cell r="J212">
            <v>388</v>
          </cell>
          <cell r="K212">
            <v>1</v>
          </cell>
          <cell r="M212" t="str">
            <v>愛知</v>
          </cell>
          <cell r="N212" t="str">
            <v>新潟</v>
          </cell>
          <cell r="O212" t="str">
            <v>y</v>
          </cell>
          <cell r="P212" t="str">
            <v>T1210</v>
          </cell>
          <cell r="Q212" t="str">
            <v>FUD02</v>
          </cell>
          <cell r="R212" t="str">
            <v>-</v>
          </cell>
        </row>
        <row r="213">
          <cell r="C213" t="str">
            <v>西２区名港物流センター</v>
          </cell>
          <cell r="D213">
            <v>490</v>
          </cell>
          <cell r="E213">
            <v>1444</v>
          </cell>
          <cell r="F213" t="str">
            <v>愛知県海部郡飛島村木場１丁目94-3</v>
          </cell>
          <cell r="G213">
            <v>400</v>
          </cell>
          <cell r="H213">
            <v>0</v>
          </cell>
          <cell r="J213">
            <v>383</v>
          </cell>
          <cell r="K213">
            <v>0</v>
          </cell>
          <cell r="M213" t="str">
            <v>愛知</v>
          </cell>
          <cell r="N213" t="str">
            <v>無し</v>
          </cell>
          <cell r="O213" t="str">
            <v>y</v>
          </cell>
          <cell r="P213" t="str">
            <v>T1210</v>
          </cell>
          <cell r="Q213" t="str">
            <v>GZK01</v>
          </cell>
          <cell r="R213" t="str">
            <v>-</v>
          </cell>
        </row>
        <row r="214">
          <cell r="C214" t="str">
            <v>シーガル・セントレア・ターミナル</v>
          </cell>
          <cell r="D214">
            <v>479</v>
          </cell>
          <cell r="E214">
            <v>881</v>
          </cell>
          <cell r="F214" t="str">
            <v>愛知県常滑市セントレア3丁目12-2</v>
          </cell>
          <cell r="G214">
            <v>400</v>
          </cell>
          <cell r="H214">
            <v>0</v>
          </cell>
          <cell r="J214">
            <v>388</v>
          </cell>
          <cell r="K214">
            <v>1</v>
          </cell>
          <cell r="M214" t="str">
            <v>愛知</v>
          </cell>
          <cell r="N214" t="str">
            <v>新潟</v>
          </cell>
          <cell r="O214" t="str">
            <v>y</v>
          </cell>
          <cell r="P214" t="str">
            <v>T1210</v>
          </cell>
          <cell r="Q214" t="str">
            <v>GZK02</v>
          </cell>
          <cell r="R214" t="str">
            <v>-</v>
          </cell>
        </row>
        <row r="215">
          <cell r="C215" t="str">
            <v>安達包運倉庫株式会社</v>
          </cell>
          <cell r="D215">
            <v>498</v>
          </cell>
          <cell r="E215">
            <v>68</v>
          </cell>
          <cell r="F215" t="str">
            <v>愛知県弥富市鍋田町六野８２-１</v>
          </cell>
          <cell r="G215">
            <v>400</v>
          </cell>
          <cell r="H215">
            <v>0</v>
          </cell>
          <cell r="J215">
            <v>383</v>
          </cell>
          <cell r="K215">
            <v>0</v>
          </cell>
          <cell r="M215" t="str">
            <v>愛知</v>
          </cell>
          <cell r="N215" t="str">
            <v>無し</v>
          </cell>
          <cell r="O215" t="str">
            <v>y</v>
          </cell>
          <cell r="P215" t="str">
            <v>T1210</v>
          </cell>
          <cell r="Q215" t="str">
            <v>GZK03</v>
          </cell>
          <cell r="R215" t="str">
            <v>-</v>
          </cell>
        </row>
        <row r="216">
          <cell r="C216" t="str">
            <v>商船三井ロジスティクス㈱　成田</v>
          </cell>
          <cell r="D216">
            <v>286</v>
          </cell>
          <cell r="E216">
            <v>13</v>
          </cell>
          <cell r="F216" t="str">
            <v>千葉県成田市南三里塚78-7</v>
          </cell>
          <cell r="G216">
            <v>100</v>
          </cell>
          <cell r="H216">
            <v>0</v>
          </cell>
          <cell r="J216">
            <v>143</v>
          </cell>
          <cell r="K216">
            <v>1</v>
          </cell>
          <cell r="M216" t="str">
            <v>成田</v>
          </cell>
          <cell r="N216" t="str">
            <v>無し</v>
          </cell>
          <cell r="O216" t="str">
            <v>y</v>
          </cell>
          <cell r="P216" t="str">
            <v>T1210</v>
          </cell>
          <cell r="Q216" t="str">
            <v>GZK04</v>
          </cell>
          <cell r="R216" t="str">
            <v>-</v>
          </cell>
        </row>
        <row r="217">
          <cell r="C217" t="str">
            <v>安達包運倉庫株式会社</v>
          </cell>
          <cell r="D217">
            <v>490</v>
          </cell>
          <cell r="E217">
            <v>1444</v>
          </cell>
          <cell r="F217" t="str">
            <v>愛知県海部郡飛島村木場一丁目94番3号</v>
          </cell>
          <cell r="G217">
            <v>400</v>
          </cell>
          <cell r="H217">
            <v>0</v>
          </cell>
          <cell r="J217">
            <v>383</v>
          </cell>
          <cell r="K217">
            <v>0</v>
          </cell>
          <cell r="M217" t="str">
            <v>愛知</v>
          </cell>
          <cell r="N217" t="str">
            <v>無し</v>
          </cell>
          <cell r="O217" t="str">
            <v>y</v>
          </cell>
          <cell r="P217" t="str">
            <v>T1210</v>
          </cell>
          <cell r="Q217" t="str">
            <v>GZK05</v>
          </cell>
          <cell r="R217" t="str">
            <v>-</v>
          </cell>
        </row>
        <row r="218">
          <cell r="C218" t="str">
            <v>株式会社 日祥物流　成田ターミナル</v>
          </cell>
          <cell r="D218">
            <v>287</v>
          </cell>
          <cell r="E218">
            <v>242</v>
          </cell>
          <cell r="F218" t="str">
            <v>千葉県成田市多良貝245-3031</v>
          </cell>
          <cell r="G218">
            <v>100</v>
          </cell>
          <cell r="H218">
            <v>0</v>
          </cell>
          <cell r="J218">
            <v>143</v>
          </cell>
          <cell r="K218">
            <v>1</v>
          </cell>
          <cell r="M218" t="str">
            <v>成田</v>
          </cell>
          <cell r="N218" t="str">
            <v>無し</v>
          </cell>
          <cell r="O218" t="str">
            <v>y</v>
          </cell>
          <cell r="P218" t="str">
            <v>T1210</v>
          </cell>
          <cell r="Q218" t="str">
            <v>GZK06</v>
          </cell>
          <cell r="R218" t="str">
            <v>-</v>
          </cell>
        </row>
        <row r="219">
          <cell r="C219" t="str">
            <v>株式会社　タキ倉庫　九州営業所</v>
          </cell>
          <cell r="D219">
            <v>842</v>
          </cell>
          <cell r="E219">
            <v>101</v>
          </cell>
          <cell r="F219" t="str">
            <v>佐賀県神埼郡吉野ヶ里町松隈301-1</v>
          </cell>
          <cell r="G219">
            <v>1300</v>
          </cell>
          <cell r="H219">
            <v>0</v>
          </cell>
          <cell r="J219">
            <v>1279</v>
          </cell>
          <cell r="K219">
            <v>1</v>
          </cell>
          <cell r="L219" t="str">
            <v>-</v>
          </cell>
          <cell r="M219" t="str">
            <v>-</v>
          </cell>
          <cell r="N219" t="str">
            <v>無し</v>
          </cell>
          <cell r="P219" t="str">
            <v>T1210</v>
          </cell>
          <cell r="Q219" t="str">
            <v>H107</v>
          </cell>
          <cell r="R219">
            <v>1300</v>
          </cell>
        </row>
        <row r="220">
          <cell r="C220" t="str">
            <v>株式会社　日陸</v>
          </cell>
          <cell r="D220">
            <v>842</v>
          </cell>
          <cell r="E220">
            <v>103</v>
          </cell>
          <cell r="F220" t="str">
            <v>佐賀県神崎郡吉野ヶ里町大曲4550-7</v>
          </cell>
          <cell r="G220">
            <v>1300</v>
          </cell>
          <cell r="H220">
            <v>0</v>
          </cell>
          <cell r="J220">
            <v>1279</v>
          </cell>
          <cell r="K220">
            <v>1</v>
          </cell>
          <cell r="L220" t="str">
            <v>-</v>
          </cell>
          <cell r="M220" t="str">
            <v>-</v>
          </cell>
          <cell r="N220" t="str">
            <v>無し</v>
          </cell>
          <cell r="P220" t="str">
            <v>T1210</v>
          </cell>
          <cell r="Q220" t="str">
            <v>H115</v>
          </cell>
          <cell r="R220">
            <v>1300</v>
          </cell>
        </row>
        <row r="221">
          <cell r="C221" t="str">
            <v>九州南部化成株式会社</v>
          </cell>
          <cell r="D221">
            <v>879</v>
          </cell>
          <cell r="E221">
            <v>4414</v>
          </cell>
          <cell r="F221" t="str">
            <v>大分県玖珠郡玖珠町大隈２１８</v>
          </cell>
          <cell r="G221">
            <v>1300</v>
          </cell>
          <cell r="H221">
            <v>1</v>
          </cell>
          <cell r="J221">
            <v>1325</v>
          </cell>
          <cell r="K221">
            <v>2</v>
          </cell>
          <cell r="L221" t="str">
            <v>-</v>
          </cell>
          <cell r="M221" t="str">
            <v>-</v>
          </cell>
          <cell r="N221" t="str">
            <v>無し</v>
          </cell>
          <cell r="P221" t="str">
            <v>T1210</v>
          </cell>
          <cell r="Q221" t="str">
            <v>H124</v>
          </cell>
          <cell r="R221">
            <v>1400</v>
          </cell>
        </row>
        <row r="222">
          <cell r="C222" t="str">
            <v>株式会社　小糸製作所</v>
          </cell>
          <cell r="D222">
            <v>424</v>
          </cell>
          <cell r="E222">
            <v>8764</v>
          </cell>
          <cell r="F222" t="str">
            <v>静岡県静岡市清水区北脇５００番地</v>
          </cell>
          <cell r="G222">
            <v>200</v>
          </cell>
          <cell r="H222">
            <v>0</v>
          </cell>
          <cell r="J222">
            <v>193</v>
          </cell>
          <cell r="K222">
            <v>0</v>
          </cell>
          <cell r="M222" t="str">
            <v>-</v>
          </cell>
          <cell r="N222" t="str">
            <v>無し</v>
          </cell>
          <cell r="P222" t="str">
            <v>T1210</v>
          </cell>
          <cell r="Q222" t="str">
            <v>H127</v>
          </cell>
          <cell r="R222" t="str">
            <v>-</v>
          </cell>
        </row>
        <row r="223">
          <cell r="C223" t="str">
            <v>城南電機工業株式会社</v>
          </cell>
          <cell r="D223">
            <v>421</v>
          </cell>
          <cell r="E223">
            <v>1315</v>
          </cell>
          <cell r="F223" t="str">
            <v>静岡県静岡市葵区富厚里１３１７－１２</v>
          </cell>
          <cell r="G223">
            <v>200</v>
          </cell>
          <cell r="H223">
            <v>0</v>
          </cell>
          <cell r="J223">
            <v>193</v>
          </cell>
          <cell r="K223">
            <v>0</v>
          </cell>
          <cell r="M223" t="str">
            <v>-</v>
          </cell>
          <cell r="N223" t="str">
            <v>無し</v>
          </cell>
          <cell r="P223" t="str">
            <v>T1210</v>
          </cell>
          <cell r="Q223" t="str">
            <v>H132</v>
          </cell>
          <cell r="R223" t="str">
            <v>-</v>
          </cell>
        </row>
        <row r="224">
          <cell r="C224" t="str">
            <v>株式会社　タキ倉庫　６号倉庫</v>
          </cell>
          <cell r="D224">
            <v>424</v>
          </cell>
          <cell r="E224">
            <v>57</v>
          </cell>
          <cell r="F224" t="str">
            <v>静岡県清水区堀込２６－１</v>
          </cell>
          <cell r="G224">
            <v>200</v>
          </cell>
          <cell r="H224">
            <v>0</v>
          </cell>
          <cell r="J224">
            <v>193</v>
          </cell>
          <cell r="K224">
            <v>0</v>
          </cell>
          <cell r="M224" t="str">
            <v>-</v>
          </cell>
          <cell r="N224" t="str">
            <v>無し</v>
          </cell>
          <cell r="P224" t="str">
            <v>T1210</v>
          </cell>
          <cell r="Q224" t="str">
            <v>H133</v>
          </cell>
          <cell r="R224" t="str">
            <v>-</v>
          </cell>
        </row>
        <row r="225">
          <cell r="C225" t="str">
            <v>株式会社　小糸製作所</v>
          </cell>
          <cell r="D225">
            <v>424</v>
          </cell>
          <cell r="E225">
            <v>8764</v>
          </cell>
          <cell r="F225" t="str">
            <v>静岡県静岡市清水区北脇500</v>
          </cell>
          <cell r="G225">
            <v>200</v>
          </cell>
          <cell r="H225">
            <v>0</v>
          </cell>
          <cell r="J225">
            <v>193</v>
          </cell>
          <cell r="K225">
            <v>0</v>
          </cell>
          <cell r="M225" t="str">
            <v>-</v>
          </cell>
          <cell r="N225" t="str">
            <v>無し</v>
          </cell>
          <cell r="P225" t="str">
            <v>T1210</v>
          </cell>
          <cell r="Q225" t="str">
            <v>H141</v>
          </cell>
          <cell r="R225" t="str">
            <v>-</v>
          </cell>
        </row>
        <row r="226">
          <cell r="C226" t="str">
            <v>株式会社　タキ倉庫　榛南営業所</v>
          </cell>
          <cell r="D226">
            <v>421</v>
          </cell>
          <cell r="E226">
            <v>302</v>
          </cell>
          <cell r="F226" t="str">
            <v>静岡県榛原郡吉田町川尻５４９－１</v>
          </cell>
          <cell r="G226">
            <v>250</v>
          </cell>
          <cell r="H226">
            <v>0</v>
          </cell>
          <cell r="J226">
            <v>230</v>
          </cell>
          <cell r="K226">
            <v>0</v>
          </cell>
          <cell r="M226" t="str">
            <v>-</v>
          </cell>
          <cell r="N226" t="str">
            <v>無し</v>
          </cell>
          <cell r="P226" t="str">
            <v>T1210</v>
          </cell>
          <cell r="Q226" t="str">
            <v>H153</v>
          </cell>
          <cell r="R226" t="str">
            <v>-</v>
          </cell>
        </row>
        <row r="227">
          <cell r="C227" t="str">
            <v>天幸興業株式会社</v>
          </cell>
          <cell r="D227">
            <v>424</v>
          </cell>
          <cell r="E227">
            <v>57</v>
          </cell>
          <cell r="F227" t="str">
            <v>静岡県静岡市清水区掘込５８－１</v>
          </cell>
          <cell r="G227">
            <v>200</v>
          </cell>
          <cell r="H227">
            <v>0</v>
          </cell>
          <cell r="J227">
            <v>193</v>
          </cell>
          <cell r="K227">
            <v>0</v>
          </cell>
          <cell r="M227" t="str">
            <v>-</v>
          </cell>
          <cell r="N227" t="str">
            <v>無し</v>
          </cell>
          <cell r="P227" t="str">
            <v>T1210</v>
          </cell>
          <cell r="Q227" t="str">
            <v>H163</v>
          </cell>
          <cell r="R227" t="str">
            <v>-</v>
          </cell>
        </row>
        <row r="228">
          <cell r="C228" t="str">
            <v>株式会社　小糸製作所　静岡工場　E3 F1</v>
          </cell>
          <cell r="D228">
            <v>424</v>
          </cell>
          <cell r="E228">
            <v>8764</v>
          </cell>
          <cell r="F228" t="str">
            <v>静岡県静岡市清水区北脇５００番地</v>
          </cell>
          <cell r="G228">
            <v>200</v>
          </cell>
          <cell r="H228">
            <v>0</v>
          </cell>
          <cell r="J228">
            <v>193</v>
          </cell>
          <cell r="K228">
            <v>0</v>
          </cell>
          <cell r="M228" t="str">
            <v>-</v>
          </cell>
          <cell r="N228" t="str">
            <v>無し</v>
          </cell>
          <cell r="P228" t="str">
            <v>T1210</v>
          </cell>
          <cell r="Q228" t="str">
            <v>H175</v>
          </cell>
          <cell r="R228" t="str">
            <v>-</v>
          </cell>
        </row>
        <row r="229">
          <cell r="C229" t="str">
            <v>株式会社　小糸製作所</v>
          </cell>
          <cell r="D229">
            <v>424</v>
          </cell>
          <cell r="E229">
            <v>8764</v>
          </cell>
          <cell r="F229" t="str">
            <v>静岡県静岡市清水区北脇５００番地</v>
          </cell>
          <cell r="G229">
            <v>200</v>
          </cell>
          <cell r="H229">
            <v>0</v>
          </cell>
          <cell r="J229">
            <v>193</v>
          </cell>
          <cell r="K229">
            <v>0</v>
          </cell>
          <cell r="M229" t="str">
            <v>-</v>
          </cell>
          <cell r="N229" t="str">
            <v>無し</v>
          </cell>
          <cell r="P229" t="str">
            <v>T1210</v>
          </cell>
          <cell r="Q229" t="str">
            <v>H179</v>
          </cell>
          <cell r="R229" t="str">
            <v>-</v>
          </cell>
        </row>
        <row r="230">
          <cell r="C230" t="str">
            <v>商船三井ロジスティクス㈱</v>
          </cell>
          <cell r="F230" t="str">
            <v>愛知県常滑市セントレア３－１２－２</v>
          </cell>
          <cell r="G230">
            <v>400</v>
          </cell>
          <cell r="H230">
            <v>0</v>
          </cell>
          <cell r="J230">
            <v>388</v>
          </cell>
          <cell r="K230">
            <v>1</v>
          </cell>
          <cell r="M230" t="str">
            <v>愛知</v>
          </cell>
          <cell r="N230" t="str">
            <v>新潟</v>
          </cell>
          <cell r="O230" t="str">
            <v>y</v>
          </cell>
          <cell r="P230" t="str">
            <v>T1210</v>
          </cell>
          <cell r="Q230" t="str">
            <v>IDK01</v>
          </cell>
          <cell r="R230" t="str">
            <v>-</v>
          </cell>
        </row>
        <row r="231">
          <cell r="C231" t="str">
            <v>名港海運㈱西2区名港物流センター</v>
          </cell>
          <cell r="D231">
            <v>490</v>
          </cell>
          <cell r="E231">
            <v>1444</v>
          </cell>
          <cell r="F231" t="str">
            <v>愛知県海部郡飛島村木場1-94-3</v>
          </cell>
          <cell r="G231">
            <v>400</v>
          </cell>
          <cell r="H231">
            <v>0</v>
          </cell>
          <cell r="J231">
            <v>383</v>
          </cell>
          <cell r="K231">
            <v>0</v>
          </cell>
          <cell r="M231" t="str">
            <v>愛知</v>
          </cell>
          <cell r="N231" t="str">
            <v>無し</v>
          </cell>
          <cell r="O231" t="str">
            <v>y</v>
          </cell>
          <cell r="P231" t="str">
            <v>T1210</v>
          </cell>
          <cell r="Q231" t="str">
            <v>IDK02</v>
          </cell>
          <cell r="R231" t="str">
            <v>-</v>
          </cell>
        </row>
        <row r="232">
          <cell r="C232" t="str">
            <v>商船三井ロジスティクス㈱　成田</v>
          </cell>
          <cell r="D232">
            <v>286</v>
          </cell>
          <cell r="E232">
            <v>113</v>
          </cell>
          <cell r="F232" t="str">
            <v>千葉県成田市南三里塚78-7</v>
          </cell>
          <cell r="G232">
            <v>100</v>
          </cell>
          <cell r="H232">
            <v>0</v>
          </cell>
          <cell r="J232">
            <v>143</v>
          </cell>
          <cell r="K232">
            <v>1</v>
          </cell>
          <cell r="M232" t="str">
            <v>成田</v>
          </cell>
          <cell r="N232" t="str">
            <v>無し</v>
          </cell>
          <cell r="O232" t="str">
            <v>y</v>
          </cell>
          <cell r="P232" t="str">
            <v>T1210</v>
          </cell>
          <cell r="Q232" t="str">
            <v>IDK03</v>
          </cell>
          <cell r="R232" t="str">
            <v>-</v>
          </cell>
        </row>
        <row r="233">
          <cell r="C233" t="str">
            <v>名港海運㈱弥富物流センター</v>
          </cell>
          <cell r="D233">
            <v>498</v>
          </cell>
          <cell r="E233">
            <v>68</v>
          </cell>
          <cell r="F233" t="str">
            <v>愛知県弥富市鍋田町八穂121番地1</v>
          </cell>
          <cell r="G233">
            <v>400</v>
          </cell>
          <cell r="H233">
            <v>0</v>
          </cell>
          <cell r="J233">
            <v>383</v>
          </cell>
          <cell r="K233">
            <v>0</v>
          </cell>
          <cell r="M233" t="str">
            <v>愛知</v>
          </cell>
          <cell r="N233" t="str">
            <v>無し</v>
          </cell>
          <cell r="O233" t="str">
            <v>y</v>
          </cell>
          <cell r="P233" t="str">
            <v>T1210</v>
          </cell>
          <cell r="Q233" t="str">
            <v>IDK04</v>
          </cell>
          <cell r="R233" t="str">
            <v>-</v>
          </cell>
        </row>
        <row r="234">
          <cell r="C234" t="str">
            <v>株式会社　日祥物流　成田ターミナル</v>
          </cell>
          <cell r="D234">
            <v>287</v>
          </cell>
          <cell r="E234">
            <v>242</v>
          </cell>
          <cell r="F234" t="str">
            <v>千葉県成田市多良貝２４５－３０３１</v>
          </cell>
          <cell r="G234">
            <v>100</v>
          </cell>
          <cell r="H234">
            <v>0</v>
          </cell>
          <cell r="J234">
            <v>143</v>
          </cell>
          <cell r="K234">
            <v>1</v>
          </cell>
          <cell r="M234" t="str">
            <v>成田</v>
          </cell>
          <cell r="N234" t="str">
            <v>無し</v>
          </cell>
          <cell r="O234" t="str">
            <v>y</v>
          </cell>
          <cell r="P234" t="str">
            <v>T1210</v>
          </cell>
          <cell r="Q234" t="str">
            <v>IDK05</v>
          </cell>
          <cell r="R234" t="str">
            <v>-</v>
          </cell>
        </row>
        <row r="235">
          <cell r="C235" t="str">
            <v>シーガル・セントレア・ターミナル</v>
          </cell>
          <cell r="D235">
            <v>479</v>
          </cell>
          <cell r="E235">
            <v>881</v>
          </cell>
          <cell r="F235" t="str">
            <v>愛知県常滑市セントレア3丁目12－2</v>
          </cell>
          <cell r="G235">
            <v>400</v>
          </cell>
          <cell r="H235">
            <v>0</v>
          </cell>
          <cell r="J235">
            <v>388</v>
          </cell>
          <cell r="K235">
            <v>1</v>
          </cell>
          <cell r="M235" t="str">
            <v>愛知</v>
          </cell>
          <cell r="N235" t="str">
            <v>新潟</v>
          </cell>
          <cell r="O235" t="str">
            <v>y</v>
          </cell>
          <cell r="P235" t="str">
            <v>T1210</v>
          </cell>
          <cell r="Q235" t="str">
            <v>INA01</v>
          </cell>
          <cell r="R235" t="str">
            <v>-</v>
          </cell>
        </row>
        <row r="236">
          <cell r="C236" t="str">
            <v>安達包運倉庫株式会社</v>
          </cell>
          <cell r="D236">
            <v>498</v>
          </cell>
          <cell r="E236">
            <v>68</v>
          </cell>
          <cell r="F236" t="str">
            <v>愛知県弥富市鍋田町六野82-1</v>
          </cell>
          <cell r="G236">
            <v>400</v>
          </cell>
          <cell r="H236">
            <v>0</v>
          </cell>
          <cell r="J236">
            <v>383</v>
          </cell>
          <cell r="K236">
            <v>0</v>
          </cell>
          <cell r="M236" t="str">
            <v>愛知</v>
          </cell>
          <cell r="N236" t="str">
            <v>無し</v>
          </cell>
          <cell r="O236" t="str">
            <v>y</v>
          </cell>
          <cell r="P236" t="str">
            <v>T1210</v>
          </cell>
          <cell r="Q236" t="str">
            <v>INA02</v>
          </cell>
          <cell r="R236" t="str">
            <v>-</v>
          </cell>
        </row>
        <row r="237">
          <cell r="C237" t="str">
            <v>安達包運倉(株)</v>
          </cell>
          <cell r="D237">
            <v>490</v>
          </cell>
          <cell r="E237">
            <v>1444</v>
          </cell>
          <cell r="F237" t="str">
            <v>愛知県海部郡飛島村木場1丁目94番3号</v>
          </cell>
          <cell r="G237">
            <v>400</v>
          </cell>
          <cell r="H237">
            <v>0</v>
          </cell>
          <cell r="J237">
            <v>383</v>
          </cell>
          <cell r="K237">
            <v>0</v>
          </cell>
          <cell r="M237" t="str">
            <v>愛知</v>
          </cell>
          <cell r="N237" t="str">
            <v>無し</v>
          </cell>
          <cell r="O237" t="str">
            <v>y</v>
          </cell>
          <cell r="P237" t="str">
            <v>T1210</v>
          </cell>
          <cell r="Q237" t="str">
            <v>INA03</v>
          </cell>
          <cell r="R237" t="str">
            <v>-</v>
          </cell>
        </row>
        <row r="238">
          <cell r="C238" t="str">
            <v>名港海運(株)西２区名港物流センター</v>
          </cell>
          <cell r="D238">
            <v>490</v>
          </cell>
          <cell r="E238">
            <v>1444</v>
          </cell>
          <cell r="F238" t="str">
            <v>愛知県海部郡飛島村木場1丁目-94-3</v>
          </cell>
          <cell r="G238">
            <v>400</v>
          </cell>
          <cell r="H238">
            <v>0</v>
          </cell>
          <cell r="J238">
            <v>383</v>
          </cell>
          <cell r="K238">
            <v>0</v>
          </cell>
          <cell r="M238" t="str">
            <v>愛知</v>
          </cell>
          <cell r="N238" t="str">
            <v>無し</v>
          </cell>
          <cell r="O238" t="str">
            <v>y</v>
          </cell>
          <cell r="P238" t="str">
            <v>T1210</v>
          </cell>
          <cell r="Q238" t="str">
            <v>INF01</v>
          </cell>
          <cell r="R238" t="str">
            <v>-</v>
          </cell>
        </row>
        <row r="239">
          <cell r="C239" t="str">
            <v>商船三井ロジスティクス株式会社</v>
          </cell>
          <cell r="D239">
            <v>479</v>
          </cell>
          <cell r="E239">
            <v>881</v>
          </cell>
          <cell r="F239" t="str">
            <v>愛知県常滑市セントレア3-12-2</v>
          </cell>
          <cell r="G239">
            <v>400</v>
          </cell>
          <cell r="H239">
            <v>0</v>
          </cell>
          <cell r="J239">
            <v>388</v>
          </cell>
          <cell r="K239">
            <v>1</v>
          </cell>
          <cell r="M239" t="str">
            <v>愛知</v>
          </cell>
          <cell r="N239" t="str">
            <v>新潟</v>
          </cell>
          <cell r="O239" t="str">
            <v>y</v>
          </cell>
          <cell r="P239" t="str">
            <v>T1210</v>
          </cell>
          <cell r="Q239" t="str">
            <v>INK01</v>
          </cell>
          <cell r="R239" t="str">
            <v>-</v>
          </cell>
        </row>
        <row r="240">
          <cell r="C240" t="str">
            <v>安達包運倉庫株式会社</v>
          </cell>
          <cell r="D240">
            <v>498</v>
          </cell>
          <cell r="E240">
            <v>68</v>
          </cell>
          <cell r="F240" t="str">
            <v>愛知県弥富市鍋田町六野82-1</v>
          </cell>
          <cell r="G240">
            <v>400</v>
          </cell>
          <cell r="H240">
            <v>0</v>
          </cell>
          <cell r="J240">
            <v>383</v>
          </cell>
          <cell r="K240">
            <v>0</v>
          </cell>
          <cell r="M240" t="str">
            <v>愛知</v>
          </cell>
          <cell r="N240" t="str">
            <v>無し</v>
          </cell>
          <cell r="O240" t="str">
            <v>y</v>
          </cell>
          <cell r="P240" t="str">
            <v>T1210</v>
          </cell>
          <cell r="Q240" t="str">
            <v>INK02</v>
          </cell>
          <cell r="R240" t="str">
            <v>-</v>
          </cell>
        </row>
        <row r="241">
          <cell r="C241" t="str">
            <v>商船三井ロジスティクス㈱　成田</v>
          </cell>
          <cell r="F241" t="str">
            <v>千葉県成田市南三里塚78-7</v>
          </cell>
          <cell r="G241">
            <v>100</v>
          </cell>
          <cell r="H241">
            <v>0</v>
          </cell>
          <cell r="J241">
            <v>143</v>
          </cell>
          <cell r="K241">
            <v>1</v>
          </cell>
          <cell r="M241" t="str">
            <v>成田</v>
          </cell>
          <cell r="N241" t="str">
            <v>無し</v>
          </cell>
          <cell r="O241" t="str">
            <v>y</v>
          </cell>
          <cell r="P241" t="str">
            <v>T1210</v>
          </cell>
          <cell r="Q241" t="str">
            <v>INK03</v>
          </cell>
          <cell r="R241" t="str">
            <v>-</v>
          </cell>
        </row>
        <row r="242">
          <cell r="C242" t="str">
            <v>商船三井ロジスティクス㈱</v>
          </cell>
          <cell r="D242">
            <v>479</v>
          </cell>
          <cell r="E242">
            <v>881</v>
          </cell>
          <cell r="F242" t="str">
            <v>愛知県常滑市セントレア3-12-2</v>
          </cell>
          <cell r="G242">
            <v>400</v>
          </cell>
          <cell r="H242">
            <v>0</v>
          </cell>
          <cell r="J242">
            <v>388</v>
          </cell>
          <cell r="K242">
            <v>1</v>
          </cell>
          <cell r="M242" t="str">
            <v>愛知</v>
          </cell>
          <cell r="N242" t="str">
            <v>新潟</v>
          </cell>
          <cell r="O242" t="str">
            <v>y</v>
          </cell>
          <cell r="P242" t="str">
            <v>T1210</v>
          </cell>
          <cell r="Q242" t="str">
            <v>INK04</v>
          </cell>
          <cell r="R242" t="str">
            <v>-</v>
          </cell>
        </row>
        <row r="243">
          <cell r="C243" t="str">
            <v>名港海運㈱西２区名港物流センター</v>
          </cell>
          <cell r="D243">
            <v>490</v>
          </cell>
          <cell r="E243">
            <v>1444</v>
          </cell>
          <cell r="F243" t="str">
            <v>愛知県海部郡飛島村木場1丁目-94-3</v>
          </cell>
          <cell r="G243">
            <v>400</v>
          </cell>
          <cell r="H243">
            <v>0</v>
          </cell>
          <cell r="J243">
            <v>383</v>
          </cell>
          <cell r="K243">
            <v>0</v>
          </cell>
          <cell r="M243" t="str">
            <v>愛知</v>
          </cell>
          <cell r="N243" t="str">
            <v>無し</v>
          </cell>
          <cell r="O243" t="str">
            <v>y</v>
          </cell>
          <cell r="P243" t="str">
            <v>T1210</v>
          </cell>
          <cell r="Q243" t="str">
            <v>INK05</v>
          </cell>
          <cell r="R243" t="str">
            <v>-</v>
          </cell>
        </row>
        <row r="244">
          <cell r="C244" t="str">
            <v>安達包運倉庫(株)</v>
          </cell>
          <cell r="D244">
            <v>490</v>
          </cell>
          <cell r="E244">
            <v>1444</v>
          </cell>
          <cell r="F244" t="str">
            <v>愛知県海部郡飛島村木場一丁目94番3号</v>
          </cell>
          <cell r="G244">
            <v>400</v>
          </cell>
          <cell r="H244">
            <v>0</v>
          </cell>
          <cell r="J244">
            <v>383</v>
          </cell>
          <cell r="K244">
            <v>0</v>
          </cell>
          <cell r="M244" t="str">
            <v>愛知</v>
          </cell>
          <cell r="N244" t="str">
            <v>無し</v>
          </cell>
          <cell r="O244" t="str">
            <v>y</v>
          </cell>
          <cell r="P244" t="str">
            <v>T1210</v>
          </cell>
          <cell r="Q244" t="str">
            <v>INK06</v>
          </cell>
          <cell r="R244" t="str">
            <v>-</v>
          </cell>
        </row>
        <row r="245">
          <cell r="C245" t="str">
            <v>三井倉庫エクスプレス株式会社</v>
          </cell>
          <cell r="D245">
            <v>287</v>
          </cell>
          <cell r="E245">
            <v>242</v>
          </cell>
          <cell r="F245" t="str">
            <v>千葉県成田市多良貝２４５－３０３１</v>
          </cell>
          <cell r="G245">
            <v>100</v>
          </cell>
          <cell r="H245">
            <v>0</v>
          </cell>
          <cell r="J245">
            <v>143</v>
          </cell>
          <cell r="K245">
            <v>1</v>
          </cell>
          <cell r="M245" t="str">
            <v>成田</v>
          </cell>
          <cell r="N245" t="str">
            <v>無し</v>
          </cell>
          <cell r="O245" t="str">
            <v>y</v>
          </cell>
          <cell r="P245" t="str">
            <v>T1210</v>
          </cell>
          <cell r="Q245" t="str">
            <v>INK07</v>
          </cell>
          <cell r="R245" t="str">
            <v>-</v>
          </cell>
        </row>
        <row r="246">
          <cell r="C246" t="str">
            <v>株式会社日祥物流　成田ﾀｰﾐﾅﾙ　気付</v>
          </cell>
          <cell r="D246">
            <v>287</v>
          </cell>
          <cell r="E246">
            <v>242</v>
          </cell>
          <cell r="F246" t="str">
            <v>千葉県成田市多良貝245-3031</v>
          </cell>
          <cell r="G246">
            <v>100</v>
          </cell>
          <cell r="H246">
            <v>0</v>
          </cell>
          <cell r="J246">
            <v>143</v>
          </cell>
          <cell r="K246">
            <v>1</v>
          </cell>
          <cell r="M246" t="str">
            <v>成田</v>
          </cell>
          <cell r="N246" t="str">
            <v>無し</v>
          </cell>
          <cell r="O246" t="str">
            <v>y</v>
          </cell>
          <cell r="P246" t="str">
            <v>T1210</v>
          </cell>
          <cell r="Q246" t="str">
            <v>INK08</v>
          </cell>
          <cell r="R246" t="str">
            <v>-</v>
          </cell>
        </row>
        <row r="247">
          <cell r="C247" t="str">
            <v>日本通運 成田第３物流センター</v>
          </cell>
          <cell r="D247">
            <v>286</v>
          </cell>
          <cell r="E247">
            <v>825</v>
          </cell>
          <cell r="F247" t="str">
            <v>千葉県成田市新泉３０</v>
          </cell>
          <cell r="G247">
            <v>100</v>
          </cell>
          <cell r="H247">
            <v>0</v>
          </cell>
          <cell r="J247">
            <v>143</v>
          </cell>
          <cell r="K247">
            <v>1</v>
          </cell>
          <cell r="M247" t="str">
            <v>成田</v>
          </cell>
          <cell r="N247" t="str">
            <v>無し</v>
          </cell>
          <cell r="O247" t="str">
            <v>y</v>
          </cell>
          <cell r="P247" t="str">
            <v>T1210</v>
          </cell>
          <cell r="Q247" t="str">
            <v>INK09</v>
          </cell>
          <cell r="R247" t="str">
            <v>-</v>
          </cell>
        </row>
        <row r="248">
          <cell r="C248" t="str">
            <v>日本通運株式会社　中部空港支店</v>
          </cell>
          <cell r="D248">
            <v>479</v>
          </cell>
          <cell r="E248">
            <v>881</v>
          </cell>
          <cell r="F248" t="str">
            <v>愛知県常滑市セントレア３－１２－４</v>
          </cell>
          <cell r="G248">
            <v>400</v>
          </cell>
          <cell r="H248">
            <v>0</v>
          </cell>
          <cell r="J248">
            <v>388</v>
          </cell>
          <cell r="K248">
            <v>1</v>
          </cell>
          <cell r="M248" t="str">
            <v>愛知</v>
          </cell>
          <cell r="N248" t="str">
            <v>新潟</v>
          </cell>
          <cell r="O248" t="str">
            <v>y</v>
          </cell>
          <cell r="P248" t="str">
            <v>T1210</v>
          </cell>
          <cell r="Q248" t="str">
            <v>INK10</v>
          </cell>
          <cell r="R248" t="str">
            <v>-</v>
          </cell>
        </row>
        <row r="249">
          <cell r="C249" t="str">
            <v>商船三井ロジスティックス(株)</v>
          </cell>
          <cell r="D249">
            <v>479</v>
          </cell>
          <cell r="E249">
            <v>881</v>
          </cell>
          <cell r="F249" t="str">
            <v>愛知県常滑市セントレア3-12-2</v>
          </cell>
          <cell r="G249">
            <v>400</v>
          </cell>
          <cell r="H249">
            <v>0</v>
          </cell>
          <cell r="J249">
            <v>388</v>
          </cell>
          <cell r="K249">
            <v>1</v>
          </cell>
          <cell r="M249" t="str">
            <v>愛知</v>
          </cell>
          <cell r="N249" t="str">
            <v>新潟</v>
          </cell>
          <cell r="O249" t="str">
            <v>y</v>
          </cell>
          <cell r="P249" t="str">
            <v>T1210</v>
          </cell>
          <cell r="Q249" t="str">
            <v>INM01</v>
          </cell>
          <cell r="R249" t="str">
            <v>-</v>
          </cell>
        </row>
        <row r="250">
          <cell r="C250" t="str">
            <v>TASエクスプレス(株)</v>
          </cell>
          <cell r="D250">
            <v>287</v>
          </cell>
          <cell r="E250">
            <v>242</v>
          </cell>
          <cell r="F250" t="str">
            <v>千葉県成田市多良貝２４５－３０３１</v>
          </cell>
          <cell r="G250">
            <v>100</v>
          </cell>
          <cell r="H250">
            <v>0</v>
          </cell>
          <cell r="J250">
            <v>143</v>
          </cell>
          <cell r="K250">
            <v>1</v>
          </cell>
          <cell r="M250" t="str">
            <v>成田</v>
          </cell>
          <cell r="N250" t="str">
            <v>無し</v>
          </cell>
          <cell r="O250" t="str">
            <v>y</v>
          </cell>
          <cell r="P250" t="str">
            <v>T1210</v>
          </cell>
          <cell r="Q250" t="str">
            <v>INM02</v>
          </cell>
          <cell r="R250" t="str">
            <v>-</v>
          </cell>
        </row>
        <row r="251">
          <cell r="C251" t="str">
            <v>安達包運倉庫株式会社</v>
          </cell>
          <cell r="D251">
            <v>498</v>
          </cell>
          <cell r="E251">
            <v>68</v>
          </cell>
          <cell r="F251" t="str">
            <v>愛知県弥富市鍋田町六野８２－１</v>
          </cell>
          <cell r="G251">
            <v>400</v>
          </cell>
          <cell r="H251">
            <v>0</v>
          </cell>
          <cell r="J251">
            <v>383</v>
          </cell>
          <cell r="K251">
            <v>0</v>
          </cell>
          <cell r="M251" t="str">
            <v>愛知</v>
          </cell>
          <cell r="N251" t="str">
            <v>無し</v>
          </cell>
          <cell r="O251" t="str">
            <v>y</v>
          </cell>
          <cell r="P251" t="str">
            <v>T1210</v>
          </cell>
          <cell r="Q251" t="str">
            <v>INM03</v>
          </cell>
          <cell r="R251" t="str">
            <v>-</v>
          </cell>
        </row>
        <row r="252">
          <cell r="C252" t="str">
            <v>商船三井ロジスティクス（株）</v>
          </cell>
          <cell r="D252">
            <v>286</v>
          </cell>
          <cell r="E252">
            <v>13</v>
          </cell>
          <cell r="F252" t="str">
            <v>千葉県成田市南三里塚78-7</v>
          </cell>
          <cell r="G252">
            <v>100</v>
          </cell>
          <cell r="H252">
            <v>0</v>
          </cell>
          <cell r="J252">
            <v>143</v>
          </cell>
          <cell r="K252">
            <v>1</v>
          </cell>
          <cell r="M252" t="str">
            <v>成田</v>
          </cell>
          <cell r="N252" t="str">
            <v>無し</v>
          </cell>
          <cell r="O252" t="str">
            <v>y</v>
          </cell>
          <cell r="P252" t="str">
            <v>T1210</v>
          </cell>
          <cell r="Q252" t="str">
            <v>INM04</v>
          </cell>
          <cell r="R252" t="str">
            <v>-</v>
          </cell>
        </row>
        <row r="253">
          <cell r="C253" t="str">
            <v>安達包運倉庫株式会社</v>
          </cell>
          <cell r="D253">
            <v>490</v>
          </cell>
          <cell r="E253">
            <v>1444</v>
          </cell>
          <cell r="F253" t="str">
            <v>愛知県海部郡飛島村木場１－９４－３</v>
          </cell>
          <cell r="G253">
            <v>400</v>
          </cell>
          <cell r="H253">
            <v>0</v>
          </cell>
          <cell r="J253">
            <v>383</v>
          </cell>
          <cell r="K253">
            <v>0</v>
          </cell>
          <cell r="M253" t="str">
            <v>愛知</v>
          </cell>
          <cell r="N253" t="str">
            <v>無し</v>
          </cell>
          <cell r="O253" t="str">
            <v>y</v>
          </cell>
          <cell r="P253" t="str">
            <v>T1210</v>
          </cell>
          <cell r="Q253" t="str">
            <v>INM05</v>
          </cell>
          <cell r="R253" t="str">
            <v>-</v>
          </cell>
        </row>
        <row r="254">
          <cell r="C254" t="str">
            <v>商船三井ロジスティクス(株)</v>
          </cell>
          <cell r="D254">
            <v>286</v>
          </cell>
          <cell r="E254">
            <v>113</v>
          </cell>
          <cell r="F254" t="str">
            <v>千葉県成田市三里塚78-7</v>
          </cell>
          <cell r="G254">
            <v>100</v>
          </cell>
          <cell r="H254">
            <v>0</v>
          </cell>
          <cell r="J254">
            <v>143</v>
          </cell>
          <cell r="K254">
            <v>1</v>
          </cell>
          <cell r="M254" t="str">
            <v>成田</v>
          </cell>
          <cell r="N254" t="str">
            <v>無し</v>
          </cell>
          <cell r="O254" t="str">
            <v>y</v>
          </cell>
          <cell r="P254" t="str">
            <v>T1210</v>
          </cell>
          <cell r="Q254" t="str">
            <v>INM06</v>
          </cell>
          <cell r="R254" t="str">
            <v>-</v>
          </cell>
        </row>
        <row r="255">
          <cell r="C255" t="str">
            <v>商船三井ロジスティクス㈱　成田</v>
          </cell>
          <cell r="D255">
            <v>286</v>
          </cell>
          <cell r="E255">
            <v>113</v>
          </cell>
          <cell r="F255" t="str">
            <v>千葉県成田市南三里塚78－7</v>
          </cell>
          <cell r="G255">
            <v>100</v>
          </cell>
          <cell r="H255">
            <v>0</v>
          </cell>
          <cell r="J255">
            <v>143</v>
          </cell>
          <cell r="K255">
            <v>1</v>
          </cell>
          <cell r="M255" t="str">
            <v>成田</v>
          </cell>
          <cell r="N255" t="str">
            <v>無し</v>
          </cell>
          <cell r="O255" t="str">
            <v>y</v>
          </cell>
          <cell r="P255" t="str">
            <v>T1210</v>
          </cell>
          <cell r="Q255" t="str">
            <v>INN01</v>
          </cell>
          <cell r="R255" t="str">
            <v>-</v>
          </cell>
        </row>
        <row r="256">
          <cell r="C256" t="str">
            <v>安達包運倉庫株式会社</v>
          </cell>
          <cell r="D256">
            <v>498</v>
          </cell>
          <cell r="E256">
            <v>68</v>
          </cell>
          <cell r="F256" t="str">
            <v>愛知県弥富市鍋田町六野82-1</v>
          </cell>
          <cell r="G256">
            <v>400</v>
          </cell>
          <cell r="H256">
            <v>0</v>
          </cell>
          <cell r="J256">
            <v>383</v>
          </cell>
          <cell r="K256">
            <v>0</v>
          </cell>
          <cell r="M256" t="str">
            <v>愛知</v>
          </cell>
          <cell r="N256" t="str">
            <v>無し</v>
          </cell>
          <cell r="O256" t="str">
            <v>y</v>
          </cell>
          <cell r="P256" t="str">
            <v>T1210</v>
          </cell>
          <cell r="Q256" t="str">
            <v>INN02</v>
          </cell>
          <cell r="R256" t="str">
            <v>-</v>
          </cell>
        </row>
        <row r="257">
          <cell r="C257" t="str">
            <v>商船三井ロジスティックス㈱</v>
          </cell>
          <cell r="D257">
            <v>479</v>
          </cell>
          <cell r="E257">
            <v>881</v>
          </cell>
          <cell r="F257" t="str">
            <v>愛知県常滑市セントレア3-12-2</v>
          </cell>
          <cell r="G257">
            <v>400</v>
          </cell>
          <cell r="H257">
            <v>0</v>
          </cell>
          <cell r="J257">
            <v>388</v>
          </cell>
          <cell r="K257">
            <v>1</v>
          </cell>
          <cell r="M257" t="str">
            <v>愛知</v>
          </cell>
          <cell r="N257" t="str">
            <v>新潟</v>
          </cell>
          <cell r="O257" t="str">
            <v>y</v>
          </cell>
          <cell r="P257" t="str">
            <v>T1210</v>
          </cell>
          <cell r="Q257" t="str">
            <v>INN03</v>
          </cell>
          <cell r="R257" t="str">
            <v>-</v>
          </cell>
        </row>
        <row r="258">
          <cell r="C258" t="str">
            <v>安達包運倉庫株式会社</v>
          </cell>
          <cell r="D258">
            <v>490</v>
          </cell>
          <cell r="E258">
            <v>1444</v>
          </cell>
          <cell r="F258" t="str">
            <v>愛知県海部郡飛島村木場一丁目94番3号</v>
          </cell>
          <cell r="G258">
            <v>400</v>
          </cell>
          <cell r="H258">
            <v>0</v>
          </cell>
          <cell r="J258">
            <v>383</v>
          </cell>
          <cell r="K258">
            <v>0</v>
          </cell>
          <cell r="M258" t="str">
            <v>愛知</v>
          </cell>
          <cell r="N258" t="str">
            <v>無し</v>
          </cell>
          <cell r="O258" t="str">
            <v>y</v>
          </cell>
          <cell r="P258" t="str">
            <v>T1210</v>
          </cell>
          <cell r="Q258" t="str">
            <v>INN04</v>
          </cell>
          <cell r="R258" t="str">
            <v>-</v>
          </cell>
        </row>
        <row r="259">
          <cell r="C259" t="str">
            <v>株式会社　日祥物流　成田ターミナル</v>
          </cell>
          <cell r="D259">
            <v>287</v>
          </cell>
          <cell r="E259">
            <v>242</v>
          </cell>
          <cell r="F259" t="str">
            <v>千葉県成田市多良貝２４５－３０３１</v>
          </cell>
          <cell r="G259">
            <v>100</v>
          </cell>
          <cell r="H259">
            <v>0</v>
          </cell>
          <cell r="J259">
            <v>143</v>
          </cell>
          <cell r="K259">
            <v>1</v>
          </cell>
          <cell r="M259" t="str">
            <v>成田</v>
          </cell>
          <cell r="N259" t="str">
            <v>無し</v>
          </cell>
          <cell r="O259" t="str">
            <v>y</v>
          </cell>
          <cell r="P259" t="str">
            <v>T1210</v>
          </cell>
          <cell r="Q259" t="str">
            <v>INN05</v>
          </cell>
          <cell r="R259" t="str">
            <v>-</v>
          </cell>
        </row>
        <row r="260">
          <cell r="C260" t="str">
            <v>安達包運倉庫株式会社</v>
          </cell>
          <cell r="D260">
            <v>498</v>
          </cell>
          <cell r="E260">
            <v>68</v>
          </cell>
          <cell r="F260" t="str">
            <v>愛知県弥富市鍋田町六野82-1</v>
          </cell>
          <cell r="G260">
            <v>400</v>
          </cell>
          <cell r="H260">
            <v>0</v>
          </cell>
          <cell r="J260">
            <v>383</v>
          </cell>
          <cell r="K260">
            <v>0</v>
          </cell>
          <cell r="M260" t="str">
            <v>愛知</v>
          </cell>
          <cell r="N260" t="str">
            <v>無し</v>
          </cell>
          <cell r="O260" t="str">
            <v>y</v>
          </cell>
          <cell r="P260" t="str">
            <v>T1210</v>
          </cell>
          <cell r="Q260" t="str">
            <v>INS11</v>
          </cell>
          <cell r="R260" t="str">
            <v>-</v>
          </cell>
        </row>
        <row r="261">
          <cell r="C261" t="str">
            <v>商船三井ロジスティクス株式会社</v>
          </cell>
          <cell r="D261">
            <v>479</v>
          </cell>
          <cell r="E261">
            <v>881</v>
          </cell>
          <cell r="F261" t="str">
            <v>愛知県常滑市セントレア３－１２－２</v>
          </cell>
          <cell r="G261">
            <v>400</v>
          </cell>
          <cell r="H261">
            <v>0</v>
          </cell>
          <cell r="J261">
            <v>388</v>
          </cell>
          <cell r="K261">
            <v>1</v>
          </cell>
          <cell r="M261" t="str">
            <v>愛知</v>
          </cell>
          <cell r="N261" t="str">
            <v>新潟</v>
          </cell>
          <cell r="O261" t="str">
            <v>y</v>
          </cell>
          <cell r="P261" t="str">
            <v>T1210</v>
          </cell>
          <cell r="Q261" t="str">
            <v>INS12</v>
          </cell>
          <cell r="R261" t="str">
            <v>-</v>
          </cell>
        </row>
        <row r="262">
          <cell r="C262" t="str">
            <v>安達包運倉庫株式会社</v>
          </cell>
          <cell r="D262">
            <v>490</v>
          </cell>
          <cell r="E262">
            <v>1444</v>
          </cell>
          <cell r="F262" t="str">
            <v>愛知県海部郡飛島村木場１－９４－３</v>
          </cell>
          <cell r="G262">
            <v>400</v>
          </cell>
          <cell r="H262">
            <v>0</v>
          </cell>
          <cell r="J262">
            <v>383</v>
          </cell>
          <cell r="K262">
            <v>0</v>
          </cell>
          <cell r="M262" t="str">
            <v>愛知</v>
          </cell>
          <cell r="N262" t="str">
            <v>無し</v>
          </cell>
          <cell r="O262" t="str">
            <v>y</v>
          </cell>
          <cell r="P262" t="str">
            <v>T1210</v>
          </cell>
          <cell r="Q262" t="str">
            <v>INS13</v>
          </cell>
          <cell r="R262" t="str">
            <v>-</v>
          </cell>
        </row>
        <row r="263">
          <cell r="C263" t="str">
            <v>三井倉庫エクスプレス株式会社</v>
          </cell>
          <cell r="D263">
            <v>287</v>
          </cell>
          <cell r="E263">
            <v>242</v>
          </cell>
          <cell r="F263" t="str">
            <v>千葉県成田市多良貝２４５－３０３１</v>
          </cell>
          <cell r="G263">
            <v>100</v>
          </cell>
          <cell r="H263">
            <v>0</v>
          </cell>
          <cell r="J263">
            <v>143</v>
          </cell>
          <cell r="K263">
            <v>1</v>
          </cell>
          <cell r="M263" t="str">
            <v>成田</v>
          </cell>
          <cell r="N263" t="str">
            <v>無し</v>
          </cell>
          <cell r="O263" t="str">
            <v>y</v>
          </cell>
          <cell r="P263" t="str">
            <v>T1210</v>
          </cell>
          <cell r="Q263" t="str">
            <v>INS14</v>
          </cell>
          <cell r="R263" t="str">
            <v>-</v>
          </cell>
        </row>
        <row r="264">
          <cell r="C264" t="str">
            <v>シーガル・セントレア・ターミナル</v>
          </cell>
          <cell r="D264">
            <v>479</v>
          </cell>
          <cell r="E264">
            <v>881</v>
          </cell>
          <cell r="F264" t="str">
            <v>愛知県常滑市セントレア3丁目12-2</v>
          </cell>
          <cell r="G264">
            <v>400</v>
          </cell>
          <cell r="H264">
            <v>0</v>
          </cell>
          <cell r="J264">
            <v>388</v>
          </cell>
          <cell r="K264">
            <v>1</v>
          </cell>
          <cell r="M264" t="str">
            <v>愛知</v>
          </cell>
          <cell r="N264" t="str">
            <v>新潟</v>
          </cell>
          <cell r="O264" t="str">
            <v>y</v>
          </cell>
          <cell r="P264" t="str">
            <v>T1210</v>
          </cell>
          <cell r="Q264" t="str">
            <v>JSS01</v>
          </cell>
          <cell r="R264" t="str">
            <v>-</v>
          </cell>
        </row>
        <row r="265">
          <cell r="C265" t="str">
            <v>商船三井ロジスティクス(株)</v>
          </cell>
          <cell r="D265">
            <v>479</v>
          </cell>
          <cell r="E265">
            <v>881</v>
          </cell>
          <cell r="F265" t="str">
            <v>愛知県常滑市セントレア3丁目12-2</v>
          </cell>
          <cell r="G265">
            <v>400</v>
          </cell>
          <cell r="H265">
            <v>0</v>
          </cell>
          <cell r="J265">
            <v>388</v>
          </cell>
          <cell r="K265">
            <v>1</v>
          </cell>
          <cell r="M265" t="str">
            <v>愛知</v>
          </cell>
          <cell r="N265" t="str">
            <v>新潟</v>
          </cell>
          <cell r="O265" t="str">
            <v>y</v>
          </cell>
          <cell r="P265" t="str">
            <v>T1210</v>
          </cell>
          <cell r="Q265" t="str">
            <v>KCZ01</v>
          </cell>
          <cell r="R265" t="str">
            <v>-</v>
          </cell>
        </row>
        <row r="266">
          <cell r="C266" t="str">
            <v>株式会社　日祥物流　成田ターミナル</v>
          </cell>
          <cell r="D266">
            <v>287</v>
          </cell>
          <cell r="E266">
            <v>242</v>
          </cell>
          <cell r="F266" t="str">
            <v>千葉県成田市多良貝２４５－３０３１</v>
          </cell>
          <cell r="G266">
            <v>100</v>
          </cell>
          <cell r="H266">
            <v>0</v>
          </cell>
          <cell r="J266">
            <v>143</v>
          </cell>
          <cell r="K266">
            <v>1</v>
          </cell>
          <cell r="M266" t="str">
            <v>成田</v>
          </cell>
          <cell r="N266" t="str">
            <v>無し</v>
          </cell>
          <cell r="O266" t="str">
            <v>y</v>
          </cell>
          <cell r="P266" t="str">
            <v>T1210</v>
          </cell>
          <cell r="Q266" t="str">
            <v>KCZ02</v>
          </cell>
          <cell r="R266" t="str">
            <v>-</v>
          </cell>
        </row>
        <row r="267">
          <cell r="C267" t="str">
            <v>三井倉庫エクスプレス株式会社</v>
          </cell>
          <cell r="D267">
            <v>287</v>
          </cell>
          <cell r="E267">
            <v>242</v>
          </cell>
          <cell r="F267" t="str">
            <v>千葉県成田市多良貝２４５－３０３１</v>
          </cell>
          <cell r="G267">
            <v>100</v>
          </cell>
          <cell r="H267">
            <v>0</v>
          </cell>
          <cell r="J267">
            <v>143</v>
          </cell>
          <cell r="K267">
            <v>1</v>
          </cell>
          <cell r="M267" t="str">
            <v>成田</v>
          </cell>
          <cell r="N267" t="str">
            <v>無し</v>
          </cell>
          <cell r="O267" t="str">
            <v>y</v>
          </cell>
          <cell r="P267" t="str">
            <v>T1210</v>
          </cell>
          <cell r="Q267" t="str">
            <v>KCZ03</v>
          </cell>
          <cell r="R267" t="str">
            <v>-</v>
          </cell>
        </row>
        <row r="268">
          <cell r="C268" t="str">
            <v>商船三井ロジスティクス㈱</v>
          </cell>
          <cell r="F268" t="str">
            <v>愛知県常滑市セントレア３－１２－２</v>
          </cell>
          <cell r="G268">
            <v>400</v>
          </cell>
          <cell r="H268">
            <v>0</v>
          </cell>
          <cell r="J268">
            <v>388</v>
          </cell>
          <cell r="K268">
            <v>1</v>
          </cell>
          <cell r="M268" t="str">
            <v>愛知</v>
          </cell>
          <cell r="N268" t="str">
            <v>新潟</v>
          </cell>
          <cell r="O268" t="str">
            <v>y</v>
          </cell>
          <cell r="P268" t="str">
            <v>T1210</v>
          </cell>
          <cell r="Q268" t="str">
            <v>KOH01</v>
          </cell>
          <cell r="R268" t="str">
            <v>-</v>
          </cell>
        </row>
        <row r="269">
          <cell r="C269" t="str">
            <v>安達包運倉庫株式会社</v>
          </cell>
          <cell r="D269">
            <v>489</v>
          </cell>
          <cell r="E269">
            <v>68</v>
          </cell>
          <cell r="F269" t="str">
            <v>愛知県弥富市鍋田町六野82-1</v>
          </cell>
          <cell r="G269">
            <v>400</v>
          </cell>
          <cell r="H269">
            <v>0</v>
          </cell>
          <cell r="J269">
            <v>383</v>
          </cell>
          <cell r="K269">
            <v>0</v>
          </cell>
          <cell r="M269" t="str">
            <v>愛知</v>
          </cell>
          <cell r="N269" t="str">
            <v>無し</v>
          </cell>
          <cell r="O269" t="str">
            <v>y</v>
          </cell>
          <cell r="P269" t="str">
            <v>T1210</v>
          </cell>
          <cell r="Q269" t="str">
            <v>KOH02</v>
          </cell>
          <cell r="R269" t="str">
            <v>-</v>
          </cell>
        </row>
        <row r="270">
          <cell r="C270" t="str">
            <v>名港海運㈱　西２区名港物流センター</v>
          </cell>
          <cell r="D270">
            <v>490</v>
          </cell>
          <cell r="E270">
            <v>1444</v>
          </cell>
          <cell r="F270" t="str">
            <v>愛知県海部郡飛島村木場１－９４－３</v>
          </cell>
          <cell r="G270">
            <v>400</v>
          </cell>
          <cell r="H270">
            <v>0</v>
          </cell>
          <cell r="J270">
            <v>383</v>
          </cell>
          <cell r="K270">
            <v>0</v>
          </cell>
          <cell r="M270" t="str">
            <v>愛知</v>
          </cell>
          <cell r="N270" t="str">
            <v>無し</v>
          </cell>
          <cell r="O270" t="str">
            <v>y</v>
          </cell>
          <cell r="P270" t="str">
            <v>T1210</v>
          </cell>
          <cell r="Q270" t="str">
            <v>KOK01</v>
          </cell>
          <cell r="R270" t="str">
            <v>-</v>
          </cell>
        </row>
        <row r="271">
          <cell r="C271" t="str">
            <v>商船三井ロジスティックス㈱</v>
          </cell>
          <cell r="D271">
            <v>479</v>
          </cell>
          <cell r="E271">
            <v>881</v>
          </cell>
          <cell r="F271" t="str">
            <v>愛知県常滑市セントレア3－12－2</v>
          </cell>
          <cell r="G271">
            <v>400</v>
          </cell>
          <cell r="H271">
            <v>0</v>
          </cell>
          <cell r="J271">
            <v>388</v>
          </cell>
          <cell r="K271">
            <v>1</v>
          </cell>
          <cell r="M271" t="str">
            <v>愛知</v>
          </cell>
          <cell r="N271" t="str">
            <v>新潟</v>
          </cell>
          <cell r="O271" t="str">
            <v>y</v>
          </cell>
          <cell r="P271" t="str">
            <v>T1210</v>
          </cell>
          <cell r="Q271" t="str">
            <v>KOL01</v>
          </cell>
          <cell r="R271" t="str">
            <v>-</v>
          </cell>
        </row>
        <row r="272">
          <cell r="C272" t="str">
            <v>株式会社 日祥物流 成田ﾀｰﾐﾅﾙ</v>
          </cell>
          <cell r="D272">
            <v>287</v>
          </cell>
          <cell r="E272">
            <v>242</v>
          </cell>
          <cell r="F272" t="str">
            <v>千葉県成田市多良貝245-3031</v>
          </cell>
          <cell r="G272">
            <v>100</v>
          </cell>
          <cell r="H272">
            <v>0</v>
          </cell>
          <cell r="J272">
            <v>143</v>
          </cell>
          <cell r="K272">
            <v>1</v>
          </cell>
          <cell r="M272" t="str">
            <v>成田</v>
          </cell>
          <cell r="N272" t="str">
            <v>無し</v>
          </cell>
          <cell r="O272" t="str">
            <v>y</v>
          </cell>
          <cell r="P272" t="str">
            <v>T1210</v>
          </cell>
          <cell r="Q272" t="str">
            <v>RUK01</v>
          </cell>
          <cell r="R272" t="str">
            <v>-</v>
          </cell>
        </row>
        <row r="273">
          <cell r="C273" t="str">
            <v>株式会社　近鉄エクスプレス</v>
          </cell>
          <cell r="D273">
            <v>289</v>
          </cell>
          <cell r="E273">
            <v>1603</v>
          </cell>
          <cell r="F273" t="str">
            <v>千葉県山武郡芝山町大里字鴻之巣１５７－１</v>
          </cell>
          <cell r="G273">
            <v>100</v>
          </cell>
          <cell r="H273">
            <v>0</v>
          </cell>
          <cell r="J273">
            <v>149</v>
          </cell>
          <cell r="K273">
            <v>1</v>
          </cell>
          <cell r="M273" t="str">
            <v>-</v>
          </cell>
          <cell r="N273" t="str">
            <v>無し</v>
          </cell>
          <cell r="O273" t="str">
            <v>y</v>
          </cell>
          <cell r="P273" t="str">
            <v>T1210</v>
          </cell>
          <cell r="Q273" t="str">
            <v>RUK02</v>
          </cell>
          <cell r="R273" t="str">
            <v>-</v>
          </cell>
        </row>
        <row r="274">
          <cell r="C274" t="str">
            <v>株式会社　近鉄コスモス</v>
          </cell>
          <cell r="D274">
            <v>289</v>
          </cell>
          <cell r="E274">
            <v>1603</v>
          </cell>
          <cell r="F274" t="str">
            <v>千葉県山武郡芝山町大里字次木６０－１－４</v>
          </cell>
          <cell r="G274">
            <v>100</v>
          </cell>
          <cell r="H274">
            <v>0</v>
          </cell>
          <cell r="J274">
            <v>149</v>
          </cell>
          <cell r="K274">
            <v>1</v>
          </cell>
          <cell r="M274" t="str">
            <v>成田</v>
          </cell>
          <cell r="N274" t="str">
            <v>無し</v>
          </cell>
          <cell r="O274" t="str">
            <v>y</v>
          </cell>
          <cell r="P274" t="str">
            <v>T1210</v>
          </cell>
          <cell r="Q274" t="str">
            <v>RUK03</v>
          </cell>
          <cell r="R274" t="str">
            <v>-</v>
          </cell>
        </row>
        <row r="275">
          <cell r="C275" t="str">
            <v>株式会社　近鉄コスモス</v>
          </cell>
          <cell r="D275">
            <v>289</v>
          </cell>
          <cell r="E275">
            <v>1601</v>
          </cell>
          <cell r="F275" t="str">
            <v>千葉県山武郡芝山町香山新田５８－１</v>
          </cell>
          <cell r="G275">
            <v>100</v>
          </cell>
          <cell r="H275">
            <v>0</v>
          </cell>
          <cell r="J275">
            <v>149</v>
          </cell>
          <cell r="K275">
            <v>1</v>
          </cell>
          <cell r="M275" t="str">
            <v>成田</v>
          </cell>
          <cell r="N275" t="str">
            <v>無し</v>
          </cell>
          <cell r="O275" t="str">
            <v>y</v>
          </cell>
          <cell r="P275" t="str">
            <v>T1210</v>
          </cell>
          <cell r="Q275" t="str">
            <v>RUK04</v>
          </cell>
          <cell r="R275" t="str">
            <v>-</v>
          </cell>
        </row>
        <row r="276">
          <cell r="C276" t="str">
            <v>商船三井ロジスティクス㈱</v>
          </cell>
          <cell r="F276" t="str">
            <v>愛知県常滑市セントレア３－１２－２</v>
          </cell>
          <cell r="G276">
            <v>400</v>
          </cell>
          <cell r="H276">
            <v>0</v>
          </cell>
          <cell r="J276">
            <v>388</v>
          </cell>
          <cell r="K276">
            <v>1</v>
          </cell>
          <cell r="M276" t="str">
            <v>愛知</v>
          </cell>
          <cell r="N276" t="str">
            <v>新潟</v>
          </cell>
          <cell r="O276" t="str">
            <v>y</v>
          </cell>
          <cell r="P276" t="str">
            <v>T1210</v>
          </cell>
          <cell r="Q276" t="str">
            <v>SAH01</v>
          </cell>
          <cell r="R276" t="str">
            <v>-</v>
          </cell>
        </row>
        <row r="277">
          <cell r="C277" t="str">
            <v>名港海運㈱　西２区名港物流センター</v>
          </cell>
          <cell r="D277">
            <v>490</v>
          </cell>
          <cell r="E277">
            <v>1444</v>
          </cell>
          <cell r="F277" t="str">
            <v>愛知県海部郡飛島村木場１－９４－３</v>
          </cell>
          <cell r="G277">
            <v>400</v>
          </cell>
          <cell r="H277">
            <v>0</v>
          </cell>
          <cell r="J277">
            <v>383</v>
          </cell>
          <cell r="K277">
            <v>0</v>
          </cell>
          <cell r="M277" t="str">
            <v>愛知</v>
          </cell>
          <cell r="N277" t="str">
            <v>無し</v>
          </cell>
          <cell r="O277" t="str">
            <v>y</v>
          </cell>
          <cell r="P277" t="str">
            <v>T1210</v>
          </cell>
          <cell r="Q277" t="str">
            <v>SAH02</v>
          </cell>
          <cell r="R277" t="str">
            <v>-</v>
          </cell>
        </row>
        <row r="278">
          <cell r="C278" t="str">
            <v>安達包運倉庫株式会社</v>
          </cell>
          <cell r="D278">
            <v>498</v>
          </cell>
          <cell r="E278">
            <v>68</v>
          </cell>
          <cell r="F278" t="str">
            <v>愛知県弥富市鍋田町六野82-1</v>
          </cell>
          <cell r="G278">
            <v>400</v>
          </cell>
          <cell r="H278">
            <v>0</v>
          </cell>
          <cell r="J278">
            <v>383</v>
          </cell>
          <cell r="K278">
            <v>0</v>
          </cell>
          <cell r="M278" t="str">
            <v>愛知</v>
          </cell>
          <cell r="N278" t="str">
            <v>無し</v>
          </cell>
          <cell r="O278" t="str">
            <v>y</v>
          </cell>
          <cell r="P278" t="str">
            <v>T1210</v>
          </cell>
          <cell r="Q278" t="str">
            <v>SAH03</v>
          </cell>
          <cell r="R278" t="str">
            <v>-</v>
          </cell>
        </row>
        <row r="279">
          <cell r="C279" t="str">
            <v>商船三井ロジスティクス㈱　成田</v>
          </cell>
          <cell r="D279">
            <v>286</v>
          </cell>
          <cell r="E279">
            <v>113</v>
          </cell>
          <cell r="F279" t="str">
            <v>千葉県成田市南三里塚78-7</v>
          </cell>
          <cell r="G279">
            <v>100</v>
          </cell>
          <cell r="H279">
            <v>0</v>
          </cell>
          <cell r="J279">
            <v>143</v>
          </cell>
          <cell r="K279">
            <v>1</v>
          </cell>
          <cell r="M279" t="str">
            <v>成田</v>
          </cell>
          <cell r="N279" t="str">
            <v>無し</v>
          </cell>
          <cell r="O279" t="str">
            <v>y</v>
          </cell>
          <cell r="P279" t="str">
            <v>T1210</v>
          </cell>
          <cell r="Q279" t="str">
            <v>SAH04</v>
          </cell>
          <cell r="R279" t="str">
            <v>-</v>
          </cell>
        </row>
        <row r="280">
          <cell r="C280" t="str">
            <v>安達包運倉庫(株)</v>
          </cell>
          <cell r="D280">
            <v>490</v>
          </cell>
          <cell r="E280">
            <v>1444</v>
          </cell>
          <cell r="F280" t="str">
            <v>愛知県海部郡飛島村木場一丁目94番3号</v>
          </cell>
          <cell r="G280">
            <v>400</v>
          </cell>
          <cell r="H280">
            <v>0</v>
          </cell>
          <cell r="J280">
            <v>383</v>
          </cell>
          <cell r="K280">
            <v>0</v>
          </cell>
          <cell r="M280" t="str">
            <v>愛知</v>
          </cell>
          <cell r="N280" t="str">
            <v>無し</v>
          </cell>
          <cell r="O280" t="str">
            <v>y</v>
          </cell>
          <cell r="P280" t="str">
            <v>T1210</v>
          </cell>
          <cell r="Q280" t="str">
            <v>SAL01</v>
          </cell>
          <cell r="R280" t="str">
            <v>-</v>
          </cell>
        </row>
        <row r="281">
          <cell r="C281" t="str">
            <v>商船三井ロジスティクス（株）</v>
          </cell>
          <cell r="D281">
            <v>286</v>
          </cell>
          <cell r="E281">
            <v>113</v>
          </cell>
          <cell r="F281" t="str">
            <v>千葉県成田市南三里塚78-7</v>
          </cell>
          <cell r="G281">
            <v>100</v>
          </cell>
          <cell r="H281">
            <v>0</v>
          </cell>
          <cell r="J281">
            <v>143</v>
          </cell>
          <cell r="K281">
            <v>1</v>
          </cell>
          <cell r="M281" t="str">
            <v>成田</v>
          </cell>
          <cell r="N281" t="str">
            <v>無し</v>
          </cell>
          <cell r="O281" t="str">
            <v>y</v>
          </cell>
          <cell r="P281" t="str">
            <v>T1210</v>
          </cell>
          <cell r="Q281" t="str">
            <v>SAL02</v>
          </cell>
          <cell r="R281" t="str">
            <v>-</v>
          </cell>
        </row>
        <row r="282">
          <cell r="C282" t="str">
            <v>シーガル・セントレア・ターミナル</v>
          </cell>
          <cell r="D282">
            <v>479</v>
          </cell>
          <cell r="E282">
            <v>881</v>
          </cell>
          <cell r="F282" t="str">
            <v>愛知県常滑市セントレア3-12-2</v>
          </cell>
          <cell r="G282">
            <v>400</v>
          </cell>
          <cell r="H282">
            <v>0</v>
          </cell>
          <cell r="J282">
            <v>388</v>
          </cell>
          <cell r="K282">
            <v>1</v>
          </cell>
          <cell r="M282" t="str">
            <v>愛知</v>
          </cell>
          <cell r="N282" t="str">
            <v>新潟</v>
          </cell>
          <cell r="O282" t="str">
            <v>y</v>
          </cell>
          <cell r="P282" t="str">
            <v>T1210</v>
          </cell>
          <cell r="Q282" t="str">
            <v>SAL03</v>
          </cell>
          <cell r="R282" t="str">
            <v>-</v>
          </cell>
        </row>
        <row r="283">
          <cell r="C283" t="str">
            <v>株式会社　日祥物流　成田ターミナル　気付</v>
          </cell>
          <cell r="D283">
            <v>287</v>
          </cell>
          <cell r="E283">
            <v>242</v>
          </cell>
          <cell r="F283" t="str">
            <v>千葉県成田市多良貝２４５－３０３１</v>
          </cell>
          <cell r="G283">
            <v>100</v>
          </cell>
          <cell r="H283">
            <v>0</v>
          </cell>
          <cell r="J283">
            <v>143</v>
          </cell>
          <cell r="K283">
            <v>1</v>
          </cell>
          <cell r="M283" t="str">
            <v>成田</v>
          </cell>
          <cell r="N283" t="str">
            <v>無し</v>
          </cell>
          <cell r="O283" t="str">
            <v>y</v>
          </cell>
          <cell r="P283" t="str">
            <v>T1210</v>
          </cell>
          <cell r="Q283" t="str">
            <v>SAL04</v>
          </cell>
          <cell r="R283" t="str">
            <v>-</v>
          </cell>
        </row>
        <row r="284">
          <cell r="C284" t="str">
            <v>三井倉庫エクスプレス株式会社</v>
          </cell>
          <cell r="D284">
            <v>287</v>
          </cell>
          <cell r="E284">
            <v>242</v>
          </cell>
          <cell r="F284" t="str">
            <v>千葉県成田市多良貝２４５－３０３１</v>
          </cell>
          <cell r="G284">
            <v>100</v>
          </cell>
          <cell r="H284">
            <v>0</v>
          </cell>
          <cell r="J284">
            <v>143</v>
          </cell>
          <cell r="K284">
            <v>1</v>
          </cell>
          <cell r="M284" t="str">
            <v>成田</v>
          </cell>
          <cell r="N284" t="str">
            <v>無し</v>
          </cell>
          <cell r="O284" t="str">
            <v>y</v>
          </cell>
          <cell r="P284" t="str">
            <v>T1210</v>
          </cell>
          <cell r="Q284" t="str">
            <v>SAL05</v>
          </cell>
          <cell r="R284" t="str">
            <v>-</v>
          </cell>
        </row>
        <row r="285">
          <cell r="C285" t="str">
            <v>TASエｸスプレス㈱</v>
          </cell>
          <cell r="D285">
            <v>287</v>
          </cell>
          <cell r="E285">
            <v>242</v>
          </cell>
          <cell r="F285" t="str">
            <v>千葉県成田市多良貝245-3031</v>
          </cell>
          <cell r="G285">
            <v>100</v>
          </cell>
          <cell r="H285">
            <v>0</v>
          </cell>
          <cell r="J285">
            <v>143</v>
          </cell>
          <cell r="K285">
            <v>1</v>
          </cell>
          <cell r="M285" t="str">
            <v>成田</v>
          </cell>
          <cell r="N285" t="str">
            <v>無し</v>
          </cell>
          <cell r="O285" t="str">
            <v>y</v>
          </cell>
          <cell r="P285" t="str">
            <v>T1210</v>
          </cell>
          <cell r="Q285" t="str">
            <v>SHK01</v>
          </cell>
          <cell r="R285" t="str">
            <v>-</v>
          </cell>
        </row>
        <row r="286">
          <cell r="C286" t="str">
            <v>鈴与㈱鶴見倉庫</v>
          </cell>
          <cell r="D286">
            <v>230</v>
          </cell>
          <cell r="E286">
            <v>53</v>
          </cell>
          <cell r="F286" t="str">
            <v>神奈川県横浜市鶴見区大黒町８－１</v>
          </cell>
          <cell r="G286">
            <v>50</v>
          </cell>
          <cell r="H286">
            <v>0</v>
          </cell>
          <cell r="J286">
            <v>100</v>
          </cell>
          <cell r="K286">
            <v>0</v>
          </cell>
          <cell r="M286" t="str">
            <v>横浜</v>
          </cell>
          <cell r="N286" t="str">
            <v>無し</v>
          </cell>
          <cell r="O286" t="str">
            <v>y</v>
          </cell>
          <cell r="P286" t="str">
            <v>T1210</v>
          </cell>
          <cell r="Q286" t="str">
            <v>SHK02</v>
          </cell>
          <cell r="R286" t="str">
            <v>-</v>
          </cell>
        </row>
        <row r="287">
          <cell r="C287" t="str">
            <v>名港海運㈱弥富物流センター</v>
          </cell>
          <cell r="D287">
            <v>498</v>
          </cell>
          <cell r="E287">
            <v>68</v>
          </cell>
          <cell r="F287" t="str">
            <v>愛知県弥富市鍋田町八穂121-1</v>
          </cell>
          <cell r="G287">
            <v>400</v>
          </cell>
          <cell r="H287">
            <v>0</v>
          </cell>
          <cell r="J287">
            <v>383</v>
          </cell>
          <cell r="K287">
            <v>0</v>
          </cell>
          <cell r="M287" t="str">
            <v>愛知</v>
          </cell>
          <cell r="N287" t="str">
            <v>無し</v>
          </cell>
          <cell r="O287" t="str">
            <v>y</v>
          </cell>
          <cell r="P287" t="str">
            <v>T1210</v>
          </cell>
          <cell r="Q287" t="str">
            <v>SHK03</v>
          </cell>
          <cell r="R287" t="str">
            <v>-</v>
          </cell>
        </row>
        <row r="288">
          <cell r="C288" t="str">
            <v>商船三井ロジスティクス㈱</v>
          </cell>
          <cell r="D288">
            <v>479</v>
          </cell>
          <cell r="E288">
            <v>881</v>
          </cell>
          <cell r="F288" t="str">
            <v>愛知県常滑市セントレア3丁目12-2</v>
          </cell>
          <cell r="G288">
            <v>400</v>
          </cell>
          <cell r="H288">
            <v>0</v>
          </cell>
          <cell r="J288">
            <v>388</v>
          </cell>
          <cell r="K288">
            <v>1</v>
          </cell>
          <cell r="M288" t="str">
            <v>愛知</v>
          </cell>
          <cell r="N288" t="str">
            <v>新潟</v>
          </cell>
          <cell r="O288" t="str">
            <v>y</v>
          </cell>
          <cell r="P288" t="str">
            <v>T1210</v>
          </cell>
          <cell r="Q288" t="str">
            <v>SHK04</v>
          </cell>
          <cell r="R288" t="str">
            <v>-</v>
          </cell>
        </row>
        <row r="289">
          <cell r="C289" t="str">
            <v>株式会社日祥物流　成田ターミナル</v>
          </cell>
          <cell r="D289">
            <v>287</v>
          </cell>
          <cell r="E289">
            <v>242</v>
          </cell>
          <cell r="F289" t="str">
            <v>千葉県成田市多良貝245-3031</v>
          </cell>
          <cell r="G289">
            <v>100</v>
          </cell>
          <cell r="H289">
            <v>0</v>
          </cell>
          <cell r="J289">
            <v>143</v>
          </cell>
          <cell r="K289">
            <v>1</v>
          </cell>
          <cell r="M289" t="str">
            <v>成田</v>
          </cell>
          <cell r="N289" t="str">
            <v>無し</v>
          </cell>
          <cell r="O289" t="str">
            <v>y</v>
          </cell>
          <cell r="P289" t="str">
            <v>T1210</v>
          </cell>
          <cell r="Q289" t="str">
            <v>SHK05</v>
          </cell>
          <cell r="R289" t="str">
            <v>-</v>
          </cell>
        </row>
        <row r="290">
          <cell r="C290" t="str">
            <v>名港海運(株)西二区物流センター</v>
          </cell>
          <cell r="D290">
            <v>490</v>
          </cell>
          <cell r="E290">
            <v>1444</v>
          </cell>
          <cell r="F290" t="str">
            <v>愛知県海部郡飛島村木場1丁目94番3号</v>
          </cell>
          <cell r="G290">
            <v>400</v>
          </cell>
          <cell r="H290">
            <v>0</v>
          </cell>
          <cell r="J290">
            <v>383</v>
          </cell>
          <cell r="K290">
            <v>0</v>
          </cell>
          <cell r="M290" t="str">
            <v>愛知</v>
          </cell>
          <cell r="N290" t="str">
            <v>無し</v>
          </cell>
          <cell r="O290" t="str">
            <v>y</v>
          </cell>
          <cell r="P290" t="str">
            <v>T1210</v>
          </cell>
          <cell r="Q290" t="str">
            <v>SHK06</v>
          </cell>
          <cell r="R290" t="str">
            <v>-</v>
          </cell>
        </row>
        <row r="291">
          <cell r="C291" t="str">
            <v>安達包運倉庫株式会社</v>
          </cell>
          <cell r="D291">
            <v>490</v>
          </cell>
          <cell r="E291">
            <v>1444</v>
          </cell>
          <cell r="F291" t="str">
            <v>愛知県海部郡飛島村木場1-94-3</v>
          </cell>
          <cell r="G291">
            <v>400</v>
          </cell>
          <cell r="H291">
            <v>0</v>
          </cell>
          <cell r="J291">
            <v>383</v>
          </cell>
          <cell r="K291">
            <v>0</v>
          </cell>
          <cell r="M291" t="str">
            <v>愛知</v>
          </cell>
          <cell r="N291" t="str">
            <v>無し</v>
          </cell>
          <cell r="O291" t="str">
            <v>y</v>
          </cell>
          <cell r="P291" t="str">
            <v>T1210</v>
          </cell>
          <cell r="Q291" t="str">
            <v>SHK07</v>
          </cell>
          <cell r="R291" t="str">
            <v>-</v>
          </cell>
        </row>
        <row r="292">
          <cell r="C292" t="str">
            <v>安達包運倉庫株式会社</v>
          </cell>
          <cell r="D292">
            <v>498</v>
          </cell>
          <cell r="E292">
            <v>68</v>
          </cell>
          <cell r="F292" t="str">
            <v>愛知県弥富市鍋田町六野82-1</v>
          </cell>
          <cell r="G292">
            <v>400</v>
          </cell>
          <cell r="H292">
            <v>0</v>
          </cell>
          <cell r="J292">
            <v>383</v>
          </cell>
          <cell r="K292">
            <v>0</v>
          </cell>
          <cell r="M292" t="str">
            <v>愛知</v>
          </cell>
          <cell r="N292" t="str">
            <v>無し</v>
          </cell>
          <cell r="O292" t="str">
            <v>y</v>
          </cell>
          <cell r="P292" t="str">
            <v>T1210</v>
          </cell>
          <cell r="Q292" t="str">
            <v>SIP01</v>
          </cell>
          <cell r="R292" t="str">
            <v>-</v>
          </cell>
        </row>
        <row r="293">
          <cell r="C293" t="str">
            <v>安達包運倉庫(株)</v>
          </cell>
          <cell r="D293">
            <v>490</v>
          </cell>
          <cell r="E293">
            <v>1444</v>
          </cell>
          <cell r="F293" t="str">
            <v>愛知県海部郡飛島村木場一丁目94番3号</v>
          </cell>
          <cell r="G293">
            <v>400</v>
          </cell>
          <cell r="H293">
            <v>0</v>
          </cell>
          <cell r="J293">
            <v>383</v>
          </cell>
          <cell r="K293">
            <v>0</v>
          </cell>
          <cell r="M293" t="str">
            <v>愛知</v>
          </cell>
          <cell r="N293" t="str">
            <v>無し</v>
          </cell>
          <cell r="O293" t="str">
            <v>y</v>
          </cell>
          <cell r="P293" t="str">
            <v>T1210</v>
          </cell>
          <cell r="Q293" t="str">
            <v>SIP02</v>
          </cell>
          <cell r="R293" t="str">
            <v>-</v>
          </cell>
        </row>
        <row r="294">
          <cell r="C294" t="str">
            <v>名港海運(株)西二区名港物流センター</v>
          </cell>
          <cell r="D294">
            <v>490</v>
          </cell>
          <cell r="E294">
            <v>1444</v>
          </cell>
          <cell r="F294" t="str">
            <v>愛知県海部郡飛島村木場１－９４－３</v>
          </cell>
          <cell r="G294">
            <v>400</v>
          </cell>
          <cell r="H294">
            <v>0</v>
          </cell>
          <cell r="J294">
            <v>383</v>
          </cell>
          <cell r="K294">
            <v>0</v>
          </cell>
          <cell r="M294" t="str">
            <v>愛知</v>
          </cell>
          <cell r="N294" t="str">
            <v>無し</v>
          </cell>
          <cell r="O294" t="str">
            <v>y</v>
          </cell>
          <cell r="P294" t="str">
            <v>T1210</v>
          </cell>
          <cell r="Q294" t="str">
            <v>SIP03</v>
          </cell>
          <cell r="R294" t="str">
            <v>-</v>
          </cell>
        </row>
        <row r="295">
          <cell r="C295" t="str">
            <v>商船三井ロジスティックス㈱</v>
          </cell>
          <cell r="D295">
            <v>479</v>
          </cell>
          <cell r="E295">
            <v>881</v>
          </cell>
          <cell r="F295" t="str">
            <v>愛知県常滑市セントレア３－１２－２</v>
          </cell>
          <cell r="G295">
            <v>400</v>
          </cell>
          <cell r="H295">
            <v>0</v>
          </cell>
          <cell r="J295">
            <v>388</v>
          </cell>
          <cell r="K295">
            <v>1</v>
          </cell>
          <cell r="M295" t="str">
            <v>愛知</v>
          </cell>
          <cell r="N295" t="str">
            <v>新潟</v>
          </cell>
          <cell r="O295" t="str">
            <v>y</v>
          </cell>
          <cell r="P295" t="str">
            <v>T1210</v>
          </cell>
          <cell r="Q295" t="str">
            <v>TAD04</v>
          </cell>
          <cell r="R295" t="str">
            <v>-</v>
          </cell>
        </row>
        <row r="296">
          <cell r="C296" t="str">
            <v>名港海運㈱西2区名港物流センター</v>
          </cell>
          <cell r="D296">
            <v>490</v>
          </cell>
          <cell r="E296">
            <v>1444</v>
          </cell>
          <cell r="F296" t="str">
            <v>愛知県海部郡飛島村木場1-94-3</v>
          </cell>
          <cell r="G296">
            <v>400</v>
          </cell>
          <cell r="H296">
            <v>0</v>
          </cell>
          <cell r="J296">
            <v>383</v>
          </cell>
          <cell r="K296">
            <v>0</v>
          </cell>
          <cell r="M296" t="str">
            <v>愛知</v>
          </cell>
          <cell r="N296" t="str">
            <v>無し</v>
          </cell>
          <cell r="O296" t="str">
            <v>y</v>
          </cell>
          <cell r="P296" t="str">
            <v>T1210</v>
          </cell>
          <cell r="Q296" t="str">
            <v>TAD05</v>
          </cell>
          <cell r="R296" t="str">
            <v>-</v>
          </cell>
        </row>
        <row r="297">
          <cell r="C297" t="str">
            <v>安達包運倉庫株式会社</v>
          </cell>
          <cell r="D297">
            <v>498</v>
          </cell>
          <cell r="E297">
            <v>68</v>
          </cell>
          <cell r="F297" t="str">
            <v>愛知県弥富市鍋田町六野82-1</v>
          </cell>
          <cell r="G297">
            <v>400</v>
          </cell>
          <cell r="H297">
            <v>0</v>
          </cell>
          <cell r="J297">
            <v>383</v>
          </cell>
          <cell r="K297">
            <v>0</v>
          </cell>
          <cell r="M297" t="str">
            <v>愛知</v>
          </cell>
          <cell r="N297" t="str">
            <v>無し</v>
          </cell>
          <cell r="O297" t="str">
            <v>y</v>
          </cell>
          <cell r="P297" t="str">
            <v>T1210</v>
          </cell>
          <cell r="Q297" t="str">
            <v>TAD06</v>
          </cell>
          <cell r="R297" t="str">
            <v>-</v>
          </cell>
        </row>
        <row r="298">
          <cell r="C298" t="str">
            <v>商船三井ロジスティクス㈱　成田</v>
          </cell>
          <cell r="D298">
            <v>286</v>
          </cell>
          <cell r="E298">
            <v>113</v>
          </cell>
          <cell r="F298" t="str">
            <v>千葉県成田市南三里塚78-7</v>
          </cell>
          <cell r="G298">
            <v>100</v>
          </cell>
          <cell r="H298">
            <v>0</v>
          </cell>
          <cell r="J298">
            <v>143</v>
          </cell>
          <cell r="K298">
            <v>1</v>
          </cell>
          <cell r="M298" t="str">
            <v>成田</v>
          </cell>
          <cell r="N298" t="str">
            <v>無し</v>
          </cell>
          <cell r="O298" t="str">
            <v>y</v>
          </cell>
          <cell r="P298" t="str">
            <v>T1210</v>
          </cell>
          <cell r="Q298" t="str">
            <v>TAD07</v>
          </cell>
          <cell r="R298" t="str">
            <v>-</v>
          </cell>
        </row>
        <row r="299">
          <cell r="C299" t="str">
            <v>日本通運株式会社　浜松航空支店</v>
          </cell>
          <cell r="D299">
            <v>435</v>
          </cell>
          <cell r="E299">
            <v>1</v>
          </cell>
          <cell r="F299" t="str">
            <v>静岡県浜松市東区上石田1085番地</v>
          </cell>
          <cell r="G299">
            <v>300</v>
          </cell>
          <cell r="H299">
            <v>0</v>
          </cell>
          <cell r="J299">
            <v>276</v>
          </cell>
          <cell r="K299">
            <v>0</v>
          </cell>
          <cell r="M299" t="str">
            <v>-</v>
          </cell>
          <cell r="N299" t="str">
            <v>無し</v>
          </cell>
          <cell r="O299" t="str">
            <v>y</v>
          </cell>
          <cell r="P299" t="str">
            <v>T1210</v>
          </cell>
          <cell r="Q299" t="str">
            <v>TAD08</v>
          </cell>
          <cell r="R299" t="str">
            <v>-</v>
          </cell>
        </row>
        <row r="300">
          <cell r="C300" t="str">
            <v>安達包運倉庫株式会社</v>
          </cell>
          <cell r="D300">
            <v>490</v>
          </cell>
          <cell r="E300">
            <v>1444</v>
          </cell>
          <cell r="F300" t="str">
            <v>愛知県海部郡飛島村木場１－９４－３</v>
          </cell>
          <cell r="G300">
            <v>400</v>
          </cell>
          <cell r="H300">
            <v>0</v>
          </cell>
          <cell r="J300">
            <v>383</v>
          </cell>
          <cell r="K300">
            <v>0</v>
          </cell>
          <cell r="M300" t="str">
            <v>愛知</v>
          </cell>
          <cell r="N300" t="str">
            <v>無し</v>
          </cell>
          <cell r="O300" t="str">
            <v>y</v>
          </cell>
          <cell r="P300" t="str">
            <v>T1210</v>
          </cell>
          <cell r="Q300" t="str">
            <v>TAD09</v>
          </cell>
          <cell r="R300" t="str">
            <v>-</v>
          </cell>
        </row>
        <row r="301">
          <cell r="C301" t="str">
            <v>株式会社　日祥物流　成田ターミナル</v>
          </cell>
          <cell r="D301">
            <v>287</v>
          </cell>
          <cell r="E301">
            <v>242</v>
          </cell>
          <cell r="F301" t="str">
            <v>千葉県成田市多良貝245-3031</v>
          </cell>
          <cell r="G301">
            <v>100</v>
          </cell>
          <cell r="H301">
            <v>0</v>
          </cell>
          <cell r="J301">
            <v>143</v>
          </cell>
          <cell r="K301">
            <v>1</v>
          </cell>
          <cell r="M301" t="str">
            <v>成田</v>
          </cell>
          <cell r="N301" t="str">
            <v>無し</v>
          </cell>
          <cell r="O301" t="str">
            <v>y</v>
          </cell>
          <cell r="P301" t="str">
            <v>T1210</v>
          </cell>
          <cell r="Q301" t="str">
            <v>TAD10</v>
          </cell>
          <cell r="R301" t="str">
            <v>-</v>
          </cell>
        </row>
        <row r="302">
          <cell r="C302" t="str">
            <v>西鉄物流株式会社　梱包センター</v>
          </cell>
          <cell r="D302">
            <v>289</v>
          </cell>
          <cell r="E302">
            <v>1689</v>
          </cell>
          <cell r="F302" t="str">
            <v>千葉県山武郡芝山町岩山１４８－１５</v>
          </cell>
          <cell r="G302">
            <v>100</v>
          </cell>
          <cell r="H302">
            <v>0</v>
          </cell>
          <cell r="J302">
            <v>149</v>
          </cell>
          <cell r="K302">
            <v>1</v>
          </cell>
          <cell r="M302" t="str">
            <v>成田</v>
          </cell>
          <cell r="N302" t="str">
            <v>無し</v>
          </cell>
          <cell r="O302" t="str">
            <v>y</v>
          </cell>
          <cell r="P302" t="str">
            <v>T1210</v>
          </cell>
          <cell r="Q302" t="str">
            <v>TAD11</v>
          </cell>
          <cell r="R302" t="str">
            <v>-</v>
          </cell>
        </row>
        <row r="303">
          <cell r="C303" t="str">
            <v>名港海運(株)</v>
          </cell>
          <cell r="D303">
            <v>490</v>
          </cell>
          <cell r="E303">
            <v>1444</v>
          </cell>
          <cell r="F303" t="str">
            <v>愛知県海部郡飛島村木場一丁目94-3</v>
          </cell>
          <cell r="G303">
            <v>400</v>
          </cell>
          <cell r="H303">
            <v>0</v>
          </cell>
          <cell r="J303">
            <v>383</v>
          </cell>
          <cell r="K303">
            <v>0</v>
          </cell>
          <cell r="M303" t="str">
            <v>愛知</v>
          </cell>
          <cell r="N303" t="str">
            <v>無し</v>
          </cell>
          <cell r="O303" t="str">
            <v>y</v>
          </cell>
          <cell r="P303" t="str">
            <v>T1210</v>
          </cell>
          <cell r="Q303" t="str">
            <v>THB01</v>
          </cell>
          <cell r="R303" t="str">
            <v>-</v>
          </cell>
        </row>
        <row r="304">
          <cell r="C304" t="str">
            <v>株式会社　日祥物流　成田ターミナル</v>
          </cell>
          <cell r="D304">
            <v>287</v>
          </cell>
          <cell r="E304">
            <v>242</v>
          </cell>
          <cell r="F304" t="str">
            <v>千葉県成田市多良貝２４５－３０３１</v>
          </cell>
          <cell r="G304">
            <v>100</v>
          </cell>
          <cell r="H304">
            <v>0</v>
          </cell>
          <cell r="J304">
            <v>143</v>
          </cell>
          <cell r="K304">
            <v>1</v>
          </cell>
          <cell r="M304" t="str">
            <v>成田</v>
          </cell>
          <cell r="N304" t="str">
            <v>無し</v>
          </cell>
          <cell r="O304" t="str">
            <v>y</v>
          </cell>
          <cell r="P304" t="str">
            <v>T1210</v>
          </cell>
          <cell r="Q304" t="str">
            <v>THB02</v>
          </cell>
          <cell r="R304" t="str">
            <v>-</v>
          </cell>
        </row>
        <row r="305">
          <cell r="C305" t="str">
            <v>名港海運(株)西2区名港物流ｾﾝﾀｰ</v>
          </cell>
          <cell r="D305">
            <v>490</v>
          </cell>
          <cell r="E305">
            <v>1444</v>
          </cell>
          <cell r="F305" t="str">
            <v>愛知県海部郡飛島村木場1丁目94-3</v>
          </cell>
          <cell r="G305">
            <v>400</v>
          </cell>
          <cell r="H305">
            <v>0</v>
          </cell>
          <cell r="J305">
            <v>383</v>
          </cell>
          <cell r="K305">
            <v>0</v>
          </cell>
          <cell r="M305" t="str">
            <v>愛知</v>
          </cell>
          <cell r="N305" t="str">
            <v>無し</v>
          </cell>
          <cell r="O305" t="str">
            <v>y</v>
          </cell>
          <cell r="P305" t="str">
            <v>T1210</v>
          </cell>
          <cell r="Q305" t="str">
            <v>THC01</v>
          </cell>
          <cell r="R305" t="str">
            <v>-</v>
          </cell>
        </row>
        <row r="306">
          <cell r="C306" t="str">
            <v>商船三井ロジスティックス㈱</v>
          </cell>
          <cell r="D306">
            <v>479</v>
          </cell>
          <cell r="E306">
            <v>881</v>
          </cell>
          <cell r="F306" t="str">
            <v>愛知県常滑市セントレア３－１２－２</v>
          </cell>
          <cell r="G306">
            <v>400</v>
          </cell>
          <cell r="H306">
            <v>0</v>
          </cell>
          <cell r="J306">
            <v>388</v>
          </cell>
          <cell r="K306">
            <v>1</v>
          </cell>
          <cell r="M306" t="str">
            <v>愛知</v>
          </cell>
          <cell r="N306" t="str">
            <v>新潟</v>
          </cell>
          <cell r="O306" t="str">
            <v>y</v>
          </cell>
          <cell r="P306" t="str">
            <v>T1210</v>
          </cell>
          <cell r="Q306" t="str">
            <v>THK01</v>
          </cell>
          <cell r="R306" t="str">
            <v>-</v>
          </cell>
        </row>
        <row r="307">
          <cell r="C307" t="str">
            <v>名港海運㈱弥富物流ｾﾝﾀｰ</v>
          </cell>
          <cell r="D307">
            <v>498</v>
          </cell>
          <cell r="E307">
            <v>68</v>
          </cell>
          <cell r="F307" t="str">
            <v>愛知県弥富市鍋田町八穂121-1</v>
          </cell>
          <cell r="G307">
            <v>400</v>
          </cell>
          <cell r="H307">
            <v>0</v>
          </cell>
          <cell r="J307">
            <v>383</v>
          </cell>
          <cell r="K307">
            <v>0</v>
          </cell>
          <cell r="M307" t="str">
            <v>愛知</v>
          </cell>
          <cell r="N307" t="str">
            <v>無し</v>
          </cell>
          <cell r="O307" t="str">
            <v>y</v>
          </cell>
          <cell r="P307" t="str">
            <v>T1210</v>
          </cell>
          <cell r="Q307" t="str">
            <v>THK02</v>
          </cell>
          <cell r="R307" t="str">
            <v>-</v>
          </cell>
        </row>
        <row r="308">
          <cell r="C308" t="str">
            <v>商船三井ロジスティクス㈱　成田</v>
          </cell>
          <cell r="D308">
            <v>286</v>
          </cell>
          <cell r="E308">
            <v>113</v>
          </cell>
          <cell r="F308" t="str">
            <v>千葉県成田市南三里塚78-7</v>
          </cell>
          <cell r="G308">
            <v>100</v>
          </cell>
          <cell r="H308">
            <v>0</v>
          </cell>
          <cell r="J308">
            <v>143</v>
          </cell>
          <cell r="K308">
            <v>1</v>
          </cell>
          <cell r="M308" t="str">
            <v>成田</v>
          </cell>
          <cell r="N308" t="str">
            <v>無し</v>
          </cell>
          <cell r="O308" t="str">
            <v>y</v>
          </cell>
          <cell r="P308" t="str">
            <v>T1210</v>
          </cell>
          <cell r="Q308" t="str">
            <v>THK03</v>
          </cell>
          <cell r="R308" t="str">
            <v>-</v>
          </cell>
        </row>
        <row r="309">
          <cell r="C309" t="str">
            <v>商船三井ロジスティクス(株)</v>
          </cell>
          <cell r="D309">
            <v>286</v>
          </cell>
          <cell r="E309">
            <v>113</v>
          </cell>
          <cell r="F309" t="str">
            <v>千葉県成田市南三里塚78-7</v>
          </cell>
          <cell r="G309">
            <v>100</v>
          </cell>
          <cell r="H309">
            <v>0</v>
          </cell>
          <cell r="J309">
            <v>143</v>
          </cell>
          <cell r="K309">
            <v>1</v>
          </cell>
          <cell r="M309" t="str">
            <v>成田</v>
          </cell>
          <cell r="N309" t="str">
            <v>無し</v>
          </cell>
          <cell r="O309" t="str">
            <v>y</v>
          </cell>
          <cell r="P309" t="str">
            <v>T1210</v>
          </cell>
          <cell r="Q309" t="str">
            <v>THK04</v>
          </cell>
          <cell r="R309" t="str">
            <v>-</v>
          </cell>
        </row>
        <row r="310">
          <cell r="C310" t="str">
            <v>ＴＡＳエクスプレス株式会社</v>
          </cell>
          <cell r="D310">
            <v>287</v>
          </cell>
          <cell r="E310">
            <v>242</v>
          </cell>
          <cell r="F310" t="str">
            <v>千葉県成田市多良貝２４５－３０３１</v>
          </cell>
          <cell r="G310">
            <v>100</v>
          </cell>
          <cell r="H310">
            <v>0</v>
          </cell>
          <cell r="J310">
            <v>143</v>
          </cell>
          <cell r="K310">
            <v>1</v>
          </cell>
          <cell r="M310" t="str">
            <v>成田</v>
          </cell>
          <cell r="N310" t="str">
            <v>無し</v>
          </cell>
          <cell r="O310" t="str">
            <v>y</v>
          </cell>
          <cell r="P310" t="str">
            <v>T1210</v>
          </cell>
          <cell r="Q310" t="str">
            <v>THK05</v>
          </cell>
          <cell r="R310" t="str">
            <v>-</v>
          </cell>
        </row>
        <row r="311">
          <cell r="C311" t="str">
            <v>名港海運㈱　西２区名港物流ｾﾝﾀｰ</v>
          </cell>
          <cell r="D311">
            <v>490</v>
          </cell>
          <cell r="E311">
            <v>1444</v>
          </cell>
          <cell r="F311" t="str">
            <v>愛知県海部郡飛島村木場</v>
          </cell>
          <cell r="G311">
            <v>400</v>
          </cell>
          <cell r="H311">
            <v>0</v>
          </cell>
          <cell r="J311">
            <v>383</v>
          </cell>
          <cell r="K311">
            <v>0</v>
          </cell>
          <cell r="M311" t="str">
            <v>愛知</v>
          </cell>
          <cell r="N311" t="str">
            <v>無し</v>
          </cell>
          <cell r="O311" t="str">
            <v>y</v>
          </cell>
          <cell r="P311" t="str">
            <v>T1210</v>
          </cell>
          <cell r="Q311" t="str">
            <v>THK06</v>
          </cell>
          <cell r="R311" t="str">
            <v>-</v>
          </cell>
        </row>
        <row r="312">
          <cell r="C312" t="str">
            <v>株式会社 日祥物流 成田ﾀｰﾐﾅﾙ</v>
          </cell>
          <cell r="D312">
            <v>287</v>
          </cell>
          <cell r="E312">
            <v>242</v>
          </cell>
          <cell r="F312" t="str">
            <v>千葉県成田市多良貝245-3031</v>
          </cell>
          <cell r="G312">
            <v>100</v>
          </cell>
          <cell r="H312">
            <v>0</v>
          </cell>
          <cell r="J312">
            <v>143</v>
          </cell>
          <cell r="K312">
            <v>1</v>
          </cell>
          <cell r="M312" t="str">
            <v>成田</v>
          </cell>
          <cell r="N312" t="str">
            <v>無し</v>
          </cell>
          <cell r="O312" t="str">
            <v>y</v>
          </cell>
          <cell r="P312" t="str">
            <v>T1210</v>
          </cell>
          <cell r="Q312" t="str">
            <v>THK07</v>
          </cell>
          <cell r="R312" t="str">
            <v>-</v>
          </cell>
        </row>
        <row r="313">
          <cell r="C313" t="str">
            <v>日本通運株式会社　航空事業支店</v>
          </cell>
          <cell r="D313">
            <v>286</v>
          </cell>
          <cell r="E313">
            <v>825</v>
          </cell>
          <cell r="F313" t="str">
            <v>千葉県成田市新泉３０</v>
          </cell>
          <cell r="G313">
            <v>100</v>
          </cell>
          <cell r="H313">
            <v>0</v>
          </cell>
          <cell r="J313">
            <v>143</v>
          </cell>
          <cell r="K313">
            <v>1</v>
          </cell>
          <cell r="M313" t="str">
            <v>成田</v>
          </cell>
          <cell r="N313" t="str">
            <v>無し</v>
          </cell>
          <cell r="O313" t="str">
            <v>y</v>
          </cell>
          <cell r="P313" t="str">
            <v>T1210</v>
          </cell>
          <cell r="Q313" t="str">
            <v>THK08</v>
          </cell>
          <cell r="R313" t="str">
            <v>-</v>
          </cell>
        </row>
        <row r="314">
          <cell r="C314" t="str">
            <v>日本通運株式会社　中部空港支店</v>
          </cell>
          <cell r="D314">
            <v>479</v>
          </cell>
          <cell r="E314">
            <v>881</v>
          </cell>
          <cell r="F314" t="str">
            <v>愛知県常滑市セントレア３－１２－４</v>
          </cell>
          <cell r="G314">
            <v>400</v>
          </cell>
          <cell r="H314">
            <v>0</v>
          </cell>
          <cell r="J314">
            <v>388</v>
          </cell>
          <cell r="K314">
            <v>1</v>
          </cell>
          <cell r="M314" t="str">
            <v>愛知</v>
          </cell>
          <cell r="N314" t="str">
            <v>新潟</v>
          </cell>
          <cell r="O314" t="str">
            <v>y</v>
          </cell>
          <cell r="P314" t="str">
            <v>T1210</v>
          </cell>
          <cell r="Q314" t="str">
            <v>THK09</v>
          </cell>
          <cell r="R314" t="str">
            <v>-</v>
          </cell>
        </row>
        <row r="315">
          <cell r="C315" t="str">
            <v>名港海運㈱　西２区名港物流ｾﾝﾀｰ</v>
          </cell>
          <cell r="D315">
            <v>490</v>
          </cell>
          <cell r="E315">
            <v>1444</v>
          </cell>
          <cell r="F315" t="str">
            <v>愛知県海部郡飛島村木場1丁目-94-3</v>
          </cell>
          <cell r="G315">
            <v>400</v>
          </cell>
          <cell r="H315">
            <v>0</v>
          </cell>
          <cell r="J315">
            <v>383</v>
          </cell>
          <cell r="K315">
            <v>0</v>
          </cell>
          <cell r="M315" t="str">
            <v>愛知</v>
          </cell>
          <cell r="N315" t="str">
            <v>無し</v>
          </cell>
          <cell r="O315" t="str">
            <v>y</v>
          </cell>
          <cell r="P315" t="str">
            <v>T1210</v>
          </cell>
          <cell r="Q315" t="str">
            <v>THS01</v>
          </cell>
          <cell r="R315" t="str">
            <v>-</v>
          </cell>
        </row>
        <row r="316">
          <cell r="C316" t="str">
            <v>商船三井ロジスティックス㈱</v>
          </cell>
          <cell r="F316" t="str">
            <v>愛知県常滑市セントレア３丁目１２－２</v>
          </cell>
          <cell r="G316">
            <v>400</v>
          </cell>
          <cell r="H316">
            <v>0</v>
          </cell>
          <cell r="J316">
            <v>388</v>
          </cell>
          <cell r="K316">
            <v>1</v>
          </cell>
          <cell r="M316" t="str">
            <v>愛知</v>
          </cell>
          <cell r="N316" t="str">
            <v>新潟</v>
          </cell>
          <cell r="O316" t="str">
            <v>y</v>
          </cell>
          <cell r="P316" t="str">
            <v>T1210</v>
          </cell>
          <cell r="Q316" t="str">
            <v>THS02</v>
          </cell>
          <cell r="R316" t="str">
            <v>-</v>
          </cell>
        </row>
        <row r="317">
          <cell r="C317" t="str">
            <v>三井倉庫エクスプレス株式会社</v>
          </cell>
          <cell r="D317">
            <v>287</v>
          </cell>
          <cell r="E317">
            <v>242</v>
          </cell>
          <cell r="F317" t="str">
            <v>千葉県成田市多良貝２４５－３０３１</v>
          </cell>
          <cell r="G317">
            <v>100</v>
          </cell>
          <cell r="H317">
            <v>0</v>
          </cell>
          <cell r="J317">
            <v>143</v>
          </cell>
          <cell r="K317">
            <v>1</v>
          </cell>
          <cell r="M317" t="str">
            <v>成田</v>
          </cell>
          <cell r="N317" t="str">
            <v>無し</v>
          </cell>
          <cell r="O317" t="str">
            <v>y</v>
          </cell>
          <cell r="P317" t="str">
            <v>T1210</v>
          </cell>
          <cell r="Q317" t="str">
            <v>THS03</v>
          </cell>
          <cell r="R317" t="str">
            <v>-</v>
          </cell>
        </row>
        <row r="318">
          <cell r="C318" t="str">
            <v>ＴＡＳエクスプレス株式会社</v>
          </cell>
          <cell r="D318">
            <v>287</v>
          </cell>
          <cell r="E318">
            <v>242</v>
          </cell>
          <cell r="F318" t="str">
            <v>千葉県成田市多良貝２４５－３０３１</v>
          </cell>
          <cell r="G318">
            <v>100</v>
          </cell>
          <cell r="H318">
            <v>0</v>
          </cell>
          <cell r="J318">
            <v>143</v>
          </cell>
          <cell r="K318">
            <v>1</v>
          </cell>
          <cell r="M318" t="str">
            <v>成田</v>
          </cell>
          <cell r="N318" t="str">
            <v>無し</v>
          </cell>
          <cell r="O318" t="str">
            <v>y</v>
          </cell>
          <cell r="P318" t="str">
            <v>T1210</v>
          </cell>
          <cell r="Q318" t="str">
            <v>THS04</v>
          </cell>
          <cell r="R318" t="str">
            <v>-</v>
          </cell>
        </row>
        <row r="319">
          <cell r="C319" t="str">
            <v>シーガル・セントレア・ターミナル</v>
          </cell>
          <cell r="D319">
            <v>479</v>
          </cell>
          <cell r="E319">
            <v>881</v>
          </cell>
          <cell r="F319" t="str">
            <v>愛知県常滑市セントレア3丁目12-2</v>
          </cell>
          <cell r="G319">
            <v>400</v>
          </cell>
          <cell r="H319">
            <v>0</v>
          </cell>
          <cell r="J319">
            <v>388</v>
          </cell>
          <cell r="K319">
            <v>1</v>
          </cell>
          <cell r="M319" t="str">
            <v>愛知</v>
          </cell>
          <cell r="N319" t="str">
            <v>新潟</v>
          </cell>
          <cell r="O319" t="str">
            <v>y</v>
          </cell>
          <cell r="P319" t="str">
            <v>T1210</v>
          </cell>
          <cell r="Q319" t="str">
            <v>THV01</v>
          </cell>
          <cell r="R319" t="str">
            <v>-</v>
          </cell>
        </row>
        <row r="320">
          <cell r="C320" t="str">
            <v>名港海運(株)西2区名港物流センター</v>
          </cell>
          <cell r="D320">
            <v>490</v>
          </cell>
          <cell r="E320">
            <v>1444</v>
          </cell>
          <cell r="F320" t="str">
            <v>愛知県海部郡飛島村木場一丁目94-3</v>
          </cell>
          <cell r="G320">
            <v>400</v>
          </cell>
          <cell r="H320">
            <v>0</v>
          </cell>
          <cell r="J320">
            <v>383</v>
          </cell>
          <cell r="K320">
            <v>0</v>
          </cell>
          <cell r="M320" t="str">
            <v>愛知</v>
          </cell>
          <cell r="N320" t="str">
            <v>無し</v>
          </cell>
          <cell r="O320" t="str">
            <v>y</v>
          </cell>
          <cell r="P320" t="str">
            <v>T1210</v>
          </cell>
          <cell r="Q320" t="str">
            <v>THV02</v>
          </cell>
          <cell r="R320" t="str">
            <v>-</v>
          </cell>
        </row>
        <row r="321">
          <cell r="C321" t="str">
            <v>株式会社日祥物流　成田ﾀｰﾐﾅﾙ</v>
          </cell>
          <cell r="D321">
            <v>287</v>
          </cell>
          <cell r="E321">
            <v>242</v>
          </cell>
          <cell r="F321" t="str">
            <v>千葉県成田市多良貝245-3031</v>
          </cell>
          <cell r="G321">
            <v>100</v>
          </cell>
          <cell r="H321">
            <v>0</v>
          </cell>
          <cell r="J321">
            <v>143</v>
          </cell>
          <cell r="K321">
            <v>1</v>
          </cell>
          <cell r="M321" t="str">
            <v>成田</v>
          </cell>
          <cell r="N321" t="str">
            <v>無し</v>
          </cell>
          <cell r="O321" t="str">
            <v>y</v>
          </cell>
          <cell r="P321" t="str">
            <v>T1210</v>
          </cell>
          <cell r="Q321" t="str">
            <v>THV03</v>
          </cell>
          <cell r="R321" t="str">
            <v>-</v>
          </cell>
        </row>
        <row r="322">
          <cell r="C322" t="str">
            <v>名港海運株式会社</v>
          </cell>
          <cell r="D322">
            <v>490</v>
          </cell>
          <cell r="E322">
            <v>1444</v>
          </cell>
          <cell r="F322" t="str">
            <v>愛知県海部郡飛島村木場１丁目９４－３</v>
          </cell>
          <cell r="G322">
            <v>400</v>
          </cell>
          <cell r="H322">
            <v>0</v>
          </cell>
          <cell r="J322">
            <v>383</v>
          </cell>
          <cell r="K322">
            <v>0</v>
          </cell>
          <cell r="M322" t="str">
            <v>愛知</v>
          </cell>
          <cell r="N322" t="str">
            <v>無し</v>
          </cell>
          <cell r="O322" t="str">
            <v>y</v>
          </cell>
          <cell r="P322" t="str">
            <v>T1210</v>
          </cell>
          <cell r="Q322" t="str">
            <v>TKTT1</v>
          </cell>
          <cell r="R322" t="str">
            <v>-</v>
          </cell>
        </row>
        <row r="323">
          <cell r="C323" t="str">
            <v>商船三井ロジスティック株式会社</v>
          </cell>
          <cell r="D323">
            <v>286</v>
          </cell>
          <cell r="E323">
            <v>113</v>
          </cell>
          <cell r="F323" t="str">
            <v>千葉県成田市南三里塚７８－７</v>
          </cell>
          <cell r="G323">
            <v>100</v>
          </cell>
          <cell r="H323">
            <v>0</v>
          </cell>
          <cell r="J323">
            <v>143</v>
          </cell>
          <cell r="K323">
            <v>1</v>
          </cell>
          <cell r="M323" t="str">
            <v>成田</v>
          </cell>
          <cell r="N323" t="str">
            <v>無し</v>
          </cell>
          <cell r="O323" t="str">
            <v>y</v>
          </cell>
          <cell r="P323" t="str">
            <v>T1210</v>
          </cell>
          <cell r="Q323" t="str">
            <v>TKTT2</v>
          </cell>
          <cell r="R323" t="str">
            <v>-</v>
          </cell>
        </row>
        <row r="324">
          <cell r="C324" t="str">
            <v>株式会社日祥物流　成田ﾀｰﾐﾅﾙ　気付</v>
          </cell>
          <cell r="D324">
            <v>287</v>
          </cell>
          <cell r="E324">
            <v>242</v>
          </cell>
          <cell r="F324" t="str">
            <v>千葉県成田市多良貝245-3031</v>
          </cell>
          <cell r="G324">
            <v>100</v>
          </cell>
          <cell r="H324">
            <v>0</v>
          </cell>
          <cell r="J324">
            <v>143</v>
          </cell>
          <cell r="K324">
            <v>1</v>
          </cell>
          <cell r="M324" t="str">
            <v>成田</v>
          </cell>
          <cell r="N324" t="str">
            <v>無し</v>
          </cell>
          <cell r="O324" t="str">
            <v>y</v>
          </cell>
          <cell r="P324" t="str">
            <v>T1210</v>
          </cell>
          <cell r="Q324" t="str">
            <v>TKTT3</v>
          </cell>
          <cell r="R324" t="str">
            <v>-</v>
          </cell>
        </row>
        <row r="325">
          <cell r="C325" t="str">
            <v>安達包運倉庫株式会社</v>
          </cell>
          <cell r="D325">
            <v>490</v>
          </cell>
          <cell r="E325">
            <v>1444</v>
          </cell>
          <cell r="F325" t="str">
            <v>愛知県海部郡飛島村木場一丁目94番地3号</v>
          </cell>
          <cell r="G325">
            <v>400</v>
          </cell>
          <cell r="H325">
            <v>0</v>
          </cell>
          <cell r="J325">
            <v>383</v>
          </cell>
          <cell r="K325">
            <v>0</v>
          </cell>
          <cell r="M325" t="str">
            <v>愛知</v>
          </cell>
          <cell r="N325" t="str">
            <v>無し</v>
          </cell>
          <cell r="O325" t="str">
            <v>y</v>
          </cell>
          <cell r="P325" t="str">
            <v>T1210</v>
          </cell>
          <cell r="Q325" t="str">
            <v>TKTT4</v>
          </cell>
          <cell r="R325" t="str">
            <v>-</v>
          </cell>
        </row>
        <row r="326">
          <cell r="C326" t="str">
            <v>商船三井ロジスティクス㈱</v>
          </cell>
          <cell r="F326" t="str">
            <v>愛知県常滑市セントレア３－１２－２</v>
          </cell>
          <cell r="G326">
            <v>400</v>
          </cell>
          <cell r="H326">
            <v>0</v>
          </cell>
          <cell r="J326">
            <v>388</v>
          </cell>
          <cell r="K326">
            <v>1</v>
          </cell>
          <cell r="M326" t="str">
            <v>愛知</v>
          </cell>
          <cell r="N326" t="str">
            <v>新潟</v>
          </cell>
          <cell r="O326" t="str">
            <v>y</v>
          </cell>
          <cell r="P326" t="str">
            <v>T1210</v>
          </cell>
          <cell r="Q326" t="str">
            <v>UKK01</v>
          </cell>
          <cell r="R326" t="str">
            <v>-</v>
          </cell>
        </row>
        <row r="327">
          <cell r="C327" t="str">
            <v>名港海運㈱　西２区名港物流センター</v>
          </cell>
          <cell r="D327">
            <v>490</v>
          </cell>
          <cell r="E327">
            <v>1444</v>
          </cell>
          <cell r="F327" t="str">
            <v>愛知県海部郡飛島村木場１－９４－３</v>
          </cell>
          <cell r="G327">
            <v>400</v>
          </cell>
          <cell r="H327">
            <v>0</v>
          </cell>
          <cell r="J327">
            <v>383</v>
          </cell>
          <cell r="K327">
            <v>0</v>
          </cell>
          <cell r="M327" t="str">
            <v>愛知</v>
          </cell>
          <cell r="N327" t="str">
            <v>無し</v>
          </cell>
          <cell r="O327" t="str">
            <v>y</v>
          </cell>
          <cell r="P327" t="str">
            <v>T1210</v>
          </cell>
          <cell r="Q327" t="str">
            <v>UKK02</v>
          </cell>
          <cell r="R327" t="str">
            <v>-</v>
          </cell>
        </row>
        <row r="328">
          <cell r="C328" t="str">
            <v>安達包運倉庫株式会社</v>
          </cell>
          <cell r="D328">
            <v>498</v>
          </cell>
          <cell r="E328">
            <v>68</v>
          </cell>
          <cell r="F328" t="str">
            <v>愛知県弥富市鍋田町六野82-1</v>
          </cell>
          <cell r="G328">
            <v>400</v>
          </cell>
          <cell r="H328">
            <v>0</v>
          </cell>
          <cell r="J328">
            <v>383</v>
          </cell>
          <cell r="K328">
            <v>0</v>
          </cell>
          <cell r="M328" t="str">
            <v>愛知</v>
          </cell>
          <cell r="N328" t="str">
            <v>無し</v>
          </cell>
          <cell r="O328" t="str">
            <v>y</v>
          </cell>
          <cell r="P328" t="str">
            <v>T1210</v>
          </cell>
          <cell r="Q328" t="str">
            <v>UKK03</v>
          </cell>
          <cell r="R328" t="str">
            <v>-</v>
          </cell>
        </row>
        <row r="329">
          <cell r="C329" t="str">
            <v>安達包運倉庫(株)</v>
          </cell>
          <cell r="D329">
            <v>490</v>
          </cell>
          <cell r="E329">
            <v>1444</v>
          </cell>
          <cell r="F329" t="str">
            <v>愛知県海部郡飛島村木場</v>
          </cell>
          <cell r="G329">
            <v>400</v>
          </cell>
          <cell r="H329">
            <v>0</v>
          </cell>
          <cell r="J329">
            <v>383</v>
          </cell>
          <cell r="K329">
            <v>0</v>
          </cell>
          <cell r="M329" t="str">
            <v>愛知</v>
          </cell>
          <cell r="N329" t="str">
            <v>無し</v>
          </cell>
          <cell r="O329" t="str">
            <v>y</v>
          </cell>
          <cell r="P329" t="str">
            <v>T1210</v>
          </cell>
          <cell r="Q329" t="str">
            <v>UKK04</v>
          </cell>
          <cell r="R329" t="str">
            <v>-</v>
          </cell>
        </row>
        <row r="330">
          <cell r="C330" t="str">
            <v>三井倉庫エクスプレス株式会社</v>
          </cell>
          <cell r="D330">
            <v>287</v>
          </cell>
          <cell r="E330">
            <v>242</v>
          </cell>
          <cell r="F330" t="str">
            <v>千葉県成田市多良貝245-3031</v>
          </cell>
          <cell r="G330">
            <v>100</v>
          </cell>
          <cell r="H330">
            <v>0</v>
          </cell>
          <cell r="J330">
            <v>143</v>
          </cell>
          <cell r="K330">
            <v>1</v>
          </cell>
          <cell r="M330" t="str">
            <v>成田</v>
          </cell>
          <cell r="N330" t="str">
            <v>無し</v>
          </cell>
          <cell r="O330" t="str">
            <v>y</v>
          </cell>
          <cell r="P330" t="str">
            <v>T1210</v>
          </cell>
          <cell r="Q330" t="str">
            <v>UKK05</v>
          </cell>
          <cell r="R330" t="str">
            <v>-</v>
          </cell>
        </row>
        <row r="331">
          <cell r="C331" t="str">
            <v>株式会社　日祥物流　成田ターミナル</v>
          </cell>
          <cell r="D331">
            <v>287</v>
          </cell>
          <cell r="E331">
            <v>242</v>
          </cell>
          <cell r="F331" t="str">
            <v>千葉県成田市多良貝２４５－３０３１</v>
          </cell>
          <cell r="G331">
            <v>100</v>
          </cell>
          <cell r="H331">
            <v>0</v>
          </cell>
          <cell r="J331">
            <v>143</v>
          </cell>
          <cell r="K331">
            <v>1</v>
          </cell>
          <cell r="M331" t="str">
            <v>成田</v>
          </cell>
          <cell r="N331" t="str">
            <v>無し</v>
          </cell>
          <cell r="O331" t="str">
            <v>y</v>
          </cell>
          <cell r="P331" t="str">
            <v>T1210</v>
          </cell>
          <cell r="Q331" t="str">
            <v>UKK06</v>
          </cell>
          <cell r="R331" t="str">
            <v>-</v>
          </cell>
        </row>
        <row r="332">
          <cell r="C332" t="str">
            <v>株式会社　日祥物流　成田ターミナル</v>
          </cell>
          <cell r="D332">
            <v>287</v>
          </cell>
          <cell r="E332">
            <v>242</v>
          </cell>
          <cell r="F332" t="str">
            <v>千葉県成田市多良貝２４５－３０３１</v>
          </cell>
          <cell r="G332">
            <v>100</v>
          </cell>
          <cell r="H332">
            <v>0</v>
          </cell>
          <cell r="J332">
            <v>143</v>
          </cell>
          <cell r="K332">
            <v>1</v>
          </cell>
          <cell r="M332" t="str">
            <v>成田</v>
          </cell>
          <cell r="N332" t="str">
            <v>無し</v>
          </cell>
          <cell r="O332" t="str">
            <v>y</v>
          </cell>
          <cell r="P332" t="str">
            <v>T1210</v>
          </cell>
          <cell r="Q332" t="str">
            <v>VES11</v>
          </cell>
          <cell r="R332" t="str">
            <v>-</v>
          </cell>
        </row>
        <row r="333">
          <cell r="C333" t="str">
            <v>安達包運倉庫株式会社</v>
          </cell>
          <cell r="D333">
            <v>490</v>
          </cell>
          <cell r="E333">
            <v>1444</v>
          </cell>
          <cell r="F333" t="str">
            <v>愛知県海部郡飛島村木場１－９４－３</v>
          </cell>
          <cell r="G333">
            <v>400</v>
          </cell>
          <cell r="H333">
            <v>0</v>
          </cell>
          <cell r="J333">
            <v>383</v>
          </cell>
          <cell r="K333">
            <v>0</v>
          </cell>
          <cell r="M333" t="str">
            <v>愛知</v>
          </cell>
          <cell r="N333" t="str">
            <v>無し</v>
          </cell>
          <cell r="O333" t="str">
            <v>y</v>
          </cell>
          <cell r="P333" t="str">
            <v>T1210</v>
          </cell>
          <cell r="Q333" t="str">
            <v>VES12</v>
          </cell>
          <cell r="R333" t="str">
            <v>-</v>
          </cell>
        </row>
        <row r="334">
          <cell r="C334" t="str">
            <v>商船三井ロジスティクス株式会社</v>
          </cell>
          <cell r="D334">
            <v>479</v>
          </cell>
          <cell r="E334">
            <v>881</v>
          </cell>
          <cell r="F334" t="str">
            <v>愛知県常滑市セントレア３－１２－２</v>
          </cell>
          <cell r="G334">
            <v>400</v>
          </cell>
          <cell r="H334">
            <v>0</v>
          </cell>
          <cell r="J334">
            <v>388</v>
          </cell>
          <cell r="K334">
            <v>1</v>
          </cell>
          <cell r="M334" t="str">
            <v>愛知</v>
          </cell>
          <cell r="N334" t="str">
            <v>新潟</v>
          </cell>
          <cell r="O334" t="str">
            <v>y</v>
          </cell>
          <cell r="P334" t="str">
            <v>T1210</v>
          </cell>
          <cell r="Q334" t="str">
            <v>VES13</v>
          </cell>
          <cell r="R334" t="str">
            <v>-</v>
          </cell>
        </row>
        <row r="335">
          <cell r="C335" t="str">
            <v>三井倉庫エクスプレス株式会社</v>
          </cell>
          <cell r="D335">
            <v>287</v>
          </cell>
          <cell r="E335">
            <v>242</v>
          </cell>
          <cell r="F335" t="str">
            <v>千葉県成田市多良貝２４５－３０３１</v>
          </cell>
          <cell r="G335">
            <v>100</v>
          </cell>
          <cell r="H335">
            <v>0</v>
          </cell>
          <cell r="J335">
            <v>143</v>
          </cell>
          <cell r="K335">
            <v>1</v>
          </cell>
          <cell r="M335" t="str">
            <v>成田</v>
          </cell>
          <cell r="N335" t="str">
            <v>無し</v>
          </cell>
          <cell r="O335" t="str">
            <v>y</v>
          </cell>
          <cell r="P335" t="str">
            <v>T1210</v>
          </cell>
          <cell r="Q335" t="str">
            <v>VES14</v>
          </cell>
          <cell r="R335" t="str">
            <v>-</v>
          </cell>
        </row>
        <row r="336">
          <cell r="C336" t="str">
            <v>日本通運成田第３物流センター</v>
          </cell>
          <cell r="D336">
            <v>286</v>
          </cell>
          <cell r="E336">
            <v>825</v>
          </cell>
          <cell r="F336" t="str">
            <v>千葉県成田市新泉３０</v>
          </cell>
          <cell r="G336">
            <v>100</v>
          </cell>
          <cell r="H336">
            <v>0</v>
          </cell>
          <cell r="J336">
            <v>143</v>
          </cell>
          <cell r="K336">
            <v>1</v>
          </cell>
          <cell r="M336" t="str">
            <v>成田</v>
          </cell>
          <cell r="N336" t="str">
            <v>無し</v>
          </cell>
          <cell r="O336" t="str">
            <v>y</v>
          </cell>
          <cell r="P336" t="str">
            <v>T1210</v>
          </cell>
          <cell r="Q336" t="str">
            <v>VES15</v>
          </cell>
          <cell r="R336" t="str">
            <v>-</v>
          </cell>
        </row>
        <row r="337">
          <cell r="C337" t="str">
            <v>有限会社　和光</v>
          </cell>
          <cell r="D337">
            <v>144</v>
          </cell>
          <cell r="E337">
            <v>54</v>
          </cell>
          <cell r="F337" t="str">
            <v>東京都大田区新蒲田３－３０－１２</v>
          </cell>
          <cell r="G337">
            <v>50</v>
          </cell>
          <cell r="H337">
            <v>0</v>
          </cell>
          <cell r="J337">
            <v>100</v>
          </cell>
          <cell r="K337">
            <v>0</v>
          </cell>
          <cell r="M337" t="str">
            <v>-</v>
          </cell>
          <cell r="N337" t="str">
            <v>無し</v>
          </cell>
          <cell r="P337" t="str">
            <v>T1220</v>
          </cell>
          <cell r="R337" t="str">
            <v>-</v>
          </cell>
        </row>
        <row r="338">
          <cell r="C338" t="str">
            <v>株式会社　藤原製作所</v>
          </cell>
          <cell r="D338">
            <v>258</v>
          </cell>
          <cell r="E338">
            <v>113</v>
          </cell>
          <cell r="F338" t="str">
            <v>神奈川県足柄上郡山北町</v>
          </cell>
          <cell r="G338">
            <v>100</v>
          </cell>
          <cell r="H338">
            <v>1</v>
          </cell>
          <cell r="J338">
            <v>100</v>
          </cell>
          <cell r="K338">
            <v>0</v>
          </cell>
          <cell r="M338" t="str">
            <v>-</v>
          </cell>
          <cell r="N338" t="str">
            <v>無し</v>
          </cell>
          <cell r="P338" t="str">
            <v>T1900</v>
          </cell>
          <cell r="R338" t="str">
            <v>-</v>
          </cell>
        </row>
        <row r="339">
          <cell r="C339" t="str">
            <v>東洋理工株式会社</v>
          </cell>
          <cell r="D339">
            <v>444</v>
          </cell>
          <cell r="E339">
            <v>1164</v>
          </cell>
          <cell r="F339" t="str">
            <v>愛知県安城市藤井町南山１７８</v>
          </cell>
          <cell r="G339">
            <v>400</v>
          </cell>
          <cell r="H339">
            <v>0</v>
          </cell>
          <cell r="J339">
            <v>354</v>
          </cell>
          <cell r="K339">
            <v>0</v>
          </cell>
          <cell r="M339" t="str">
            <v>-</v>
          </cell>
          <cell r="N339" t="str">
            <v>無し</v>
          </cell>
          <cell r="P339" t="str">
            <v>T2100</v>
          </cell>
          <cell r="R339" t="str">
            <v>-</v>
          </cell>
        </row>
        <row r="340">
          <cell r="C340" t="str">
            <v>佐藤技研株式会社</v>
          </cell>
          <cell r="D340">
            <v>444</v>
          </cell>
          <cell r="E340">
            <v>1211</v>
          </cell>
          <cell r="F340" t="str">
            <v>愛知県安城市根崎町西新切４７－１</v>
          </cell>
          <cell r="G340">
            <v>400</v>
          </cell>
          <cell r="H340">
            <v>0</v>
          </cell>
          <cell r="J340">
            <v>354</v>
          </cell>
          <cell r="K340">
            <v>0</v>
          </cell>
          <cell r="M340" t="str">
            <v>-</v>
          </cell>
          <cell r="N340" t="str">
            <v>無し</v>
          </cell>
          <cell r="P340" t="str">
            <v>T2100</v>
          </cell>
          <cell r="Q340" t="str">
            <v>H167</v>
          </cell>
          <cell r="R340" t="str">
            <v>-</v>
          </cell>
        </row>
        <row r="341">
          <cell r="C341" t="str">
            <v>福山合成株式会社</v>
          </cell>
          <cell r="D341">
            <v>720</v>
          </cell>
          <cell r="E341">
            <v>1147</v>
          </cell>
          <cell r="F341" t="str">
            <v>広島県福山市駅家町向永谷１１２５</v>
          </cell>
          <cell r="G341">
            <v>850</v>
          </cell>
          <cell r="H341">
            <v>0</v>
          </cell>
          <cell r="J341">
            <v>804</v>
          </cell>
          <cell r="K341">
            <v>0</v>
          </cell>
          <cell r="M341" t="str">
            <v>-</v>
          </cell>
          <cell r="N341" t="str">
            <v>無し</v>
          </cell>
          <cell r="P341" t="str">
            <v>T2200</v>
          </cell>
          <cell r="R341" t="str">
            <v>-</v>
          </cell>
        </row>
        <row r="342">
          <cell r="C342" t="str">
            <v>福山合成株式会社　東広島工場</v>
          </cell>
          <cell r="D342">
            <v>739</v>
          </cell>
          <cell r="E342">
            <v>267</v>
          </cell>
          <cell r="F342" t="str">
            <v>広島県東広島市志和町</v>
          </cell>
          <cell r="G342">
            <v>950</v>
          </cell>
          <cell r="H342">
            <v>0</v>
          </cell>
          <cell r="J342">
            <v>863</v>
          </cell>
          <cell r="K342">
            <v>1</v>
          </cell>
          <cell r="M342" t="str">
            <v>-</v>
          </cell>
          <cell r="N342" t="str">
            <v>無し</v>
          </cell>
          <cell r="P342" t="str">
            <v>T2200</v>
          </cell>
          <cell r="Q342" t="str">
            <v>H014</v>
          </cell>
          <cell r="R342" t="str">
            <v>-</v>
          </cell>
        </row>
        <row r="343">
          <cell r="C343" t="str">
            <v>株式会社　サンメタリック</v>
          </cell>
          <cell r="D343">
            <v>344</v>
          </cell>
          <cell r="E343">
            <v>57</v>
          </cell>
          <cell r="F343" t="str">
            <v>埼玉県春日部市南栄町１２－１１</v>
          </cell>
          <cell r="G343">
            <v>50</v>
          </cell>
          <cell r="H343">
            <v>0</v>
          </cell>
          <cell r="J343">
            <v>100</v>
          </cell>
          <cell r="K343">
            <v>0</v>
          </cell>
          <cell r="M343" t="str">
            <v>-</v>
          </cell>
          <cell r="N343" t="str">
            <v>無し</v>
          </cell>
          <cell r="P343" t="str">
            <v>T2300</v>
          </cell>
          <cell r="R343" t="str">
            <v>-</v>
          </cell>
        </row>
        <row r="344">
          <cell r="C344" t="str">
            <v>株式会社　フィアロスペース</v>
          </cell>
          <cell r="D344">
            <v>350</v>
          </cell>
          <cell r="E344">
            <v>1224</v>
          </cell>
          <cell r="F344" t="str">
            <v>埼玉県日高市田木４３６番地</v>
          </cell>
          <cell r="G344">
            <v>70</v>
          </cell>
          <cell r="H344">
            <v>0</v>
          </cell>
          <cell r="J344">
            <v>100</v>
          </cell>
          <cell r="K344">
            <v>0</v>
          </cell>
          <cell r="M344" t="str">
            <v>-</v>
          </cell>
          <cell r="N344" t="str">
            <v>無し</v>
          </cell>
          <cell r="P344" t="str">
            <v>T2810</v>
          </cell>
          <cell r="R344" t="str">
            <v>-</v>
          </cell>
        </row>
        <row r="345">
          <cell r="C345" t="str">
            <v>トモノ産業株式会社</v>
          </cell>
          <cell r="D345">
            <v>422</v>
          </cell>
          <cell r="E345">
            <v>8063</v>
          </cell>
          <cell r="F345" t="str">
            <v>静岡県静岡市駿河区馬渕１丁目１３番地３２号</v>
          </cell>
          <cell r="G345">
            <v>200</v>
          </cell>
          <cell r="H345">
            <v>0</v>
          </cell>
          <cell r="J345">
            <v>193</v>
          </cell>
          <cell r="K345">
            <v>0</v>
          </cell>
          <cell r="M345" t="str">
            <v>-</v>
          </cell>
          <cell r="N345" t="str">
            <v>無し</v>
          </cell>
          <cell r="P345" t="str">
            <v>T2830</v>
          </cell>
          <cell r="R345" t="str">
            <v>-</v>
          </cell>
        </row>
        <row r="346">
          <cell r="C346" t="str">
            <v>セニートレーディング有限会社</v>
          </cell>
          <cell r="D346">
            <v>231</v>
          </cell>
          <cell r="E346">
            <v>23</v>
          </cell>
          <cell r="F346" t="str">
            <v>神奈川県横浜市中区山下町１２－２－１００６号</v>
          </cell>
          <cell r="G346">
            <v>50</v>
          </cell>
          <cell r="H346">
            <v>0</v>
          </cell>
          <cell r="J346">
            <v>100</v>
          </cell>
          <cell r="K346">
            <v>0</v>
          </cell>
          <cell r="M346" t="str">
            <v>-</v>
          </cell>
          <cell r="N346" t="str">
            <v>無し</v>
          </cell>
          <cell r="P346" t="str">
            <v>T2850</v>
          </cell>
          <cell r="R346" t="str">
            <v>-</v>
          </cell>
        </row>
        <row r="347">
          <cell r="C347" t="str">
            <v>NLTプロロジスセンター</v>
          </cell>
          <cell r="D347">
            <v>289</v>
          </cell>
          <cell r="E347">
            <v>1608</v>
          </cell>
          <cell r="F347" t="str">
            <v>千葉県山武郡芝山町岩山148-15</v>
          </cell>
          <cell r="G347">
            <v>100</v>
          </cell>
          <cell r="H347">
            <v>0</v>
          </cell>
          <cell r="J347">
            <v>149</v>
          </cell>
          <cell r="K347">
            <v>1</v>
          </cell>
          <cell r="M347" t="str">
            <v>-</v>
          </cell>
          <cell r="N347" t="str">
            <v>無し</v>
          </cell>
          <cell r="O347" t="str">
            <v>y</v>
          </cell>
          <cell r="P347" t="str">
            <v>T2850</v>
          </cell>
          <cell r="Q347" t="str">
            <v>AIR02</v>
          </cell>
          <cell r="R347" t="str">
            <v>-</v>
          </cell>
        </row>
        <row r="348">
          <cell r="C348" t="str">
            <v>内外トランスケミカル株式会社　近藤様</v>
          </cell>
          <cell r="D348">
            <v>236</v>
          </cell>
          <cell r="E348">
            <v>3</v>
          </cell>
          <cell r="F348" t="str">
            <v>神奈川県横浜市金沢区幸浦２－８－１３</v>
          </cell>
          <cell r="G348">
            <v>50</v>
          </cell>
          <cell r="H348">
            <v>0</v>
          </cell>
          <cell r="J348">
            <v>100</v>
          </cell>
          <cell r="K348">
            <v>0</v>
          </cell>
          <cell r="M348" t="str">
            <v>横浜</v>
          </cell>
          <cell r="N348" t="str">
            <v>無し</v>
          </cell>
          <cell r="O348" t="str">
            <v>y</v>
          </cell>
          <cell r="P348" t="str">
            <v>T2850</v>
          </cell>
          <cell r="Q348" t="str">
            <v>ALS01</v>
          </cell>
          <cell r="R348" t="str">
            <v>-</v>
          </cell>
        </row>
        <row r="349">
          <cell r="C349" t="str">
            <v>宇徳運輸株式会社</v>
          </cell>
          <cell r="D349">
            <v>231</v>
          </cell>
          <cell r="E349">
            <v>811</v>
          </cell>
          <cell r="F349" t="str">
            <v>神奈川県横浜市中区本牧ふ頭1-16　本牧公社</v>
          </cell>
          <cell r="G349">
            <v>50</v>
          </cell>
          <cell r="H349">
            <v>0</v>
          </cell>
          <cell r="J349">
            <v>100</v>
          </cell>
          <cell r="K349">
            <v>0</v>
          </cell>
          <cell r="M349" t="str">
            <v>横浜</v>
          </cell>
          <cell r="N349" t="str">
            <v>無し</v>
          </cell>
          <cell r="O349" t="str">
            <v>y</v>
          </cell>
          <cell r="P349" t="str">
            <v>T2850</v>
          </cell>
          <cell r="Q349" t="str">
            <v>ALS02</v>
          </cell>
          <cell r="R349" t="str">
            <v>-</v>
          </cell>
        </row>
        <row r="350">
          <cell r="C350" t="str">
            <v>玉屋運輸倉庫株式会社</v>
          </cell>
          <cell r="D350">
            <v>236</v>
          </cell>
          <cell r="E350">
            <v>3</v>
          </cell>
          <cell r="F350" t="str">
            <v>神奈川県横浜市金沢区幸浦2-8-16</v>
          </cell>
          <cell r="G350">
            <v>50</v>
          </cell>
          <cell r="H350">
            <v>0</v>
          </cell>
          <cell r="J350">
            <v>100</v>
          </cell>
          <cell r="K350">
            <v>0</v>
          </cell>
          <cell r="M350" t="str">
            <v>横浜</v>
          </cell>
          <cell r="N350" t="str">
            <v>無し</v>
          </cell>
          <cell r="O350" t="str">
            <v>y</v>
          </cell>
          <cell r="P350" t="str">
            <v>T2850</v>
          </cell>
          <cell r="Q350" t="str">
            <v>ALS03</v>
          </cell>
          <cell r="R350" t="str">
            <v>-</v>
          </cell>
        </row>
        <row r="351">
          <cell r="C351" t="str">
            <v>玉家運輸倉庫株式会社</v>
          </cell>
          <cell r="D351">
            <v>236</v>
          </cell>
          <cell r="E351">
            <v>3</v>
          </cell>
          <cell r="F351" t="str">
            <v>神奈川県横浜市金沢区幸浦２-８-１６</v>
          </cell>
          <cell r="G351">
            <v>50</v>
          </cell>
          <cell r="H351">
            <v>0</v>
          </cell>
          <cell r="J351">
            <v>100</v>
          </cell>
          <cell r="K351">
            <v>0</v>
          </cell>
          <cell r="M351" t="str">
            <v>横浜</v>
          </cell>
          <cell r="N351" t="str">
            <v>無し</v>
          </cell>
          <cell r="O351" t="str">
            <v>y</v>
          </cell>
          <cell r="P351" t="str">
            <v>T2850</v>
          </cell>
          <cell r="Q351" t="str">
            <v>CHS01</v>
          </cell>
          <cell r="R351" t="str">
            <v>-</v>
          </cell>
        </row>
        <row r="352">
          <cell r="C352" t="str">
            <v>JALカーゴサービス　プロロジスセンター</v>
          </cell>
          <cell r="D352">
            <v>289</v>
          </cell>
          <cell r="E352">
            <v>1608</v>
          </cell>
          <cell r="F352" t="str">
            <v>千葉県山武郡芝山町岩山148-15</v>
          </cell>
          <cell r="G352">
            <v>100</v>
          </cell>
          <cell r="H352">
            <v>0</v>
          </cell>
          <cell r="J352">
            <v>149</v>
          </cell>
          <cell r="K352">
            <v>1</v>
          </cell>
          <cell r="M352" t="str">
            <v>-</v>
          </cell>
          <cell r="N352" t="str">
            <v>無し</v>
          </cell>
          <cell r="O352" t="str">
            <v>y</v>
          </cell>
          <cell r="P352" t="str">
            <v>T2850</v>
          </cell>
          <cell r="Q352" t="str">
            <v>CHS02</v>
          </cell>
          <cell r="R352" t="str">
            <v>-</v>
          </cell>
        </row>
        <row r="353">
          <cell r="C353" t="str">
            <v>国際空港上屋株式会社(IACT-B棟)</v>
          </cell>
          <cell r="D353">
            <v>282</v>
          </cell>
          <cell r="E353">
            <v>8691</v>
          </cell>
          <cell r="F353" t="str">
            <v>千葉県成田市成田国際空港第４貨物ビル１Ｆ</v>
          </cell>
          <cell r="G353">
            <v>100</v>
          </cell>
          <cell r="H353">
            <v>0</v>
          </cell>
          <cell r="J353">
            <v>143</v>
          </cell>
          <cell r="K353">
            <v>1</v>
          </cell>
          <cell r="M353" t="str">
            <v>成田</v>
          </cell>
          <cell r="N353" t="str">
            <v>無し</v>
          </cell>
          <cell r="O353" t="str">
            <v>y</v>
          </cell>
          <cell r="P353" t="str">
            <v>T2850</v>
          </cell>
          <cell r="Q353" t="str">
            <v>GAS01</v>
          </cell>
          <cell r="R353" t="str">
            <v>-</v>
          </cell>
        </row>
        <row r="354">
          <cell r="C354" t="str">
            <v>玉家運輸倉庫(株)</v>
          </cell>
          <cell r="D354">
            <v>236</v>
          </cell>
          <cell r="E354">
            <v>3</v>
          </cell>
          <cell r="F354" t="str">
            <v>神奈川県横浜市金沢区幸浦2-8-16</v>
          </cell>
          <cell r="G354">
            <v>50</v>
          </cell>
          <cell r="H354">
            <v>0</v>
          </cell>
          <cell r="J354">
            <v>100</v>
          </cell>
          <cell r="K354">
            <v>0</v>
          </cell>
          <cell r="M354" t="str">
            <v>横浜</v>
          </cell>
          <cell r="N354" t="str">
            <v>無し</v>
          </cell>
          <cell r="O354" t="str">
            <v>y</v>
          </cell>
          <cell r="P354" t="str">
            <v>T2850</v>
          </cell>
          <cell r="Q354" t="str">
            <v>KOK01</v>
          </cell>
          <cell r="R354" t="str">
            <v>-</v>
          </cell>
        </row>
        <row r="355">
          <cell r="C355" t="str">
            <v>株式会社　川岸　金沢倉庫部　長谷川様</v>
          </cell>
          <cell r="D355">
            <v>236</v>
          </cell>
          <cell r="E355">
            <v>3</v>
          </cell>
          <cell r="F355" t="str">
            <v>神奈川県横浜市金沢区幸浦２－１８－３</v>
          </cell>
          <cell r="G355">
            <v>50</v>
          </cell>
          <cell r="H355">
            <v>0</v>
          </cell>
          <cell r="J355">
            <v>100</v>
          </cell>
          <cell r="K355">
            <v>0</v>
          </cell>
          <cell r="M355" t="str">
            <v>横浜</v>
          </cell>
          <cell r="N355" t="str">
            <v>無し</v>
          </cell>
          <cell r="O355" t="str">
            <v>y</v>
          </cell>
          <cell r="P355" t="str">
            <v>T2850</v>
          </cell>
          <cell r="Q355" t="str">
            <v>KOS01</v>
          </cell>
          <cell r="R355" t="str">
            <v>-</v>
          </cell>
        </row>
        <row r="356">
          <cell r="C356" t="str">
            <v>丸一海運株式会社</v>
          </cell>
          <cell r="D356">
            <v>559</v>
          </cell>
          <cell r="E356">
            <v>0</v>
          </cell>
          <cell r="F356" t="str">
            <v>大阪府大阪市住之江区港北３－４－９９</v>
          </cell>
          <cell r="G356">
            <v>600</v>
          </cell>
          <cell r="H356">
            <v>0</v>
          </cell>
          <cell r="J356">
            <v>572</v>
          </cell>
          <cell r="K356">
            <v>0</v>
          </cell>
          <cell r="M356" t="str">
            <v>大阪</v>
          </cell>
          <cell r="N356" t="str">
            <v>無し</v>
          </cell>
          <cell r="O356" t="str">
            <v>y</v>
          </cell>
          <cell r="P356" t="str">
            <v>T2850</v>
          </cell>
          <cell r="Q356" t="str">
            <v>KOS02</v>
          </cell>
          <cell r="R356" t="str">
            <v>-</v>
          </cell>
        </row>
        <row r="357">
          <cell r="C357" t="str">
            <v>東京国際埠頭</v>
          </cell>
          <cell r="F357" t="str">
            <v>神奈川県横浜市本牧</v>
          </cell>
          <cell r="G357">
            <v>50</v>
          </cell>
          <cell r="H357">
            <v>0</v>
          </cell>
          <cell r="J357">
            <v>100</v>
          </cell>
          <cell r="K357">
            <v>0</v>
          </cell>
          <cell r="M357" t="str">
            <v>横浜</v>
          </cell>
          <cell r="N357" t="str">
            <v>無し</v>
          </cell>
          <cell r="O357" t="str">
            <v>y</v>
          </cell>
          <cell r="P357" t="str">
            <v>T2850</v>
          </cell>
          <cell r="Q357" t="str">
            <v>KOS03</v>
          </cell>
          <cell r="R357" t="str">
            <v>-</v>
          </cell>
        </row>
        <row r="358">
          <cell r="C358" t="str">
            <v>Ｂ２（日通扱い）</v>
          </cell>
          <cell r="F358" t="str">
            <v>神奈川県横浜市中区本牧埠頭３番地</v>
          </cell>
          <cell r="G358">
            <v>50</v>
          </cell>
          <cell r="H358">
            <v>0</v>
          </cell>
          <cell r="J358">
            <v>100</v>
          </cell>
          <cell r="K358">
            <v>0</v>
          </cell>
          <cell r="M358" t="str">
            <v>横浜</v>
          </cell>
          <cell r="N358" t="str">
            <v>無し</v>
          </cell>
          <cell r="O358" t="str">
            <v>y</v>
          </cell>
          <cell r="P358" t="str">
            <v>T2850</v>
          </cell>
          <cell r="Q358" t="str">
            <v>KOS04</v>
          </cell>
          <cell r="R358" t="str">
            <v>-</v>
          </cell>
        </row>
        <row r="359">
          <cell r="C359" t="str">
            <v>玉家運輸倉庫株式会社</v>
          </cell>
          <cell r="D359">
            <v>236</v>
          </cell>
          <cell r="E359">
            <v>3</v>
          </cell>
          <cell r="F359" t="str">
            <v>神奈川県横浜市金沢区幸浦２－８－１６</v>
          </cell>
          <cell r="G359">
            <v>50</v>
          </cell>
          <cell r="H359">
            <v>0</v>
          </cell>
          <cell r="J359">
            <v>100</v>
          </cell>
          <cell r="K359">
            <v>0</v>
          </cell>
          <cell r="M359" t="str">
            <v>横浜</v>
          </cell>
          <cell r="N359" t="str">
            <v>無し</v>
          </cell>
          <cell r="O359" t="str">
            <v>y</v>
          </cell>
          <cell r="P359" t="str">
            <v>T2850</v>
          </cell>
          <cell r="Q359" t="str">
            <v>KOS05</v>
          </cell>
          <cell r="R359" t="str">
            <v>-</v>
          </cell>
        </row>
        <row r="360">
          <cell r="C360" t="str">
            <v>丸全昭和運輸株式会社</v>
          </cell>
          <cell r="D360">
            <v>289</v>
          </cell>
          <cell r="E360">
            <v>1608</v>
          </cell>
          <cell r="F360" t="str">
            <v>千葉県山武郡芝山町岩山2313-4</v>
          </cell>
          <cell r="G360">
            <v>100</v>
          </cell>
          <cell r="H360">
            <v>0</v>
          </cell>
          <cell r="J360">
            <v>149</v>
          </cell>
          <cell r="K360">
            <v>1</v>
          </cell>
          <cell r="M360" t="str">
            <v>-</v>
          </cell>
          <cell r="N360" t="str">
            <v>無し</v>
          </cell>
          <cell r="O360" t="str">
            <v>y</v>
          </cell>
          <cell r="P360" t="str">
            <v>T2850</v>
          </cell>
          <cell r="Q360" t="str">
            <v>KOS06</v>
          </cell>
          <cell r="R360" t="str">
            <v>-</v>
          </cell>
        </row>
        <row r="361">
          <cell r="C361" t="str">
            <v>舟津産業㈱</v>
          </cell>
          <cell r="D361">
            <v>236</v>
          </cell>
          <cell r="E361">
            <v>3</v>
          </cell>
          <cell r="F361" t="str">
            <v>神奈川県横浜市金沢区幸浦2-9-12</v>
          </cell>
          <cell r="G361">
            <v>50</v>
          </cell>
          <cell r="H361">
            <v>0</v>
          </cell>
          <cell r="J361">
            <v>100</v>
          </cell>
          <cell r="K361">
            <v>0</v>
          </cell>
          <cell r="M361" t="str">
            <v>横浜</v>
          </cell>
          <cell r="N361" t="str">
            <v>無し</v>
          </cell>
          <cell r="O361" t="str">
            <v>y</v>
          </cell>
          <cell r="P361" t="str">
            <v>T2850</v>
          </cell>
          <cell r="Q361" t="str">
            <v>KOS07</v>
          </cell>
          <cell r="R361" t="str">
            <v>-</v>
          </cell>
        </row>
        <row r="362">
          <cell r="C362" t="str">
            <v>関東光器株式会社</v>
          </cell>
          <cell r="D362">
            <v>254</v>
          </cell>
          <cell r="E362">
            <v>16</v>
          </cell>
          <cell r="F362" t="str">
            <v>神奈川県平塚市東八幡５－１０－１６</v>
          </cell>
          <cell r="G362">
            <v>100</v>
          </cell>
          <cell r="H362">
            <v>0</v>
          </cell>
          <cell r="J362">
            <v>100</v>
          </cell>
          <cell r="K362">
            <v>0</v>
          </cell>
          <cell r="M362" t="str">
            <v>-</v>
          </cell>
          <cell r="N362" t="str">
            <v>無し</v>
          </cell>
          <cell r="P362" t="str">
            <v>T2860</v>
          </cell>
          <cell r="R362" t="str">
            <v>-</v>
          </cell>
        </row>
        <row r="363">
          <cell r="C363" t="str">
            <v>長瀬産業株式会社</v>
          </cell>
          <cell r="D363">
            <v>103</v>
          </cell>
          <cell r="E363">
            <v>24</v>
          </cell>
          <cell r="F363" t="str">
            <v>東京都中央区日本橋小舟町５－１</v>
          </cell>
          <cell r="G363">
            <v>50</v>
          </cell>
          <cell r="H363">
            <v>1</v>
          </cell>
          <cell r="J363">
            <v>100</v>
          </cell>
          <cell r="K363">
            <v>0</v>
          </cell>
          <cell r="M363" t="str">
            <v>-</v>
          </cell>
          <cell r="N363" t="str">
            <v>無し</v>
          </cell>
          <cell r="P363" t="str">
            <v>T2880</v>
          </cell>
          <cell r="R363" t="str">
            <v>-</v>
          </cell>
        </row>
        <row r="364">
          <cell r="C364" t="str">
            <v>日通商事株式会社　成田サテライト</v>
          </cell>
          <cell r="D364">
            <v>286</v>
          </cell>
          <cell r="E364">
            <v>826</v>
          </cell>
          <cell r="F364" t="str">
            <v>千葉県成田市東和泉字境前443-50</v>
          </cell>
          <cell r="G364">
            <v>100</v>
          </cell>
          <cell r="H364">
            <v>0</v>
          </cell>
          <cell r="J364">
            <v>143</v>
          </cell>
          <cell r="K364">
            <v>1</v>
          </cell>
          <cell r="M364" t="str">
            <v>成田</v>
          </cell>
          <cell r="N364" t="str">
            <v>無し</v>
          </cell>
          <cell r="O364" t="str">
            <v>y</v>
          </cell>
          <cell r="P364" t="str">
            <v>T2880</v>
          </cell>
          <cell r="Q364" t="str">
            <v>AIR01</v>
          </cell>
          <cell r="R364" t="str">
            <v>-</v>
          </cell>
        </row>
        <row r="365">
          <cell r="C365" t="str">
            <v>西鉄物流株式会社　梱包ｾﾝﾀｰ</v>
          </cell>
          <cell r="D365">
            <v>289</v>
          </cell>
          <cell r="E365">
            <v>1608</v>
          </cell>
          <cell r="F365" t="str">
            <v>千葉県山武郡芝山町岩山148－15</v>
          </cell>
          <cell r="G365">
            <v>100</v>
          </cell>
          <cell r="H365">
            <v>0</v>
          </cell>
          <cell r="J365">
            <v>149</v>
          </cell>
          <cell r="K365">
            <v>1</v>
          </cell>
          <cell r="M365" t="str">
            <v>成田</v>
          </cell>
          <cell r="N365" t="str">
            <v>無し</v>
          </cell>
          <cell r="O365" t="str">
            <v>y</v>
          </cell>
          <cell r="P365" t="str">
            <v>T2880</v>
          </cell>
          <cell r="Q365" t="str">
            <v>AIR02</v>
          </cell>
          <cell r="R365" t="str">
            <v>-</v>
          </cell>
        </row>
        <row r="366">
          <cell r="C366" t="str">
            <v>株式会社日祥物流</v>
          </cell>
          <cell r="D366">
            <v>287</v>
          </cell>
          <cell r="E366">
            <v>242</v>
          </cell>
          <cell r="F366" t="str">
            <v>千葉県成田市多良貝245-3031</v>
          </cell>
          <cell r="G366">
            <v>100</v>
          </cell>
          <cell r="H366">
            <v>0</v>
          </cell>
          <cell r="J366">
            <v>143</v>
          </cell>
          <cell r="K366">
            <v>1</v>
          </cell>
          <cell r="M366" t="str">
            <v>成田</v>
          </cell>
          <cell r="N366" t="str">
            <v>無し</v>
          </cell>
          <cell r="O366" t="str">
            <v>y</v>
          </cell>
          <cell r="P366" t="str">
            <v>T2880</v>
          </cell>
          <cell r="Q366" t="str">
            <v>AIR03</v>
          </cell>
          <cell r="R366" t="str">
            <v>-</v>
          </cell>
        </row>
        <row r="367">
          <cell r="C367" t="str">
            <v>㈱近鉄エクスプレス　成田ターミナル</v>
          </cell>
          <cell r="D367">
            <v>289</v>
          </cell>
          <cell r="E367">
            <v>1603</v>
          </cell>
          <cell r="F367" t="str">
            <v>千葉県山武郡芝山町大里157-1</v>
          </cell>
          <cell r="G367">
            <v>100</v>
          </cell>
          <cell r="H367">
            <v>0</v>
          </cell>
          <cell r="J367">
            <v>149</v>
          </cell>
          <cell r="K367">
            <v>1</v>
          </cell>
          <cell r="M367" t="str">
            <v>成田</v>
          </cell>
          <cell r="N367" t="str">
            <v>無し</v>
          </cell>
          <cell r="O367" t="str">
            <v>y</v>
          </cell>
          <cell r="P367" t="str">
            <v>T2880</v>
          </cell>
          <cell r="Q367" t="str">
            <v>GZS01</v>
          </cell>
          <cell r="R367" t="str">
            <v>-</v>
          </cell>
        </row>
        <row r="368">
          <cell r="C368" t="str">
            <v>株式会社　築港　横浜化学品センター</v>
          </cell>
          <cell r="D368">
            <v>230</v>
          </cell>
          <cell r="E368">
            <v>53</v>
          </cell>
          <cell r="F368" t="str">
            <v>神奈川県横浜市鶴見区大黒町5-81</v>
          </cell>
          <cell r="G368">
            <v>50</v>
          </cell>
          <cell r="H368">
            <v>0</v>
          </cell>
          <cell r="J368">
            <v>100</v>
          </cell>
          <cell r="K368">
            <v>0</v>
          </cell>
          <cell r="M368" t="str">
            <v>横浜</v>
          </cell>
          <cell r="N368" t="str">
            <v>無し</v>
          </cell>
          <cell r="O368" t="str">
            <v>y</v>
          </cell>
          <cell r="P368" t="str">
            <v>T2880</v>
          </cell>
          <cell r="Q368" t="str">
            <v>GZS02</v>
          </cell>
          <cell r="R368" t="str">
            <v>-</v>
          </cell>
        </row>
        <row r="369">
          <cell r="C369" t="str">
            <v>西鉄物流㈱成田梱包センター</v>
          </cell>
          <cell r="D369">
            <v>289</v>
          </cell>
          <cell r="E369">
            <v>1608</v>
          </cell>
          <cell r="F369" t="str">
            <v>千葉県山武郡芝山町岩山1340-48</v>
          </cell>
          <cell r="G369">
            <v>100</v>
          </cell>
          <cell r="H369">
            <v>0</v>
          </cell>
          <cell r="J369">
            <v>149</v>
          </cell>
          <cell r="K369">
            <v>1</v>
          </cell>
          <cell r="M369" t="str">
            <v>成田</v>
          </cell>
          <cell r="N369" t="str">
            <v>無し</v>
          </cell>
          <cell r="O369" t="str">
            <v>y</v>
          </cell>
          <cell r="P369" t="str">
            <v>T2880</v>
          </cell>
          <cell r="Q369" t="str">
            <v>GZS03</v>
          </cell>
          <cell r="R369" t="str">
            <v>-</v>
          </cell>
        </row>
        <row r="370">
          <cell r="C370" t="str">
            <v>㈱築港　9号地倉庫</v>
          </cell>
          <cell r="D370">
            <v>455</v>
          </cell>
          <cell r="E370">
            <v>28</v>
          </cell>
          <cell r="F370" t="str">
            <v>愛知県名古屋市港区潮見町10-3</v>
          </cell>
          <cell r="G370">
            <v>400</v>
          </cell>
          <cell r="H370">
            <v>0</v>
          </cell>
          <cell r="J370">
            <v>383</v>
          </cell>
          <cell r="K370">
            <v>0</v>
          </cell>
          <cell r="M370" t="str">
            <v>愛知</v>
          </cell>
          <cell r="N370" t="str">
            <v>無し</v>
          </cell>
          <cell r="O370" t="str">
            <v>y</v>
          </cell>
          <cell r="P370" t="str">
            <v>T2880</v>
          </cell>
          <cell r="Q370" t="str">
            <v>GZS04</v>
          </cell>
          <cell r="R370" t="str">
            <v>-</v>
          </cell>
        </row>
        <row r="371">
          <cell r="C371" t="str">
            <v>丸一海運株式会社　大阪港化学品センター</v>
          </cell>
          <cell r="D371">
            <v>559</v>
          </cell>
          <cell r="E371">
            <v>0</v>
          </cell>
          <cell r="F371" t="str">
            <v>大阪府大阪市住之江区南港北３－４－９９</v>
          </cell>
          <cell r="G371">
            <v>600</v>
          </cell>
          <cell r="H371">
            <v>0</v>
          </cell>
          <cell r="J371">
            <v>572</v>
          </cell>
          <cell r="K371">
            <v>0</v>
          </cell>
          <cell r="M371" t="str">
            <v>大阪</v>
          </cell>
          <cell r="N371" t="str">
            <v>無し</v>
          </cell>
          <cell r="O371" t="str">
            <v>y</v>
          </cell>
          <cell r="P371" t="str">
            <v>T2880</v>
          </cell>
          <cell r="Q371" t="str">
            <v>GZS05</v>
          </cell>
          <cell r="R371" t="str">
            <v>-</v>
          </cell>
        </row>
        <row r="372">
          <cell r="C372" t="str">
            <v>株式会社　築港　横浜化学品センター</v>
          </cell>
          <cell r="D372">
            <v>230</v>
          </cell>
          <cell r="E372">
            <v>53</v>
          </cell>
          <cell r="F372" t="str">
            <v>神奈川県横浜市鶴見区大黒町９－１５</v>
          </cell>
          <cell r="G372">
            <v>50</v>
          </cell>
          <cell r="H372">
            <v>0</v>
          </cell>
          <cell r="J372">
            <v>100</v>
          </cell>
          <cell r="K372">
            <v>0</v>
          </cell>
          <cell r="M372" t="str">
            <v>横浜</v>
          </cell>
          <cell r="N372" t="str">
            <v>無し</v>
          </cell>
          <cell r="O372" t="str">
            <v>y</v>
          </cell>
          <cell r="P372" t="str">
            <v>T2880</v>
          </cell>
          <cell r="Q372" t="str">
            <v>GZS06</v>
          </cell>
          <cell r="R372" t="str">
            <v>-</v>
          </cell>
        </row>
        <row r="373">
          <cell r="C373" t="str">
            <v>日通商事株式会社　成田サテライト</v>
          </cell>
          <cell r="D373">
            <v>286</v>
          </cell>
          <cell r="E373">
            <v>826</v>
          </cell>
          <cell r="F373" t="str">
            <v>千葉県成田市東和泉字境前４４３－５０</v>
          </cell>
          <cell r="G373">
            <v>100</v>
          </cell>
          <cell r="H373">
            <v>0</v>
          </cell>
          <cell r="J373">
            <v>143</v>
          </cell>
          <cell r="K373">
            <v>1</v>
          </cell>
          <cell r="M373" t="str">
            <v>成田</v>
          </cell>
          <cell r="N373" t="str">
            <v>無し</v>
          </cell>
          <cell r="O373" t="str">
            <v>y</v>
          </cell>
          <cell r="P373" t="str">
            <v>T2880</v>
          </cell>
          <cell r="Q373" t="str">
            <v>GZS07</v>
          </cell>
          <cell r="R373" t="str">
            <v>-</v>
          </cell>
        </row>
        <row r="374">
          <cell r="C374" t="str">
            <v>株式会社　築港　名古屋化学品センター</v>
          </cell>
          <cell r="D374">
            <v>498</v>
          </cell>
          <cell r="E374">
            <v>61</v>
          </cell>
          <cell r="F374" t="str">
            <v>愛知県弥富市操出１０－１０－１</v>
          </cell>
          <cell r="G374">
            <v>400</v>
          </cell>
          <cell r="H374">
            <v>0</v>
          </cell>
          <cell r="J374">
            <v>383</v>
          </cell>
          <cell r="K374">
            <v>0</v>
          </cell>
          <cell r="M374" t="str">
            <v>愛知</v>
          </cell>
          <cell r="N374" t="str">
            <v>無し</v>
          </cell>
          <cell r="O374" t="str">
            <v>y</v>
          </cell>
          <cell r="P374" t="str">
            <v>T2880</v>
          </cell>
          <cell r="Q374" t="str">
            <v>GZS08</v>
          </cell>
          <cell r="R374" t="str">
            <v>-</v>
          </cell>
        </row>
        <row r="375">
          <cell r="C375" t="str">
            <v>株式会社　川口スプリング製作所</v>
          </cell>
          <cell r="D375">
            <v>329</v>
          </cell>
          <cell r="E375">
            <v>2213</v>
          </cell>
          <cell r="F375" t="str">
            <v>栃木県塩谷郡塩谷町大字熊ノ木１３５６</v>
          </cell>
          <cell r="G375">
            <v>170</v>
          </cell>
          <cell r="H375">
            <v>0</v>
          </cell>
          <cell r="J375">
            <v>156</v>
          </cell>
          <cell r="K375">
            <v>1</v>
          </cell>
          <cell r="M375" t="str">
            <v>-</v>
          </cell>
          <cell r="N375" t="str">
            <v>無し</v>
          </cell>
          <cell r="P375" t="str">
            <v>T2880</v>
          </cell>
          <cell r="Q375" t="str">
            <v>H169</v>
          </cell>
          <cell r="R375" t="str">
            <v>-</v>
          </cell>
        </row>
        <row r="376">
          <cell r="C376" t="str">
            <v>株式会社　ファルテック　北関東工場</v>
          </cell>
          <cell r="D376">
            <v>970</v>
          </cell>
          <cell r="E376">
            <v>1375</v>
          </cell>
          <cell r="F376" t="str">
            <v>福島県いわき市三和町中三坂字湯の向１０５</v>
          </cell>
          <cell r="G376">
            <v>200</v>
          </cell>
          <cell r="H376">
            <v>1</v>
          </cell>
          <cell r="J376">
            <v>238</v>
          </cell>
          <cell r="K376">
            <v>0</v>
          </cell>
          <cell r="M376" t="str">
            <v>-</v>
          </cell>
          <cell r="N376" t="str">
            <v>西濃</v>
          </cell>
          <cell r="P376" t="str">
            <v>T2880</v>
          </cell>
          <cell r="Q376" t="str">
            <v>H172</v>
          </cell>
          <cell r="R376" t="str">
            <v>-</v>
          </cell>
        </row>
        <row r="377">
          <cell r="C377" t="str">
            <v>株式会社　築港　（築港大黒倉庫）</v>
          </cell>
          <cell r="D377">
            <v>230</v>
          </cell>
          <cell r="E377">
            <v>53</v>
          </cell>
          <cell r="F377" t="str">
            <v>神奈川県横浜市鶴見区大黒町5-81</v>
          </cell>
          <cell r="G377">
            <v>50</v>
          </cell>
          <cell r="H377">
            <v>0</v>
          </cell>
          <cell r="J377">
            <v>100</v>
          </cell>
          <cell r="K377">
            <v>0</v>
          </cell>
          <cell r="M377" t="str">
            <v>横浜</v>
          </cell>
          <cell r="N377" t="str">
            <v>無し</v>
          </cell>
          <cell r="O377" t="str">
            <v>y</v>
          </cell>
          <cell r="P377" t="str">
            <v>T2880</v>
          </cell>
          <cell r="Q377" t="str">
            <v>HAS01</v>
          </cell>
          <cell r="R377" t="str">
            <v>-</v>
          </cell>
        </row>
        <row r="378">
          <cell r="C378" t="str">
            <v>株式会社　築港　横浜化学品センター</v>
          </cell>
          <cell r="D378">
            <v>230</v>
          </cell>
          <cell r="E378">
            <v>53</v>
          </cell>
          <cell r="F378" t="str">
            <v>神奈川県横浜市鶴見区大黒町5-81</v>
          </cell>
          <cell r="G378">
            <v>50</v>
          </cell>
          <cell r="H378">
            <v>0</v>
          </cell>
          <cell r="J378">
            <v>100</v>
          </cell>
          <cell r="K378">
            <v>0</v>
          </cell>
          <cell r="M378" t="str">
            <v>横浜</v>
          </cell>
          <cell r="N378" t="str">
            <v>無し</v>
          </cell>
          <cell r="O378" t="str">
            <v>y</v>
          </cell>
          <cell r="P378" t="str">
            <v>T2880</v>
          </cell>
          <cell r="Q378" t="str">
            <v>HAS02</v>
          </cell>
          <cell r="R378" t="str">
            <v>-</v>
          </cell>
        </row>
        <row r="379">
          <cell r="C379" t="str">
            <v>日通商事㈱成田サテライト</v>
          </cell>
          <cell r="D379">
            <v>287</v>
          </cell>
          <cell r="E379">
            <v>225</v>
          </cell>
          <cell r="F379" t="str">
            <v>千葉県成田市東和泉字境前443-50</v>
          </cell>
          <cell r="G379">
            <v>100</v>
          </cell>
          <cell r="H379">
            <v>0</v>
          </cell>
          <cell r="J379">
            <v>143</v>
          </cell>
          <cell r="K379">
            <v>1</v>
          </cell>
          <cell r="M379" t="str">
            <v>成田</v>
          </cell>
          <cell r="N379" t="str">
            <v>無し</v>
          </cell>
          <cell r="O379" t="str">
            <v>y</v>
          </cell>
          <cell r="P379" t="str">
            <v>T2880</v>
          </cell>
          <cell r="Q379" t="str">
            <v>HAS03</v>
          </cell>
          <cell r="R379" t="str">
            <v>-</v>
          </cell>
        </row>
        <row r="380">
          <cell r="C380" t="str">
            <v>株式会社　築港　横浜化学品センター</v>
          </cell>
          <cell r="D380">
            <v>230</v>
          </cell>
          <cell r="E380">
            <v>53</v>
          </cell>
          <cell r="F380" t="str">
            <v>神奈川県横浜市鶴見区大黒町９－１５</v>
          </cell>
          <cell r="G380">
            <v>50</v>
          </cell>
          <cell r="H380">
            <v>0</v>
          </cell>
          <cell r="J380">
            <v>100</v>
          </cell>
          <cell r="K380">
            <v>0</v>
          </cell>
          <cell r="M380" t="str">
            <v>横浜</v>
          </cell>
          <cell r="N380" t="str">
            <v>無し</v>
          </cell>
          <cell r="O380" t="str">
            <v>y</v>
          </cell>
          <cell r="P380" t="str">
            <v>T2880</v>
          </cell>
          <cell r="Q380" t="str">
            <v>HAS04</v>
          </cell>
          <cell r="R380" t="str">
            <v>-</v>
          </cell>
        </row>
        <row r="381">
          <cell r="C381" t="str">
            <v>西鉄物流株式会社　梱包センター</v>
          </cell>
          <cell r="D381">
            <v>289</v>
          </cell>
          <cell r="E381">
            <v>1608</v>
          </cell>
          <cell r="F381" t="str">
            <v>千葉県山武郡芝山町岩山148-15</v>
          </cell>
          <cell r="G381">
            <v>100</v>
          </cell>
          <cell r="H381">
            <v>0</v>
          </cell>
          <cell r="J381">
            <v>149</v>
          </cell>
          <cell r="K381">
            <v>1</v>
          </cell>
          <cell r="M381" t="str">
            <v>成田</v>
          </cell>
          <cell r="N381" t="str">
            <v>無し</v>
          </cell>
          <cell r="O381" t="str">
            <v>y</v>
          </cell>
          <cell r="P381" t="str">
            <v>T2880</v>
          </cell>
          <cell r="Q381" t="str">
            <v>HAS05</v>
          </cell>
          <cell r="R381" t="str">
            <v>-</v>
          </cell>
        </row>
        <row r="382">
          <cell r="C382" t="str">
            <v>西鉄物流㈱　成田梱包センター</v>
          </cell>
          <cell r="D382">
            <v>289</v>
          </cell>
          <cell r="E382">
            <v>1608</v>
          </cell>
          <cell r="F382" t="str">
            <v>千葉県山武郡芝山町岩山1340-48</v>
          </cell>
          <cell r="G382">
            <v>100</v>
          </cell>
          <cell r="H382">
            <v>0</v>
          </cell>
          <cell r="J382">
            <v>149</v>
          </cell>
          <cell r="K382">
            <v>1</v>
          </cell>
          <cell r="M382" t="str">
            <v>成田</v>
          </cell>
          <cell r="N382" t="str">
            <v>無し</v>
          </cell>
          <cell r="O382" t="str">
            <v>y</v>
          </cell>
          <cell r="P382" t="str">
            <v>T2880</v>
          </cell>
          <cell r="Q382" t="str">
            <v>IDL01</v>
          </cell>
          <cell r="R382" t="str">
            <v>-</v>
          </cell>
        </row>
        <row r="383">
          <cell r="C383" t="str">
            <v>日通商事株式会社　成田サテライト</v>
          </cell>
          <cell r="D383">
            <v>287</v>
          </cell>
          <cell r="E383">
            <v>225</v>
          </cell>
          <cell r="F383" t="str">
            <v>千葉県成田市東和泉字鏡前443-50</v>
          </cell>
          <cell r="G383">
            <v>100</v>
          </cell>
          <cell r="H383">
            <v>0</v>
          </cell>
          <cell r="J383">
            <v>143</v>
          </cell>
          <cell r="K383">
            <v>1</v>
          </cell>
          <cell r="M383" t="str">
            <v>成田</v>
          </cell>
          <cell r="N383" t="str">
            <v>無し</v>
          </cell>
          <cell r="O383" t="str">
            <v>y</v>
          </cell>
          <cell r="P383" t="str">
            <v>T2880</v>
          </cell>
          <cell r="Q383" t="str">
            <v>IDL02</v>
          </cell>
          <cell r="R383" t="str">
            <v>-</v>
          </cell>
        </row>
        <row r="384">
          <cell r="C384" t="str">
            <v>株式会社　築港</v>
          </cell>
          <cell r="D384">
            <v>230</v>
          </cell>
          <cell r="E384">
            <v>53</v>
          </cell>
          <cell r="F384" t="str">
            <v>神奈川県横浜市鶴見区大黒町5-81</v>
          </cell>
          <cell r="G384">
            <v>50</v>
          </cell>
          <cell r="H384">
            <v>0</v>
          </cell>
          <cell r="J384">
            <v>100</v>
          </cell>
          <cell r="K384">
            <v>0</v>
          </cell>
          <cell r="M384" t="str">
            <v>横浜</v>
          </cell>
          <cell r="N384" t="str">
            <v>無し</v>
          </cell>
          <cell r="O384" t="str">
            <v>y</v>
          </cell>
          <cell r="P384" t="str">
            <v>T2880</v>
          </cell>
          <cell r="Q384" t="str">
            <v>INB01</v>
          </cell>
          <cell r="R384" t="str">
            <v>-</v>
          </cell>
        </row>
        <row r="385">
          <cell r="C385" t="str">
            <v>株式会社　築港　横浜化学品センター</v>
          </cell>
          <cell r="D385">
            <v>230</v>
          </cell>
          <cell r="E385">
            <v>53</v>
          </cell>
          <cell r="F385" t="str">
            <v>神奈川県横浜市鶴見区大黒町5-81</v>
          </cell>
          <cell r="G385">
            <v>50</v>
          </cell>
          <cell r="H385">
            <v>0</v>
          </cell>
          <cell r="J385">
            <v>100</v>
          </cell>
          <cell r="K385">
            <v>0</v>
          </cell>
          <cell r="M385" t="str">
            <v>横浜</v>
          </cell>
          <cell r="N385" t="str">
            <v>無し</v>
          </cell>
          <cell r="O385" t="str">
            <v>y</v>
          </cell>
          <cell r="P385" t="str">
            <v>T2880</v>
          </cell>
          <cell r="Q385" t="str">
            <v>INI01</v>
          </cell>
          <cell r="R385" t="str">
            <v>-</v>
          </cell>
        </row>
        <row r="386">
          <cell r="C386" t="str">
            <v>株式会社　築港　横浜化学品ｾﾝﾀｰ</v>
          </cell>
          <cell r="D386">
            <v>230</v>
          </cell>
          <cell r="E386">
            <v>53</v>
          </cell>
          <cell r="F386" t="str">
            <v>神奈川県横浜市鶴見区大黒町 5-81</v>
          </cell>
          <cell r="G386">
            <v>50</v>
          </cell>
          <cell r="H386">
            <v>0</v>
          </cell>
          <cell r="J386">
            <v>100</v>
          </cell>
          <cell r="K386">
            <v>0</v>
          </cell>
          <cell r="M386" t="str">
            <v>横浜</v>
          </cell>
          <cell r="N386" t="str">
            <v>無し</v>
          </cell>
          <cell r="O386" t="str">
            <v>y</v>
          </cell>
          <cell r="P386" t="str">
            <v>T2880</v>
          </cell>
          <cell r="Q386" t="str">
            <v>INN11</v>
          </cell>
          <cell r="R386" t="str">
            <v>-</v>
          </cell>
        </row>
        <row r="387">
          <cell r="C387" t="str">
            <v>日通商事株式会社　成田サテライト</v>
          </cell>
          <cell r="D387">
            <v>286</v>
          </cell>
          <cell r="E387">
            <v>826</v>
          </cell>
          <cell r="F387" t="str">
            <v>千葉県成田市東和泉字境前　443-50</v>
          </cell>
          <cell r="G387">
            <v>100</v>
          </cell>
          <cell r="H387">
            <v>0</v>
          </cell>
          <cell r="J387">
            <v>143</v>
          </cell>
          <cell r="K387">
            <v>1</v>
          </cell>
          <cell r="M387" t="str">
            <v>成田</v>
          </cell>
          <cell r="N387" t="str">
            <v>無し</v>
          </cell>
          <cell r="O387" t="str">
            <v>y</v>
          </cell>
          <cell r="P387" t="str">
            <v>T2880</v>
          </cell>
          <cell r="Q387" t="str">
            <v>INN12</v>
          </cell>
          <cell r="R387" t="str">
            <v>-</v>
          </cell>
        </row>
        <row r="388">
          <cell r="C388" t="str">
            <v>株式会社　築港　横浜化学品センター</v>
          </cell>
          <cell r="D388">
            <v>230</v>
          </cell>
          <cell r="E388">
            <v>53</v>
          </cell>
          <cell r="F388" t="str">
            <v>神奈川県横浜市鶴見区大黒町９－１５</v>
          </cell>
          <cell r="G388">
            <v>50</v>
          </cell>
          <cell r="H388">
            <v>0</v>
          </cell>
          <cell r="J388">
            <v>100</v>
          </cell>
          <cell r="K388">
            <v>0</v>
          </cell>
          <cell r="M388" t="str">
            <v>横浜</v>
          </cell>
          <cell r="N388" t="str">
            <v>無し</v>
          </cell>
          <cell r="O388" t="str">
            <v>y</v>
          </cell>
          <cell r="P388" t="str">
            <v>T2880</v>
          </cell>
          <cell r="Q388" t="str">
            <v>INN13</v>
          </cell>
          <cell r="R388" t="str">
            <v>-</v>
          </cell>
        </row>
        <row r="389">
          <cell r="C389" t="str">
            <v>株式会社 近鉄エクスプレス　成田ターミナ</v>
          </cell>
          <cell r="D389">
            <v>289</v>
          </cell>
          <cell r="E389">
            <v>1603</v>
          </cell>
          <cell r="F389" t="str">
            <v>千葉県山武郡芝山町157-1</v>
          </cell>
          <cell r="G389">
            <v>100</v>
          </cell>
          <cell r="H389">
            <v>0</v>
          </cell>
          <cell r="J389">
            <v>149</v>
          </cell>
          <cell r="K389">
            <v>1</v>
          </cell>
          <cell r="M389" t="str">
            <v>成田</v>
          </cell>
          <cell r="N389" t="str">
            <v>無し</v>
          </cell>
          <cell r="O389" t="str">
            <v>y</v>
          </cell>
          <cell r="P389" t="str">
            <v>T2880</v>
          </cell>
          <cell r="Q389" t="str">
            <v>INS01</v>
          </cell>
          <cell r="R389" t="str">
            <v>-</v>
          </cell>
        </row>
        <row r="390">
          <cell r="C390" t="str">
            <v>株式会社　築港　横浜化学品センター</v>
          </cell>
          <cell r="D390">
            <v>230</v>
          </cell>
          <cell r="E390">
            <v>53</v>
          </cell>
          <cell r="F390" t="str">
            <v>神奈川県横浜市鶴見区大黒町5-81</v>
          </cell>
          <cell r="G390">
            <v>50</v>
          </cell>
          <cell r="H390">
            <v>0</v>
          </cell>
          <cell r="J390">
            <v>100</v>
          </cell>
          <cell r="K390">
            <v>0</v>
          </cell>
          <cell r="M390" t="str">
            <v>横浜</v>
          </cell>
          <cell r="N390" t="str">
            <v>無し</v>
          </cell>
          <cell r="O390" t="str">
            <v>y</v>
          </cell>
          <cell r="P390" t="str">
            <v>T2880</v>
          </cell>
          <cell r="Q390" t="str">
            <v>INS02</v>
          </cell>
          <cell r="R390" t="str">
            <v>-</v>
          </cell>
        </row>
        <row r="391">
          <cell r="C391" t="str">
            <v>株式会社　日祥物流</v>
          </cell>
          <cell r="D391">
            <v>287</v>
          </cell>
          <cell r="E391">
            <v>242</v>
          </cell>
          <cell r="F391" t="str">
            <v>千葉県成田市多良貝245-3031</v>
          </cell>
          <cell r="G391">
            <v>100</v>
          </cell>
          <cell r="H391">
            <v>0</v>
          </cell>
          <cell r="J391">
            <v>143</v>
          </cell>
          <cell r="K391">
            <v>1</v>
          </cell>
          <cell r="M391" t="str">
            <v>成田</v>
          </cell>
          <cell r="N391" t="str">
            <v>無し</v>
          </cell>
          <cell r="O391" t="str">
            <v>y</v>
          </cell>
          <cell r="P391" t="str">
            <v>T2880</v>
          </cell>
          <cell r="Q391" t="str">
            <v>INS03</v>
          </cell>
          <cell r="R391" t="str">
            <v>-</v>
          </cell>
        </row>
        <row r="392">
          <cell r="C392" t="str">
            <v>日通商事株式会社　成田サテライト</v>
          </cell>
          <cell r="D392">
            <v>287</v>
          </cell>
          <cell r="E392">
            <v>225</v>
          </cell>
          <cell r="F392" t="str">
            <v>千葉県成田市東和泉字境前４４３－５０</v>
          </cell>
          <cell r="G392">
            <v>100</v>
          </cell>
          <cell r="H392">
            <v>0</v>
          </cell>
          <cell r="J392">
            <v>143</v>
          </cell>
          <cell r="K392">
            <v>1</v>
          </cell>
          <cell r="M392" t="str">
            <v>成田</v>
          </cell>
          <cell r="N392" t="str">
            <v>無し</v>
          </cell>
          <cell r="O392" t="str">
            <v>y</v>
          </cell>
          <cell r="P392" t="str">
            <v>T2880</v>
          </cell>
          <cell r="Q392" t="str">
            <v>INS04</v>
          </cell>
          <cell r="R392" t="str">
            <v>-</v>
          </cell>
        </row>
        <row r="393">
          <cell r="C393" t="str">
            <v>株式会社　築港　横浜化学品センター</v>
          </cell>
          <cell r="D393">
            <v>230</v>
          </cell>
          <cell r="E393">
            <v>53</v>
          </cell>
          <cell r="F393" t="str">
            <v>神奈川県横浜市鶴見区大黒町９－１５</v>
          </cell>
          <cell r="G393">
            <v>50</v>
          </cell>
          <cell r="H393">
            <v>0</v>
          </cell>
          <cell r="J393">
            <v>100</v>
          </cell>
          <cell r="K393">
            <v>0</v>
          </cell>
          <cell r="M393" t="str">
            <v>横浜</v>
          </cell>
          <cell r="N393" t="str">
            <v>無し</v>
          </cell>
          <cell r="O393" t="str">
            <v>y</v>
          </cell>
          <cell r="P393" t="str">
            <v>T2880</v>
          </cell>
          <cell r="Q393" t="str">
            <v>INS05</v>
          </cell>
          <cell r="R393" t="str">
            <v>-</v>
          </cell>
        </row>
        <row r="394">
          <cell r="C394" t="str">
            <v>株式会社　築港　横浜化学品センター</v>
          </cell>
          <cell r="D394">
            <v>230</v>
          </cell>
          <cell r="E394">
            <v>53</v>
          </cell>
          <cell r="F394" t="str">
            <v>神奈川県横浜市鶴見区大黒町5-81</v>
          </cell>
          <cell r="G394">
            <v>50</v>
          </cell>
          <cell r="H394">
            <v>0</v>
          </cell>
          <cell r="J394">
            <v>100</v>
          </cell>
          <cell r="K394">
            <v>0</v>
          </cell>
          <cell r="M394" t="str">
            <v>横浜</v>
          </cell>
          <cell r="N394" t="str">
            <v>無し</v>
          </cell>
          <cell r="O394" t="str">
            <v>y</v>
          </cell>
          <cell r="P394" t="str">
            <v>T2880</v>
          </cell>
          <cell r="Q394" t="str">
            <v>JUS01</v>
          </cell>
          <cell r="R394" t="str">
            <v>-</v>
          </cell>
        </row>
        <row r="395">
          <cell r="C395" t="str">
            <v>㈱築港9号地倉庫</v>
          </cell>
          <cell r="D395">
            <v>455</v>
          </cell>
          <cell r="E395">
            <v>28</v>
          </cell>
          <cell r="F395" t="str">
            <v>愛知県名古屋市港区潮見町10-3</v>
          </cell>
          <cell r="G395">
            <v>400</v>
          </cell>
          <cell r="H395">
            <v>0</v>
          </cell>
          <cell r="J395">
            <v>383</v>
          </cell>
          <cell r="K395">
            <v>0</v>
          </cell>
          <cell r="M395" t="str">
            <v>愛知</v>
          </cell>
          <cell r="N395" t="str">
            <v>無し</v>
          </cell>
          <cell r="O395" t="str">
            <v>y</v>
          </cell>
          <cell r="P395" t="str">
            <v>T2880</v>
          </cell>
          <cell r="Q395" t="str">
            <v>JUS02</v>
          </cell>
          <cell r="R395" t="str">
            <v>-</v>
          </cell>
        </row>
        <row r="396">
          <cell r="C396" t="str">
            <v>日通商事㈱成田サテライト</v>
          </cell>
          <cell r="D396">
            <v>286</v>
          </cell>
          <cell r="E396">
            <v>826</v>
          </cell>
          <cell r="F396" t="str">
            <v>千葉県成田市東和泉字境前443-50</v>
          </cell>
          <cell r="G396">
            <v>100</v>
          </cell>
          <cell r="H396">
            <v>0</v>
          </cell>
          <cell r="J396">
            <v>143</v>
          </cell>
          <cell r="K396">
            <v>1</v>
          </cell>
          <cell r="M396" t="str">
            <v>成田</v>
          </cell>
          <cell r="N396" t="str">
            <v>無し</v>
          </cell>
          <cell r="O396" t="str">
            <v>y</v>
          </cell>
          <cell r="P396" t="str">
            <v>T2880</v>
          </cell>
          <cell r="Q396" t="str">
            <v>JUS03</v>
          </cell>
          <cell r="R396" t="str">
            <v>-</v>
          </cell>
        </row>
        <row r="397">
          <cell r="C397" t="str">
            <v>株式会社　築港　横浜化学品センター</v>
          </cell>
          <cell r="D397">
            <v>230</v>
          </cell>
          <cell r="E397">
            <v>53</v>
          </cell>
          <cell r="F397" t="str">
            <v>神奈川県横浜市鶴見区大黒町９－１５</v>
          </cell>
          <cell r="G397">
            <v>50</v>
          </cell>
          <cell r="H397">
            <v>0</v>
          </cell>
          <cell r="J397">
            <v>100</v>
          </cell>
          <cell r="K397">
            <v>0</v>
          </cell>
          <cell r="M397" t="str">
            <v>横浜</v>
          </cell>
          <cell r="N397" t="str">
            <v>無し</v>
          </cell>
          <cell r="O397" t="str">
            <v>y</v>
          </cell>
          <cell r="P397" t="str">
            <v>T2880</v>
          </cell>
          <cell r="Q397" t="str">
            <v>JUS04</v>
          </cell>
          <cell r="R397" t="str">
            <v>-</v>
          </cell>
        </row>
        <row r="398">
          <cell r="C398" t="str">
            <v>丸一海運株式会社　大阪港化学品センター</v>
          </cell>
          <cell r="D398">
            <v>559</v>
          </cell>
          <cell r="E398">
            <v>34</v>
          </cell>
          <cell r="F398" t="str">
            <v>大阪府大阪市住之江区南港北３－４－９９</v>
          </cell>
          <cell r="G398">
            <v>600</v>
          </cell>
          <cell r="H398">
            <v>0</v>
          </cell>
          <cell r="J398">
            <v>572</v>
          </cell>
          <cell r="K398">
            <v>0</v>
          </cell>
          <cell r="M398" t="str">
            <v>大阪</v>
          </cell>
          <cell r="N398" t="str">
            <v>無し</v>
          </cell>
          <cell r="O398" t="str">
            <v>y</v>
          </cell>
          <cell r="P398" t="str">
            <v>T2880</v>
          </cell>
          <cell r="Q398" t="str">
            <v>JUS05</v>
          </cell>
          <cell r="R398" t="str">
            <v>-</v>
          </cell>
        </row>
        <row r="399">
          <cell r="C399" t="str">
            <v>丸一海運株式会社　大阪港化学品センター</v>
          </cell>
          <cell r="D399">
            <v>559</v>
          </cell>
          <cell r="E399">
            <v>0</v>
          </cell>
          <cell r="F399" t="str">
            <v>大阪府大阪市住之江区南港北３－４－９９</v>
          </cell>
          <cell r="G399">
            <v>600</v>
          </cell>
          <cell r="H399">
            <v>0</v>
          </cell>
          <cell r="J399">
            <v>572</v>
          </cell>
          <cell r="K399">
            <v>0</v>
          </cell>
          <cell r="M399" t="str">
            <v>大阪</v>
          </cell>
          <cell r="N399" t="str">
            <v>無し</v>
          </cell>
          <cell r="O399" t="str">
            <v>y</v>
          </cell>
          <cell r="P399" t="str">
            <v>T2880</v>
          </cell>
          <cell r="Q399" t="str">
            <v>MAE01</v>
          </cell>
          <cell r="R399" t="str">
            <v>-</v>
          </cell>
        </row>
        <row r="400">
          <cell r="C400" t="str">
            <v>株式会社　築港　横浜化学品センター</v>
          </cell>
          <cell r="D400">
            <v>230</v>
          </cell>
          <cell r="E400">
            <v>53</v>
          </cell>
          <cell r="F400" t="str">
            <v>神奈川県横浜市鶴見区大黒町5-81</v>
          </cell>
          <cell r="G400">
            <v>50</v>
          </cell>
          <cell r="H400">
            <v>0</v>
          </cell>
          <cell r="J400">
            <v>100</v>
          </cell>
          <cell r="K400">
            <v>0</v>
          </cell>
          <cell r="M400" t="str">
            <v>横浜</v>
          </cell>
          <cell r="N400" t="str">
            <v>無し</v>
          </cell>
          <cell r="O400" t="str">
            <v>y</v>
          </cell>
          <cell r="P400" t="str">
            <v>T2880</v>
          </cell>
          <cell r="Q400" t="str">
            <v>MAE02</v>
          </cell>
          <cell r="R400" t="str">
            <v>-</v>
          </cell>
        </row>
        <row r="401">
          <cell r="C401" t="str">
            <v>㈱築港　横浜化学品センター</v>
          </cell>
          <cell r="D401">
            <v>230</v>
          </cell>
          <cell r="E401">
            <v>53</v>
          </cell>
          <cell r="F401" t="str">
            <v>神奈川県横浜市鶴見区大黒町5-81</v>
          </cell>
          <cell r="G401">
            <v>50</v>
          </cell>
          <cell r="H401">
            <v>0</v>
          </cell>
          <cell r="J401">
            <v>100</v>
          </cell>
          <cell r="K401">
            <v>0</v>
          </cell>
          <cell r="M401" t="str">
            <v>横浜</v>
          </cell>
          <cell r="N401" t="str">
            <v>無し</v>
          </cell>
          <cell r="O401" t="str">
            <v>y</v>
          </cell>
          <cell r="P401" t="str">
            <v>T2880</v>
          </cell>
          <cell r="Q401" t="str">
            <v>MAI01</v>
          </cell>
          <cell r="R401" t="str">
            <v>-</v>
          </cell>
        </row>
        <row r="402">
          <cell r="C402" t="str">
            <v>日通商事㈱成田サテライト</v>
          </cell>
          <cell r="D402">
            <v>286</v>
          </cell>
          <cell r="E402">
            <v>826</v>
          </cell>
          <cell r="F402" t="str">
            <v>千葉県成田市東和泉字境前443-50</v>
          </cell>
          <cell r="G402">
            <v>100</v>
          </cell>
          <cell r="H402">
            <v>0</v>
          </cell>
          <cell r="J402">
            <v>143</v>
          </cell>
          <cell r="K402">
            <v>1</v>
          </cell>
          <cell r="M402" t="str">
            <v>成田</v>
          </cell>
          <cell r="N402" t="str">
            <v>無し</v>
          </cell>
          <cell r="O402" t="str">
            <v>y</v>
          </cell>
          <cell r="P402" t="str">
            <v>T2880</v>
          </cell>
          <cell r="Q402" t="str">
            <v>MAI03</v>
          </cell>
          <cell r="R402" t="str">
            <v>-</v>
          </cell>
        </row>
        <row r="403">
          <cell r="C403" t="str">
            <v>株式会社　築港　横浜化学品センター</v>
          </cell>
          <cell r="D403">
            <v>230</v>
          </cell>
          <cell r="E403">
            <v>53</v>
          </cell>
          <cell r="F403" t="str">
            <v>神奈川県横浜市鶴見区大黒町９－１５</v>
          </cell>
          <cell r="G403">
            <v>50</v>
          </cell>
          <cell r="H403">
            <v>0</v>
          </cell>
          <cell r="J403">
            <v>100</v>
          </cell>
          <cell r="K403">
            <v>0</v>
          </cell>
          <cell r="M403" t="str">
            <v>横浜</v>
          </cell>
          <cell r="N403" t="str">
            <v>無し</v>
          </cell>
          <cell r="O403" t="str">
            <v>y</v>
          </cell>
          <cell r="P403" t="str">
            <v>T2880</v>
          </cell>
          <cell r="Q403" t="str">
            <v>MAI04</v>
          </cell>
          <cell r="R403" t="str">
            <v>-</v>
          </cell>
        </row>
        <row r="404">
          <cell r="C404" t="str">
            <v>丸一海運㈱　大阪港化学品センター</v>
          </cell>
          <cell r="D404">
            <v>559</v>
          </cell>
          <cell r="E404">
            <v>34</v>
          </cell>
          <cell r="F404" t="str">
            <v>大阪府大阪市住之江区南港北３－４－９９</v>
          </cell>
          <cell r="G404">
            <v>600</v>
          </cell>
          <cell r="H404">
            <v>0</v>
          </cell>
          <cell r="J404">
            <v>572</v>
          </cell>
          <cell r="K404">
            <v>0</v>
          </cell>
          <cell r="M404" t="str">
            <v>大阪</v>
          </cell>
          <cell r="N404" t="str">
            <v>無し</v>
          </cell>
          <cell r="O404" t="str">
            <v>y</v>
          </cell>
          <cell r="P404" t="str">
            <v>T2880</v>
          </cell>
          <cell r="Q404" t="str">
            <v>TES01</v>
          </cell>
          <cell r="R404" t="str">
            <v>-</v>
          </cell>
        </row>
        <row r="405">
          <cell r="C405" t="str">
            <v>株式会社　築港　横浜化学品センター</v>
          </cell>
          <cell r="D405">
            <v>230</v>
          </cell>
          <cell r="E405">
            <v>53</v>
          </cell>
          <cell r="F405" t="str">
            <v>神奈川県横浜市鶴見区大黒町5-81</v>
          </cell>
          <cell r="G405">
            <v>50</v>
          </cell>
          <cell r="H405">
            <v>0</v>
          </cell>
          <cell r="J405">
            <v>100</v>
          </cell>
          <cell r="K405">
            <v>0</v>
          </cell>
          <cell r="M405" t="str">
            <v>横浜</v>
          </cell>
          <cell r="N405" t="str">
            <v>無し</v>
          </cell>
          <cell r="O405" t="str">
            <v>y</v>
          </cell>
          <cell r="P405" t="str">
            <v>T2880</v>
          </cell>
          <cell r="Q405" t="str">
            <v>TES02</v>
          </cell>
          <cell r="R405" t="str">
            <v>-</v>
          </cell>
        </row>
        <row r="406">
          <cell r="C406" t="str">
            <v>日通商事㈱　成田梱包センター</v>
          </cell>
          <cell r="D406">
            <v>287</v>
          </cell>
          <cell r="E406">
            <v>225</v>
          </cell>
          <cell r="F406" t="str">
            <v>千葉県成田市吉岡1213-1</v>
          </cell>
          <cell r="G406">
            <v>100</v>
          </cell>
          <cell r="H406">
            <v>0</v>
          </cell>
          <cell r="J406">
            <v>143</v>
          </cell>
          <cell r="K406">
            <v>1</v>
          </cell>
          <cell r="M406" t="str">
            <v>成田</v>
          </cell>
          <cell r="N406" t="str">
            <v>無し</v>
          </cell>
          <cell r="O406" t="str">
            <v>y</v>
          </cell>
          <cell r="P406" t="str">
            <v>T2880</v>
          </cell>
          <cell r="Q406" t="str">
            <v>TES03</v>
          </cell>
          <cell r="R406" t="str">
            <v>-</v>
          </cell>
        </row>
        <row r="407">
          <cell r="C407" t="str">
            <v>西鉄物流㈱梱包センター</v>
          </cell>
          <cell r="D407">
            <v>289</v>
          </cell>
          <cell r="E407">
            <v>1608</v>
          </cell>
          <cell r="F407" t="str">
            <v>千葉県山武郡芝山町岩山148-15</v>
          </cell>
          <cell r="G407">
            <v>100</v>
          </cell>
          <cell r="H407">
            <v>0</v>
          </cell>
          <cell r="J407">
            <v>149</v>
          </cell>
          <cell r="K407">
            <v>1</v>
          </cell>
          <cell r="M407" t="str">
            <v>成田</v>
          </cell>
          <cell r="N407" t="str">
            <v>無し</v>
          </cell>
          <cell r="O407" t="str">
            <v>y</v>
          </cell>
          <cell r="P407" t="str">
            <v>T2880</v>
          </cell>
          <cell r="Q407" t="str">
            <v>TES04</v>
          </cell>
          <cell r="R407" t="str">
            <v>-</v>
          </cell>
        </row>
        <row r="408">
          <cell r="C408" t="str">
            <v>株式会社　築港　横浜化学品センター</v>
          </cell>
          <cell r="D408">
            <v>230</v>
          </cell>
          <cell r="E408">
            <v>53</v>
          </cell>
          <cell r="F408" t="str">
            <v>神奈川県横浜市鶴見区大黒町９－１５</v>
          </cell>
          <cell r="G408">
            <v>50</v>
          </cell>
          <cell r="H408">
            <v>0</v>
          </cell>
          <cell r="J408">
            <v>100</v>
          </cell>
          <cell r="K408">
            <v>0</v>
          </cell>
          <cell r="M408" t="str">
            <v>横浜</v>
          </cell>
          <cell r="N408" t="str">
            <v>無し</v>
          </cell>
          <cell r="O408" t="str">
            <v>y</v>
          </cell>
          <cell r="P408" t="str">
            <v>T2880</v>
          </cell>
          <cell r="Q408" t="str">
            <v>TES05</v>
          </cell>
          <cell r="R408" t="str">
            <v>-</v>
          </cell>
        </row>
        <row r="409">
          <cell r="C409" t="str">
            <v>西鉄物流株式会社</v>
          </cell>
          <cell r="D409">
            <v>259</v>
          </cell>
          <cell r="E409">
            <v>1608</v>
          </cell>
          <cell r="F409" t="str">
            <v>千葉県山武郡芝山町岩山１４８－１５</v>
          </cell>
          <cell r="G409">
            <v>100</v>
          </cell>
          <cell r="H409">
            <v>0</v>
          </cell>
          <cell r="J409">
            <v>149</v>
          </cell>
          <cell r="K409">
            <v>1</v>
          </cell>
          <cell r="M409" t="str">
            <v>成田</v>
          </cell>
          <cell r="N409" t="str">
            <v>無し</v>
          </cell>
          <cell r="O409" t="str">
            <v>y</v>
          </cell>
          <cell r="P409" t="str">
            <v>T2880</v>
          </cell>
          <cell r="Q409" t="str">
            <v>USF01</v>
          </cell>
          <cell r="R409" t="str">
            <v>-</v>
          </cell>
        </row>
        <row r="410">
          <cell r="C410" t="str">
            <v>日通商事株式会社　成田梱包センター</v>
          </cell>
          <cell r="D410">
            <v>287</v>
          </cell>
          <cell r="E410">
            <v>225</v>
          </cell>
          <cell r="F410" t="str">
            <v>千葉県成田市吉岡1213-1</v>
          </cell>
          <cell r="G410">
            <v>100</v>
          </cell>
          <cell r="H410">
            <v>0</v>
          </cell>
          <cell r="J410">
            <v>143</v>
          </cell>
          <cell r="K410">
            <v>1</v>
          </cell>
          <cell r="M410" t="str">
            <v>成田</v>
          </cell>
          <cell r="N410" t="str">
            <v>無し</v>
          </cell>
          <cell r="O410" t="str">
            <v>y</v>
          </cell>
          <cell r="P410" t="str">
            <v>T2880</v>
          </cell>
          <cell r="Q410" t="str">
            <v>VES01</v>
          </cell>
          <cell r="R410" t="str">
            <v>-</v>
          </cell>
        </row>
        <row r="411">
          <cell r="C411" t="str">
            <v>株式会社　築港　横浜化学品センター</v>
          </cell>
          <cell r="D411">
            <v>230</v>
          </cell>
          <cell r="E411">
            <v>53</v>
          </cell>
          <cell r="F411" t="str">
            <v>神奈川県横浜市鶴見区大黒町5-81</v>
          </cell>
          <cell r="G411">
            <v>50</v>
          </cell>
          <cell r="H411">
            <v>0</v>
          </cell>
          <cell r="J411">
            <v>100</v>
          </cell>
          <cell r="K411">
            <v>0</v>
          </cell>
          <cell r="M411" t="str">
            <v>横浜</v>
          </cell>
          <cell r="N411" t="str">
            <v>無し</v>
          </cell>
          <cell r="O411" t="str">
            <v>y</v>
          </cell>
          <cell r="P411" t="str">
            <v>T2880</v>
          </cell>
          <cell r="Q411" t="str">
            <v>VES02</v>
          </cell>
          <cell r="R411" t="str">
            <v>-</v>
          </cell>
        </row>
        <row r="412">
          <cell r="C412" t="str">
            <v>ＪＡＬカーゴサービス</v>
          </cell>
          <cell r="D412">
            <v>289</v>
          </cell>
          <cell r="E412">
            <v>1608</v>
          </cell>
          <cell r="F412" t="str">
            <v>千葉県山武郡芝山町岩山148-15</v>
          </cell>
          <cell r="G412">
            <v>100</v>
          </cell>
          <cell r="H412">
            <v>0</v>
          </cell>
          <cell r="J412">
            <v>149</v>
          </cell>
          <cell r="K412">
            <v>1</v>
          </cell>
          <cell r="M412" t="str">
            <v>-</v>
          </cell>
          <cell r="N412" t="str">
            <v>無し</v>
          </cell>
          <cell r="O412" t="str">
            <v>y</v>
          </cell>
          <cell r="P412" t="str">
            <v>T2880</v>
          </cell>
          <cell r="Q412" t="str">
            <v>VES03</v>
          </cell>
          <cell r="R412" t="str">
            <v>-</v>
          </cell>
        </row>
        <row r="413">
          <cell r="C413" t="str">
            <v>丸一海運株式会社</v>
          </cell>
          <cell r="D413">
            <v>559</v>
          </cell>
          <cell r="E413">
            <v>34</v>
          </cell>
          <cell r="F413" t="str">
            <v>大阪府大阪市住之江区南港北3-4-99</v>
          </cell>
          <cell r="G413">
            <v>600</v>
          </cell>
          <cell r="H413">
            <v>0</v>
          </cell>
          <cell r="J413">
            <v>572</v>
          </cell>
          <cell r="K413">
            <v>0</v>
          </cell>
          <cell r="M413" t="str">
            <v>大阪</v>
          </cell>
          <cell r="N413" t="str">
            <v>無し</v>
          </cell>
          <cell r="O413" t="str">
            <v>y</v>
          </cell>
          <cell r="P413" t="str">
            <v>T2880</v>
          </cell>
          <cell r="Q413" t="str">
            <v>VES04</v>
          </cell>
          <cell r="R413" t="str">
            <v>-</v>
          </cell>
        </row>
        <row r="414">
          <cell r="C414" t="str">
            <v>株式会社　築港　横浜化学品センター</v>
          </cell>
          <cell r="D414">
            <v>230</v>
          </cell>
          <cell r="E414">
            <v>53</v>
          </cell>
          <cell r="F414" t="str">
            <v>神奈川県横浜市鶴見区大黒町９－１５</v>
          </cell>
          <cell r="G414">
            <v>50</v>
          </cell>
          <cell r="H414">
            <v>0</v>
          </cell>
          <cell r="J414">
            <v>100</v>
          </cell>
          <cell r="K414">
            <v>0</v>
          </cell>
          <cell r="M414" t="str">
            <v>横浜</v>
          </cell>
          <cell r="N414" t="str">
            <v>無し</v>
          </cell>
          <cell r="O414" t="str">
            <v>y</v>
          </cell>
          <cell r="P414" t="str">
            <v>T2880</v>
          </cell>
          <cell r="Q414" t="str">
            <v>VES05</v>
          </cell>
          <cell r="R414" t="str">
            <v>-</v>
          </cell>
        </row>
        <row r="415">
          <cell r="C415" t="str">
            <v>日通商事株式会社　成田サテライト</v>
          </cell>
          <cell r="D415">
            <v>286</v>
          </cell>
          <cell r="E415">
            <v>826</v>
          </cell>
          <cell r="F415" t="str">
            <v>千葉県成田市東和泉字境前443-50</v>
          </cell>
          <cell r="G415">
            <v>100</v>
          </cell>
          <cell r="H415">
            <v>0</v>
          </cell>
          <cell r="J415">
            <v>143</v>
          </cell>
          <cell r="K415">
            <v>1</v>
          </cell>
          <cell r="M415" t="str">
            <v>成田</v>
          </cell>
          <cell r="N415" t="str">
            <v>無し</v>
          </cell>
          <cell r="O415" t="str">
            <v>y</v>
          </cell>
          <cell r="P415" t="str">
            <v>T2880</v>
          </cell>
          <cell r="Q415" t="str">
            <v>WUS01</v>
          </cell>
          <cell r="R415" t="str">
            <v>-</v>
          </cell>
        </row>
        <row r="416">
          <cell r="C416" t="str">
            <v>ホンダ太陽株式会社　日出工場</v>
          </cell>
          <cell r="D416">
            <v>879</v>
          </cell>
          <cell r="E416">
            <v>1505</v>
          </cell>
          <cell r="F416" t="str">
            <v>大分県速見郡日出町大字川崎３９６８</v>
          </cell>
          <cell r="G416">
            <v>1300</v>
          </cell>
          <cell r="H416">
            <v>0</v>
          </cell>
          <cell r="J416">
            <v>1290</v>
          </cell>
          <cell r="K416">
            <v>1</v>
          </cell>
          <cell r="L416" t="str">
            <v>-</v>
          </cell>
          <cell r="M416" t="str">
            <v>-</v>
          </cell>
          <cell r="N416" t="str">
            <v>無し</v>
          </cell>
          <cell r="P416" t="str">
            <v>T2890</v>
          </cell>
          <cell r="R416">
            <v>1300</v>
          </cell>
        </row>
        <row r="417">
          <cell r="C417" t="str">
            <v>ホンダ太陽株式会社　日出工場</v>
          </cell>
          <cell r="D417">
            <v>879</v>
          </cell>
          <cell r="E417">
            <v>1505</v>
          </cell>
          <cell r="F417" t="str">
            <v>大分県速見郡日出町大字川崎３９６８</v>
          </cell>
          <cell r="G417">
            <v>1300</v>
          </cell>
          <cell r="H417">
            <v>0</v>
          </cell>
          <cell r="J417">
            <v>1290</v>
          </cell>
          <cell r="K417">
            <v>1</v>
          </cell>
          <cell r="L417" t="str">
            <v>-</v>
          </cell>
          <cell r="M417" t="str">
            <v>-</v>
          </cell>
          <cell r="N417" t="str">
            <v>無し</v>
          </cell>
          <cell r="P417" t="str">
            <v>T2890</v>
          </cell>
          <cell r="Q417" t="str">
            <v>H066</v>
          </cell>
          <cell r="R417">
            <v>1300</v>
          </cell>
        </row>
        <row r="418">
          <cell r="C418" t="str">
            <v>極東貿易株式会社</v>
          </cell>
          <cell r="D418">
            <v>100</v>
          </cell>
          <cell r="E418">
            <v>8670</v>
          </cell>
          <cell r="F418" t="str">
            <v>東京都千代田区大手町２－２－１</v>
          </cell>
          <cell r="G418">
            <v>50</v>
          </cell>
          <cell r="H418">
            <v>1</v>
          </cell>
          <cell r="J418">
            <v>100</v>
          </cell>
          <cell r="K418">
            <v>0</v>
          </cell>
          <cell r="M418" t="str">
            <v>-</v>
          </cell>
          <cell r="N418" t="str">
            <v>無し</v>
          </cell>
          <cell r="P418" t="str">
            <v>T2900</v>
          </cell>
          <cell r="R418" t="str">
            <v>-</v>
          </cell>
        </row>
        <row r="419">
          <cell r="C419" t="str">
            <v>極東貿易株式会社</v>
          </cell>
          <cell r="F419" t="str">
            <v>東京都千代田区大手町２－２－１</v>
          </cell>
          <cell r="G419">
            <v>50</v>
          </cell>
          <cell r="H419">
            <v>1</v>
          </cell>
          <cell r="J419">
            <v>100</v>
          </cell>
          <cell r="K419">
            <v>0</v>
          </cell>
          <cell r="M419" t="str">
            <v>-</v>
          </cell>
          <cell r="N419" t="str">
            <v>無し</v>
          </cell>
          <cell r="P419" t="str">
            <v>T2900</v>
          </cell>
          <cell r="Q419" t="str">
            <v>H032</v>
          </cell>
          <cell r="R419" t="str">
            <v>-</v>
          </cell>
        </row>
        <row r="420">
          <cell r="C420" t="str">
            <v>㈱森谷真空　藤沢工場</v>
          </cell>
          <cell r="D420">
            <v>252</v>
          </cell>
          <cell r="E420">
            <v>823</v>
          </cell>
          <cell r="F420" t="str">
            <v>神奈川県藤沢市菖蒲沢　６８番地</v>
          </cell>
          <cell r="G420">
            <v>100</v>
          </cell>
          <cell r="H420">
            <v>0</v>
          </cell>
          <cell r="J420">
            <v>126</v>
          </cell>
          <cell r="K420">
            <v>1</v>
          </cell>
          <cell r="M420" t="str">
            <v>-</v>
          </cell>
          <cell r="N420" t="str">
            <v>無し</v>
          </cell>
          <cell r="P420" t="str">
            <v>T2900</v>
          </cell>
          <cell r="Q420" t="str">
            <v>H033</v>
          </cell>
          <cell r="R420" t="str">
            <v>-</v>
          </cell>
        </row>
        <row r="421">
          <cell r="C421" t="str">
            <v>パナソニックライティングシステムズ(株)</v>
          </cell>
          <cell r="D421">
            <v>669</v>
          </cell>
          <cell r="E421">
            <v>4141</v>
          </cell>
          <cell r="F421" t="str">
            <v>兵庫県丹波市春日町黒井９０８</v>
          </cell>
          <cell r="G421">
            <v>700</v>
          </cell>
          <cell r="H421">
            <v>0</v>
          </cell>
          <cell r="J421">
            <v>709</v>
          </cell>
          <cell r="K421">
            <v>1</v>
          </cell>
          <cell r="M421" t="str">
            <v>-</v>
          </cell>
          <cell r="N421" t="str">
            <v>無し</v>
          </cell>
          <cell r="P421" t="str">
            <v>T2900</v>
          </cell>
          <cell r="Q421" t="str">
            <v>H083</v>
          </cell>
          <cell r="R421" t="str">
            <v>-</v>
          </cell>
        </row>
        <row r="422">
          <cell r="C422" t="str">
            <v>㈱森谷真空　塚越工場</v>
          </cell>
          <cell r="D422">
            <v>212</v>
          </cell>
          <cell r="E422">
            <v>24</v>
          </cell>
          <cell r="F422" t="str">
            <v>神奈川県川崎市幸区塚越3丁目415番地</v>
          </cell>
          <cell r="G422">
            <v>50</v>
          </cell>
          <cell r="H422">
            <v>0</v>
          </cell>
          <cell r="J422">
            <v>100</v>
          </cell>
          <cell r="K422">
            <v>0</v>
          </cell>
          <cell r="M422" t="str">
            <v>-</v>
          </cell>
          <cell r="N422" t="str">
            <v>無し</v>
          </cell>
          <cell r="P422" t="str">
            <v>T2900</v>
          </cell>
          <cell r="Q422" t="str">
            <v>H126</v>
          </cell>
          <cell r="R422" t="str">
            <v>-</v>
          </cell>
        </row>
        <row r="423">
          <cell r="C423" t="str">
            <v>イイノエンタープライズ株式会社</v>
          </cell>
          <cell r="D423">
            <v>135</v>
          </cell>
          <cell r="E423">
            <v>63</v>
          </cell>
          <cell r="F423" t="str">
            <v>東京都江東区有明４－２－７</v>
          </cell>
          <cell r="G423">
            <v>50</v>
          </cell>
          <cell r="H423">
            <v>0</v>
          </cell>
          <cell r="J423">
            <v>100</v>
          </cell>
          <cell r="K423">
            <v>0</v>
          </cell>
          <cell r="M423" t="str">
            <v>江東</v>
          </cell>
          <cell r="N423" t="str">
            <v>無し</v>
          </cell>
          <cell r="O423" t="str">
            <v>y</v>
          </cell>
          <cell r="P423" t="str">
            <v>T2900</v>
          </cell>
          <cell r="Q423" t="str">
            <v>USS01</v>
          </cell>
          <cell r="R423" t="str">
            <v>-</v>
          </cell>
        </row>
        <row r="424">
          <cell r="C424" t="str">
            <v>郵船航空サービス㈱　成田ﾛｼﾞｽﾃｨｯｸｾﾝﾀｰ</v>
          </cell>
          <cell r="D424">
            <v>289</v>
          </cell>
          <cell r="E424">
            <v>1608</v>
          </cell>
          <cell r="F424" t="str">
            <v>千葉県山武郡芝山町岩山字大宿1340-49</v>
          </cell>
          <cell r="G424">
            <v>100</v>
          </cell>
          <cell r="H424">
            <v>0</v>
          </cell>
          <cell r="J424">
            <v>149</v>
          </cell>
          <cell r="K424">
            <v>1</v>
          </cell>
          <cell r="M424" t="str">
            <v>成田</v>
          </cell>
          <cell r="N424" t="str">
            <v>無し</v>
          </cell>
          <cell r="O424" t="str">
            <v>y</v>
          </cell>
          <cell r="P424" t="str">
            <v>T2900</v>
          </cell>
          <cell r="Q424" t="str">
            <v>USS02</v>
          </cell>
          <cell r="R424" t="str">
            <v>-</v>
          </cell>
        </row>
        <row r="425">
          <cell r="C425" t="str">
            <v>市光工業株式会社　生産技術開発部</v>
          </cell>
          <cell r="D425">
            <v>259</v>
          </cell>
          <cell r="E425">
            <v>1145</v>
          </cell>
          <cell r="F425" t="str">
            <v>神奈川県伊勢原市板戸８０</v>
          </cell>
          <cell r="G425">
            <v>100</v>
          </cell>
          <cell r="H425">
            <v>0</v>
          </cell>
          <cell r="J425">
            <v>100</v>
          </cell>
          <cell r="K425">
            <v>0</v>
          </cell>
          <cell r="M425" t="str">
            <v>-</v>
          </cell>
          <cell r="N425" t="str">
            <v>新潟</v>
          </cell>
          <cell r="P425" t="str">
            <v>T2920</v>
          </cell>
          <cell r="R425" t="str">
            <v>-</v>
          </cell>
        </row>
        <row r="426">
          <cell r="C426" t="str">
            <v>市光工業株式会社 藤岡製造所</v>
          </cell>
          <cell r="D426">
            <v>375</v>
          </cell>
          <cell r="E426">
            <v>43</v>
          </cell>
          <cell r="F426" t="str">
            <v>群馬県藤岡市東平井１４６７</v>
          </cell>
          <cell r="G426">
            <v>160</v>
          </cell>
          <cell r="H426">
            <v>1</v>
          </cell>
          <cell r="J426">
            <v>134</v>
          </cell>
          <cell r="K426">
            <v>1</v>
          </cell>
          <cell r="M426" t="str">
            <v>-</v>
          </cell>
          <cell r="N426" t="str">
            <v>無し</v>
          </cell>
          <cell r="P426" t="str">
            <v>T2920</v>
          </cell>
          <cell r="Q426" t="str">
            <v>H080</v>
          </cell>
          <cell r="R426" t="str">
            <v>-</v>
          </cell>
        </row>
        <row r="427">
          <cell r="C427" t="str">
            <v>九州市光工業株式会社</v>
          </cell>
          <cell r="D427">
            <v>871</v>
          </cell>
          <cell r="E427">
            <v>101</v>
          </cell>
          <cell r="F427" t="str">
            <v>大分県中津市三光森山３２１－４</v>
          </cell>
          <cell r="G427">
            <v>1200</v>
          </cell>
          <cell r="H427">
            <v>0</v>
          </cell>
          <cell r="J427">
            <v>1195</v>
          </cell>
          <cell r="K427">
            <v>1</v>
          </cell>
          <cell r="L427" t="str">
            <v>-</v>
          </cell>
          <cell r="M427" t="str">
            <v>-</v>
          </cell>
          <cell r="N427" t="str">
            <v>無し</v>
          </cell>
          <cell r="P427" t="str">
            <v>T2920</v>
          </cell>
          <cell r="Q427" t="str">
            <v>H081</v>
          </cell>
          <cell r="R427">
            <v>1300</v>
          </cell>
        </row>
        <row r="428">
          <cell r="C428" t="str">
            <v>株式会社　ﾌｨｱﾛｺｰﾎﾟﾚｰｼｮﾝ　狭山工場</v>
          </cell>
          <cell r="D428">
            <v>350</v>
          </cell>
          <cell r="E428">
            <v>1328</v>
          </cell>
          <cell r="F428" t="str">
            <v>埼玉県狭山市広瀬台２－１２－３７</v>
          </cell>
          <cell r="G428">
            <v>70</v>
          </cell>
          <cell r="H428">
            <v>0</v>
          </cell>
          <cell r="J428">
            <v>100</v>
          </cell>
          <cell r="K428">
            <v>0</v>
          </cell>
          <cell r="M428" t="str">
            <v>-</v>
          </cell>
          <cell r="N428" t="str">
            <v>無し</v>
          </cell>
          <cell r="P428" t="str">
            <v>T2960</v>
          </cell>
          <cell r="R428" t="str">
            <v>-</v>
          </cell>
        </row>
        <row r="429">
          <cell r="C429" t="str">
            <v>株式会社　フィアロコーポレーション</v>
          </cell>
          <cell r="D429">
            <v>350</v>
          </cell>
          <cell r="E429">
            <v>1321</v>
          </cell>
          <cell r="F429" t="str">
            <v>埼玉県狭山市上広瀬東中原８０１－１</v>
          </cell>
          <cell r="G429">
            <v>70</v>
          </cell>
          <cell r="H429">
            <v>0</v>
          </cell>
          <cell r="J429">
            <v>100</v>
          </cell>
          <cell r="K429">
            <v>0</v>
          </cell>
          <cell r="M429" t="str">
            <v>-</v>
          </cell>
          <cell r="N429" t="str">
            <v>無し</v>
          </cell>
          <cell r="P429" t="str">
            <v>T2960</v>
          </cell>
          <cell r="Q429" t="str">
            <v>H044</v>
          </cell>
          <cell r="R429" t="str">
            <v>-</v>
          </cell>
        </row>
        <row r="430">
          <cell r="C430" t="str">
            <v>株式会社　ﾌｨｱﾛｺｰﾎﾟﾚｰｼｮﾝ　栃木工場</v>
          </cell>
          <cell r="D430">
            <v>321</v>
          </cell>
          <cell r="E430">
            <v>3325</v>
          </cell>
          <cell r="F430" t="str">
            <v>栃木県芳賀郡芳賀町芳賀台１１３</v>
          </cell>
          <cell r="G430">
            <v>170</v>
          </cell>
          <cell r="H430">
            <v>0</v>
          </cell>
          <cell r="J430">
            <v>156</v>
          </cell>
          <cell r="K430">
            <v>1</v>
          </cell>
          <cell r="M430" t="str">
            <v>-</v>
          </cell>
          <cell r="N430" t="str">
            <v>無し</v>
          </cell>
          <cell r="P430" t="str">
            <v>T2960</v>
          </cell>
          <cell r="Q430" t="str">
            <v>H166</v>
          </cell>
          <cell r="R430" t="str">
            <v>-</v>
          </cell>
        </row>
        <row r="431">
          <cell r="C431" t="str">
            <v>津田工業株式会社　東松山工場</v>
          </cell>
          <cell r="D431">
            <v>355</v>
          </cell>
          <cell r="E431">
            <v>71</v>
          </cell>
          <cell r="F431" t="str">
            <v>埼玉県東松山市新郷８８－２４</v>
          </cell>
          <cell r="G431">
            <v>70</v>
          </cell>
          <cell r="H431">
            <v>0</v>
          </cell>
          <cell r="J431">
            <v>116</v>
          </cell>
          <cell r="K431">
            <v>1</v>
          </cell>
          <cell r="M431" t="str">
            <v>-</v>
          </cell>
          <cell r="N431" t="str">
            <v>無し</v>
          </cell>
          <cell r="P431" t="str">
            <v>T3010</v>
          </cell>
          <cell r="R431" t="str">
            <v>-</v>
          </cell>
        </row>
        <row r="432">
          <cell r="C432" t="str">
            <v>津田工業株式会社　本社工場</v>
          </cell>
          <cell r="D432">
            <v>355</v>
          </cell>
          <cell r="E432">
            <v>812</v>
          </cell>
          <cell r="F432" t="str">
            <v>埼玉県比企郡滑川町都２５－３５</v>
          </cell>
          <cell r="G432">
            <v>70</v>
          </cell>
          <cell r="H432">
            <v>0</v>
          </cell>
          <cell r="J432">
            <v>110</v>
          </cell>
          <cell r="K432">
            <v>1</v>
          </cell>
          <cell r="M432" t="str">
            <v>-</v>
          </cell>
          <cell r="N432" t="str">
            <v>無し</v>
          </cell>
          <cell r="P432" t="str">
            <v>T3010</v>
          </cell>
          <cell r="Q432" t="str">
            <v>H102</v>
          </cell>
          <cell r="R432" t="str">
            <v>-</v>
          </cell>
        </row>
        <row r="433">
          <cell r="C433" t="str">
            <v>津田工業株式会社　騎西工場</v>
          </cell>
          <cell r="D433">
            <v>347</v>
          </cell>
          <cell r="E433">
            <v>111</v>
          </cell>
          <cell r="F433" t="str">
            <v>埼玉県加須市鴻茎３２０４－３</v>
          </cell>
          <cell r="G433">
            <v>50</v>
          </cell>
          <cell r="H433">
            <v>0</v>
          </cell>
          <cell r="J433">
            <v>124</v>
          </cell>
          <cell r="K433">
            <v>1</v>
          </cell>
          <cell r="M433" t="str">
            <v>-</v>
          </cell>
          <cell r="N433" t="str">
            <v>無し</v>
          </cell>
          <cell r="P433" t="str">
            <v>T3010</v>
          </cell>
          <cell r="Q433" t="str">
            <v>H103</v>
          </cell>
          <cell r="R433" t="str">
            <v>-</v>
          </cell>
        </row>
        <row r="434">
          <cell r="C434" t="str">
            <v>津田工業株式会社　川里工場</v>
          </cell>
          <cell r="D434">
            <v>365</v>
          </cell>
          <cell r="E434">
            <v>1</v>
          </cell>
          <cell r="F434" t="str">
            <v>埼玉県鴻巣市赤城台362-28(川里工業団地)</v>
          </cell>
          <cell r="G434">
            <v>100</v>
          </cell>
          <cell r="H434">
            <v>0</v>
          </cell>
          <cell r="J434">
            <v>100</v>
          </cell>
          <cell r="K434">
            <v>0</v>
          </cell>
          <cell r="M434" t="str">
            <v>-</v>
          </cell>
          <cell r="N434" t="str">
            <v>無し</v>
          </cell>
          <cell r="P434" t="str">
            <v>T3010</v>
          </cell>
          <cell r="Q434" t="str">
            <v>H117</v>
          </cell>
          <cell r="R434" t="str">
            <v>-</v>
          </cell>
        </row>
        <row r="435">
          <cell r="C435" t="str">
            <v>株式会社　トータス技実</v>
          </cell>
          <cell r="D435">
            <v>259</v>
          </cell>
          <cell r="E435">
            <v>1306</v>
          </cell>
          <cell r="F435" t="str">
            <v>神奈川県秦野市戸川４５－１</v>
          </cell>
          <cell r="G435">
            <v>100</v>
          </cell>
          <cell r="H435">
            <v>0</v>
          </cell>
          <cell r="J435">
            <v>100</v>
          </cell>
          <cell r="K435">
            <v>0</v>
          </cell>
          <cell r="M435" t="str">
            <v>-</v>
          </cell>
          <cell r="N435" t="str">
            <v>無し</v>
          </cell>
          <cell r="P435" t="str">
            <v>T3020</v>
          </cell>
          <cell r="R435" t="str">
            <v>-</v>
          </cell>
        </row>
        <row r="436">
          <cell r="C436" t="str">
            <v>新潟三桂株式会社</v>
          </cell>
          <cell r="D436">
            <v>959</v>
          </cell>
          <cell r="E436">
            <v>3937</v>
          </cell>
          <cell r="F436" t="str">
            <v>新潟県村上市板屋沢１４０－６</v>
          </cell>
          <cell r="G436">
            <v>450</v>
          </cell>
          <cell r="H436">
            <v>1</v>
          </cell>
          <cell r="J436">
            <v>394</v>
          </cell>
          <cell r="K436">
            <v>0</v>
          </cell>
          <cell r="M436" t="str">
            <v>-</v>
          </cell>
          <cell r="N436" t="str">
            <v>無し</v>
          </cell>
          <cell r="P436" t="str">
            <v>T3050</v>
          </cell>
          <cell r="R436" t="str">
            <v>-</v>
          </cell>
        </row>
        <row r="437">
          <cell r="C437" t="str">
            <v>㈱日産クリエイティブサービス</v>
          </cell>
          <cell r="D437">
            <v>243</v>
          </cell>
          <cell r="E437">
            <v>136</v>
          </cell>
          <cell r="F437" t="str">
            <v>神奈川県厚木市岡津古久５６０－２</v>
          </cell>
          <cell r="G437">
            <v>100</v>
          </cell>
          <cell r="H437">
            <v>0</v>
          </cell>
          <cell r="J437">
            <v>100</v>
          </cell>
          <cell r="K437">
            <v>0</v>
          </cell>
          <cell r="M437" t="str">
            <v>-</v>
          </cell>
          <cell r="N437" t="str">
            <v>無し</v>
          </cell>
          <cell r="P437" t="str">
            <v>T3060</v>
          </cell>
          <cell r="R437" t="str">
            <v>-</v>
          </cell>
        </row>
        <row r="438">
          <cell r="C438" t="str">
            <v>日産自動車株式会社</v>
          </cell>
          <cell r="D438">
            <v>243</v>
          </cell>
          <cell r="E438">
            <v>136</v>
          </cell>
          <cell r="F438" t="str">
            <v>神奈川県厚木市岡津古久５６０－２</v>
          </cell>
          <cell r="G438">
            <v>100</v>
          </cell>
          <cell r="H438">
            <v>0</v>
          </cell>
          <cell r="J438">
            <v>100</v>
          </cell>
          <cell r="K438">
            <v>0</v>
          </cell>
          <cell r="M438" t="str">
            <v>-</v>
          </cell>
          <cell r="N438" t="str">
            <v>無し</v>
          </cell>
          <cell r="P438" t="str">
            <v>T3060</v>
          </cell>
          <cell r="Q438" t="str">
            <v>H029</v>
          </cell>
          <cell r="R438" t="str">
            <v>-</v>
          </cell>
        </row>
        <row r="439">
          <cell r="C439" t="str">
            <v>日産トレーディングセンター</v>
          </cell>
          <cell r="D439">
            <v>243</v>
          </cell>
          <cell r="E439">
            <v>425</v>
          </cell>
          <cell r="F439" t="str">
            <v>神奈川県海老名市中野４５－１</v>
          </cell>
          <cell r="G439">
            <v>100</v>
          </cell>
          <cell r="H439">
            <v>0</v>
          </cell>
          <cell r="J439">
            <v>100</v>
          </cell>
          <cell r="K439">
            <v>0</v>
          </cell>
          <cell r="M439" t="str">
            <v>-</v>
          </cell>
          <cell r="N439" t="str">
            <v>無し</v>
          </cell>
          <cell r="P439" t="str">
            <v>T3060</v>
          </cell>
          <cell r="Q439" t="str">
            <v>H030</v>
          </cell>
          <cell r="R439" t="str">
            <v>-</v>
          </cell>
        </row>
        <row r="440">
          <cell r="C440" t="str">
            <v>株式会社　アイテム</v>
          </cell>
          <cell r="D440">
            <v>192</v>
          </cell>
          <cell r="E440">
            <v>32</v>
          </cell>
          <cell r="F440" t="str">
            <v>東京都八王子市石川町２９６３－４</v>
          </cell>
          <cell r="G440">
            <v>100</v>
          </cell>
          <cell r="H440">
            <v>0</v>
          </cell>
          <cell r="J440">
            <v>100</v>
          </cell>
          <cell r="K440">
            <v>0</v>
          </cell>
          <cell r="M440" t="str">
            <v>-</v>
          </cell>
          <cell r="N440" t="str">
            <v>無し</v>
          </cell>
          <cell r="P440" t="str">
            <v>T3080</v>
          </cell>
          <cell r="R440" t="str">
            <v>-</v>
          </cell>
        </row>
        <row r="441">
          <cell r="C441" t="str">
            <v>オズワークス　インターナショナル</v>
          </cell>
          <cell r="D441">
            <v>105</v>
          </cell>
          <cell r="E441">
            <v>13</v>
          </cell>
          <cell r="F441" t="str">
            <v>東京都港区浜松町　１－２５－１１</v>
          </cell>
          <cell r="G441">
            <v>50</v>
          </cell>
          <cell r="H441">
            <v>0</v>
          </cell>
          <cell r="J441">
            <v>100</v>
          </cell>
          <cell r="K441">
            <v>0</v>
          </cell>
          <cell r="M441" t="str">
            <v>-</v>
          </cell>
          <cell r="N441" t="str">
            <v>無し</v>
          </cell>
          <cell r="P441" t="str">
            <v>T3090</v>
          </cell>
          <cell r="R441" t="str">
            <v>-</v>
          </cell>
        </row>
        <row r="442">
          <cell r="C442" t="str">
            <v>阪神エアーカーゴ　成田物流センター</v>
          </cell>
          <cell r="D442">
            <v>287</v>
          </cell>
          <cell r="E442">
            <v>242</v>
          </cell>
          <cell r="F442" t="str">
            <v>千葉県成田市多良貝245-161</v>
          </cell>
          <cell r="G442">
            <v>100</v>
          </cell>
          <cell r="H442">
            <v>0</v>
          </cell>
          <cell r="J442">
            <v>143</v>
          </cell>
          <cell r="K442">
            <v>1</v>
          </cell>
          <cell r="M442" t="str">
            <v>成田</v>
          </cell>
          <cell r="N442" t="str">
            <v>無し</v>
          </cell>
          <cell r="O442" t="str">
            <v>y</v>
          </cell>
          <cell r="P442" t="str">
            <v>T3090</v>
          </cell>
          <cell r="Q442" t="str">
            <v>CHD01</v>
          </cell>
          <cell r="R442" t="str">
            <v>-</v>
          </cell>
        </row>
        <row r="443">
          <cell r="C443" t="str">
            <v>ＮＳカーゴ Ｃ/Ｏ ＡＣカーゴ</v>
          </cell>
          <cell r="D443">
            <v>289</v>
          </cell>
          <cell r="E443">
            <v>1601</v>
          </cell>
          <cell r="F443" t="str">
            <v>千葉県山武郡芝山町香山新田字矢志ヶ谷49-3</v>
          </cell>
          <cell r="G443">
            <v>100</v>
          </cell>
          <cell r="H443">
            <v>0</v>
          </cell>
          <cell r="J443">
            <v>149</v>
          </cell>
          <cell r="K443">
            <v>1</v>
          </cell>
          <cell r="M443" t="str">
            <v>-</v>
          </cell>
          <cell r="N443" t="str">
            <v>無し</v>
          </cell>
          <cell r="O443" t="str">
            <v>y</v>
          </cell>
          <cell r="P443" t="str">
            <v>T3090</v>
          </cell>
          <cell r="Q443" t="str">
            <v>CHD02</v>
          </cell>
          <cell r="R443" t="str">
            <v>-</v>
          </cell>
        </row>
        <row r="444">
          <cell r="C444" t="str">
            <v>株式会社サンリツ</v>
          </cell>
          <cell r="D444">
            <v>230</v>
          </cell>
          <cell r="E444">
            <v>54</v>
          </cell>
          <cell r="F444" t="str">
            <v>神奈川県横浜市鶴見区大黒ふ頭22Y-CC物流棟</v>
          </cell>
          <cell r="G444">
            <v>50</v>
          </cell>
          <cell r="H444">
            <v>0</v>
          </cell>
          <cell r="J444">
            <v>100</v>
          </cell>
          <cell r="K444">
            <v>0</v>
          </cell>
          <cell r="M444" t="str">
            <v>横浜</v>
          </cell>
          <cell r="N444" t="str">
            <v>無し</v>
          </cell>
          <cell r="O444" t="str">
            <v>y</v>
          </cell>
          <cell r="P444" t="str">
            <v>T3090</v>
          </cell>
          <cell r="Q444" t="str">
            <v>CHD03</v>
          </cell>
          <cell r="R444" t="str">
            <v>-</v>
          </cell>
        </row>
        <row r="445">
          <cell r="C445" t="str">
            <v>株式会社　ボルテックスセイグン</v>
          </cell>
          <cell r="D445">
            <v>379</v>
          </cell>
          <cell r="E445">
            <v>133</v>
          </cell>
          <cell r="F445" t="str">
            <v>群馬県安中市原市88番地</v>
          </cell>
          <cell r="G445">
            <v>160</v>
          </cell>
          <cell r="H445">
            <v>0</v>
          </cell>
          <cell r="J445">
            <v>123</v>
          </cell>
          <cell r="K445">
            <v>0</v>
          </cell>
          <cell r="M445" t="str">
            <v>-</v>
          </cell>
          <cell r="N445" t="str">
            <v>無し</v>
          </cell>
          <cell r="O445" t="str">
            <v>y</v>
          </cell>
          <cell r="P445" t="str">
            <v>T3090</v>
          </cell>
          <cell r="Q445" t="str">
            <v>CHD04</v>
          </cell>
          <cell r="R445" t="str">
            <v>-</v>
          </cell>
        </row>
        <row r="446">
          <cell r="C446" t="str">
            <v>井沢工業株式会社</v>
          </cell>
          <cell r="D446">
            <v>370</v>
          </cell>
          <cell r="E446">
            <v>1125</v>
          </cell>
          <cell r="F446" t="str">
            <v>群馬県佐波郡玉村町八幡原２０４８</v>
          </cell>
          <cell r="G446">
            <v>160</v>
          </cell>
          <cell r="H446">
            <v>1</v>
          </cell>
          <cell r="J446">
            <v>124</v>
          </cell>
          <cell r="K446">
            <v>1</v>
          </cell>
          <cell r="M446" t="str">
            <v>-</v>
          </cell>
          <cell r="N446" t="str">
            <v>無し</v>
          </cell>
          <cell r="P446" t="str">
            <v>T3090</v>
          </cell>
          <cell r="Q446" t="str">
            <v>H078</v>
          </cell>
          <cell r="R446" t="str">
            <v>-</v>
          </cell>
        </row>
        <row r="447">
          <cell r="C447" t="str">
            <v>アシスト株式会社</v>
          </cell>
          <cell r="D447">
            <v>252</v>
          </cell>
          <cell r="E447">
            <v>154</v>
          </cell>
          <cell r="F447" t="str">
            <v>神奈川県相模原市緑区長竹２４０</v>
          </cell>
          <cell r="G447">
            <v>100</v>
          </cell>
          <cell r="H447">
            <v>0</v>
          </cell>
          <cell r="J447">
            <v>120</v>
          </cell>
          <cell r="K447">
            <v>0</v>
          </cell>
          <cell r="M447" t="str">
            <v>-</v>
          </cell>
          <cell r="N447" t="str">
            <v>無し</v>
          </cell>
          <cell r="P447" t="str">
            <v>T3100</v>
          </cell>
          <cell r="R447" t="str">
            <v>-</v>
          </cell>
        </row>
        <row r="448">
          <cell r="C448" t="str">
            <v>日研産業株式会社</v>
          </cell>
          <cell r="D448">
            <v>400</v>
          </cell>
          <cell r="E448">
            <v>113</v>
          </cell>
          <cell r="F448" t="str">
            <v>山梨県甲斐市富竹新田２０２５－３</v>
          </cell>
          <cell r="G448">
            <v>200</v>
          </cell>
          <cell r="H448">
            <v>1</v>
          </cell>
          <cell r="J448">
            <v>151</v>
          </cell>
          <cell r="K448">
            <v>0</v>
          </cell>
          <cell r="M448" t="str">
            <v>-</v>
          </cell>
          <cell r="N448" t="str">
            <v>無し</v>
          </cell>
          <cell r="P448" t="str">
            <v>T3110</v>
          </cell>
          <cell r="R448" t="str">
            <v>-</v>
          </cell>
        </row>
        <row r="449">
          <cell r="C449" t="str">
            <v>日研産業株式会社　メッキ部</v>
          </cell>
          <cell r="D449">
            <v>400</v>
          </cell>
          <cell r="E449">
            <v>851</v>
          </cell>
          <cell r="F449" t="str">
            <v>山梨県甲府市住吉４－９－８</v>
          </cell>
          <cell r="G449">
            <v>200</v>
          </cell>
          <cell r="H449">
            <v>1</v>
          </cell>
          <cell r="J449">
            <v>151</v>
          </cell>
          <cell r="K449">
            <v>0</v>
          </cell>
          <cell r="M449" t="str">
            <v>-</v>
          </cell>
          <cell r="N449" t="str">
            <v>無し</v>
          </cell>
          <cell r="P449" t="str">
            <v>T3110</v>
          </cell>
          <cell r="Q449" t="str">
            <v>H031</v>
          </cell>
          <cell r="R449" t="str">
            <v>-</v>
          </cell>
        </row>
        <row r="450">
          <cell r="C450" t="str">
            <v>上原ネームプレート工業株式会社</v>
          </cell>
          <cell r="D450">
            <v>78</v>
          </cell>
          <cell r="E450">
            <v>8271</v>
          </cell>
          <cell r="F450" t="str">
            <v>北海道旭川市工業団地１条２丁目３番地３３</v>
          </cell>
          <cell r="G450">
            <v>1400</v>
          </cell>
          <cell r="H450">
            <v>1</v>
          </cell>
          <cell r="J450">
            <v>1209</v>
          </cell>
          <cell r="K450">
            <v>1</v>
          </cell>
          <cell r="M450" t="str">
            <v>-</v>
          </cell>
          <cell r="N450" t="str">
            <v>無し</v>
          </cell>
          <cell r="P450" t="str">
            <v>T3120</v>
          </cell>
          <cell r="R450" t="str">
            <v>-</v>
          </cell>
        </row>
        <row r="451">
          <cell r="C451" t="str">
            <v>日本バンパー販売株式会社</v>
          </cell>
          <cell r="D451">
            <v>332</v>
          </cell>
          <cell r="E451">
            <v>3</v>
          </cell>
          <cell r="F451" t="str">
            <v>埼玉県川口市東領家４－２０－２</v>
          </cell>
          <cell r="G451">
            <v>50</v>
          </cell>
          <cell r="H451">
            <v>0</v>
          </cell>
          <cell r="J451">
            <v>100</v>
          </cell>
          <cell r="K451">
            <v>0</v>
          </cell>
          <cell r="M451" t="str">
            <v>-</v>
          </cell>
          <cell r="N451" t="str">
            <v>無し</v>
          </cell>
          <cell r="P451" t="str">
            <v>T3130</v>
          </cell>
          <cell r="R451" t="str">
            <v>-</v>
          </cell>
        </row>
        <row r="452">
          <cell r="C452" t="str">
            <v>株式会社　新潟テクノ</v>
          </cell>
          <cell r="D452">
            <v>945</v>
          </cell>
          <cell r="E452">
            <v>114</v>
          </cell>
          <cell r="F452" t="str">
            <v>新潟県柏崎市藤井1408番地1</v>
          </cell>
          <cell r="G452">
            <v>400</v>
          </cell>
          <cell r="H452">
            <v>1</v>
          </cell>
          <cell r="J452">
            <v>322</v>
          </cell>
          <cell r="K452">
            <v>0</v>
          </cell>
          <cell r="M452" t="str">
            <v>-</v>
          </cell>
          <cell r="N452" t="str">
            <v>無し</v>
          </cell>
          <cell r="P452" t="str">
            <v>T3140</v>
          </cell>
          <cell r="R452" t="str">
            <v>-</v>
          </cell>
        </row>
        <row r="453">
          <cell r="C453" t="str">
            <v>株式会社　アドバンス</v>
          </cell>
          <cell r="D453">
            <v>350</v>
          </cell>
          <cell r="E453">
            <v>214</v>
          </cell>
          <cell r="F453" t="str">
            <v>埼玉県坂戸市千代田５－１－４</v>
          </cell>
          <cell r="G453">
            <v>70</v>
          </cell>
          <cell r="H453">
            <v>0</v>
          </cell>
          <cell r="J453">
            <v>100</v>
          </cell>
          <cell r="K453">
            <v>0</v>
          </cell>
          <cell r="M453" t="str">
            <v>-</v>
          </cell>
          <cell r="N453" t="str">
            <v>無し</v>
          </cell>
          <cell r="P453" t="str">
            <v>T3150</v>
          </cell>
          <cell r="R453" t="str">
            <v>-</v>
          </cell>
        </row>
        <row r="454">
          <cell r="C454" t="str">
            <v>東海電装株式会社　(316)</v>
          </cell>
          <cell r="D454">
            <v>490</v>
          </cell>
          <cell r="E454">
            <v>1144</v>
          </cell>
          <cell r="F454" t="str">
            <v>愛知県海部郡大治町</v>
          </cell>
          <cell r="G454">
            <v>400</v>
          </cell>
          <cell r="H454">
            <v>0</v>
          </cell>
          <cell r="J454">
            <v>383</v>
          </cell>
          <cell r="K454">
            <v>0</v>
          </cell>
          <cell r="M454" t="str">
            <v>-</v>
          </cell>
          <cell r="N454" t="str">
            <v>無し</v>
          </cell>
          <cell r="P454" t="str">
            <v>T3160</v>
          </cell>
          <cell r="R454" t="str">
            <v>-</v>
          </cell>
        </row>
        <row r="455">
          <cell r="C455" t="str">
            <v>株式会社　東海化成工業所</v>
          </cell>
          <cell r="D455">
            <v>501</v>
          </cell>
          <cell r="E455">
            <v>2101</v>
          </cell>
          <cell r="F455" t="str">
            <v>岐阜県山県市大桑３１０－１</v>
          </cell>
          <cell r="G455">
            <v>450</v>
          </cell>
          <cell r="H455">
            <v>0</v>
          </cell>
          <cell r="J455">
            <v>438</v>
          </cell>
          <cell r="K455">
            <v>1</v>
          </cell>
          <cell r="M455" t="str">
            <v>-</v>
          </cell>
          <cell r="N455" t="str">
            <v>無し</v>
          </cell>
          <cell r="P455" t="str">
            <v>T3160</v>
          </cell>
          <cell r="Q455" t="str">
            <v>H055</v>
          </cell>
          <cell r="R455" t="str">
            <v>-</v>
          </cell>
        </row>
        <row r="456">
          <cell r="C456" t="str">
            <v>三協化学工業株式会社</v>
          </cell>
          <cell r="D456">
            <v>438</v>
          </cell>
          <cell r="E456">
            <v>2</v>
          </cell>
          <cell r="F456" t="str">
            <v>静岡県磐田市大久保４７８－８</v>
          </cell>
          <cell r="G456">
            <v>300</v>
          </cell>
          <cell r="H456">
            <v>0</v>
          </cell>
          <cell r="J456">
            <v>276</v>
          </cell>
          <cell r="K456">
            <v>0</v>
          </cell>
          <cell r="M456" t="str">
            <v>-</v>
          </cell>
          <cell r="N456" t="str">
            <v>無し</v>
          </cell>
          <cell r="P456" t="str">
            <v>T3160</v>
          </cell>
          <cell r="Q456" t="str">
            <v>H056</v>
          </cell>
          <cell r="R456" t="str">
            <v>-</v>
          </cell>
        </row>
        <row r="457">
          <cell r="C457" t="str">
            <v>ＹＫＰ工業株式会社</v>
          </cell>
          <cell r="D457">
            <v>509</v>
          </cell>
          <cell r="E457">
            <v>9131</v>
          </cell>
          <cell r="F457" t="str">
            <v>岐阜県中津川市千旦林字星ヶ見６５１－１５</v>
          </cell>
          <cell r="G457">
            <v>400</v>
          </cell>
          <cell r="H457">
            <v>1</v>
          </cell>
          <cell r="J457">
            <v>455</v>
          </cell>
          <cell r="K457">
            <v>1</v>
          </cell>
          <cell r="M457" t="str">
            <v>-</v>
          </cell>
          <cell r="N457" t="str">
            <v>無し</v>
          </cell>
          <cell r="P457" t="str">
            <v>T3160</v>
          </cell>
          <cell r="Q457" t="str">
            <v>H060</v>
          </cell>
          <cell r="R457" t="str">
            <v>-</v>
          </cell>
        </row>
        <row r="458">
          <cell r="C458" t="str">
            <v>株式会社　木島工作所</v>
          </cell>
          <cell r="D458">
            <v>480</v>
          </cell>
          <cell r="E458">
            <v>134</v>
          </cell>
          <cell r="F458" t="str">
            <v>愛知県丹羽郡大口町豊田</v>
          </cell>
          <cell r="G458">
            <v>400</v>
          </cell>
          <cell r="H458">
            <v>0</v>
          </cell>
          <cell r="J458">
            <v>383</v>
          </cell>
          <cell r="K458">
            <v>0</v>
          </cell>
          <cell r="M458" t="str">
            <v>-</v>
          </cell>
          <cell r="N458" t="str">
            <v>無し</v>
          </cell>
          <cell r="P458" t="str">
            <v>T3160</v>
          </cell>
          <cell r="Q458" t="str">
            <v>H065</v>
          </cell>
          <cell r="R458" t="str">
            <v>-</v>
          </cell>
        </row>
        <row r="459">
          <cell r="C459" t="str">
            <v>ＮＴメカトロニクス株式会社</v>
          </cell>
          <cell r="D459">
            <v>438</v>
          </cell>
          <cell r="E459">
            <v>2</v>
          </cell>
          <cell r="F459" t="str">
            <v>静岡県磐田市大久保４７４－４</v>
          </cell>
          <cell r="G459">
            <v>300</v>
          </cell>
          <cell r="H459">
            <v>0</v>
          </cell>
          <cell r="J459">
            <v>276</v>
          </cell>
          <cell r="K459">
            <v>0</v>
          </cell>
          <cell r="M459" t="str">
            <v>-</v>
          </cell>
          <cell r="N459" t="str">
            <v>無し</v>
          </cell>
          <cell r="P459" t="str">
            <v>T3160</v>
          </cell>
          <cell r="Q459" t="str">
            <v>H070</v>
          </cell>
          <cell r="R459" t="str">
            <v>-</v>
          </cell>
        </row>
        <row r="460">
          <cell r="C460" t="str">
            <v>南部化成株式会社　裾野事業所</v>
          </cell>
          <cell r="D460">
            <v>410</v>
          </cell>
          <cell r="E460">
            <v>1105</v>
          </cell>
          <cell r="F460" t="str">
            <v>静岡県裾野市下和田８２－１</v>
          </cell>
          <cell r="G460">
            <v>150</v>
          </cell>
          <cell r="H460">
            <v>0</v>
          </cell>
          <cell r="J460">
            <v>138</v>
          </cell>
          <cell r="K460">
            <v>0</v>
          </cell>
          <cell r="M460" t="str">
            <v>-</v>
          </cell>
          <cell r="N460" t="str">
            <v>新潟</v>
          </cell>
          <cell r="P460" t="str">
            <v>T3160</v>
          </cell>
          <cell r="Q460" t="str">
            <v>H136</v>
          </cell>
          <cell r="R460" t="str">
            <v>-</v>
          </cell>
        </row>
        <row r="461">
          <cell r="C461" t="str">
            <v>白金鍍金工業株式会社</v>
          </cell>
          <cell r="D461">
            <v>463</v>
          </cell>
          <cell r="E461">
            <v>808</v>
          </cell>
          <cell r="F461" t="str">
            <v>愛知県名古屋市守山区花咲台２－１００１</v>
          </cell>
          <cell r="G461">
            <v>400</v>
          </cell>
          <cell r="H461">
            <v>0</v>
          </cell>
          <cell r="J461">
            <v>383</v>
          </cell>
          <cell r="K461">
            <v>0</v>
          </cell>
          <cell r="M461" t="str">
            <v>-</v>
          </cell>
          <cell r="N461" t="str">
            <v>無し</v>
          </cell>
          <cell r="P461" t="str">
            <v>T3160</v>
          </cell>
          <cell r="Q461" t="str">
            <v>H137</v>
          </cell>
          <cell r="R461" t="str">
            <v>-</v>
          </cell>
        </row>
        <row r="462">
          <cell r="C462" t="str">
            <v>トリックスプロシード株式会社</v>
          </cell>
          <cell r="D462">
            <v>461</v>
          </cell>
          <cell r="E462">
            <v>40</v>
          </cell>
          <cell r="F462" t="str">
            <v>愛知県名古屋市東区矢田３－２－５５</v>
          </cell>
          <cell r="G462">
            <v>500</v>
          </cell>
          <cell r="H462">
            <v>0</v>
          </cell>
          <cell r="J462">
            <v>383</v>
          </cell>
          <cell r="K462">
            <v>0</v>
          </cell>
          <cell r="M462" t="str">
            <v>-</v>
          </cell>
          <cell r="N462" t="str">
            <v>無し</v>
          </cell>
          <cell r="P462" t="str">
            <v>T3160</v>
          </cell>
          <cell r="Q462" t="str">
            <v>H157</v>
          </cell>
          <cell r="R462" t="str">
            <v>-</v>
          </cell>
        </row>
        <row r="463">
          <cell r="C463" t="str">
            <v>河口化学　有限会社</v>
          </cell>
          <cell r="D463">
            <v>144</v>
          </cell>
          <cell r="E463">
            <v>51</v>
          </cell>
          <cell r="F463" t="str">
            <v>東京都大田区西蒲田</v>
          </cell>
          <cell r="G463">
            <v>50</v>
          </cell>
          <cell r="H463">
            <v>0</v>
          </cell>
          <cell r="J463">
            <v>100</v>
          </cell>
          <cell r="K463">
            <v>0</v>
          </cell>
          <cell r="M463" t="str">
            <v>-</v>
          </cell>
          <cell r="N463" t="str">
            <v>無し</v>
          </cell>
          <cell r="P463" t="str">
            <v>T3170</v>
          </cell>
          <cell r="R463" t="str">
            <v>-</v>
          </cell>
        </row>
        <row r="464">
          <cell r="C464" t="str">
            <v>㈱築港　ポートアイランド化学品センター</v>
          </cell>
          <cell r="D464">
            <v>650</v>
          </cell>
          <cell r="E464">
            <v>45</v>
          </cell>
          <cell r="F464" t="str">
            <v>兵庫県神戸市中央区港島8-7</v>
          </cell>
          <cell r="G464">
            <v>650</v>
          </cell>
          <cell r="H464">
            <v>0</v>
          </cell>
          <cell r="J464">
            <v>610</v>
          </cell>
          <cell r="K464">
            <v>0</v>
          </cell>
          <cell r="M464" t="str">
            <v>-</v>
          </cell>
          <cell r="N464" t="str">
            <v>無し</v>
          </cell>
          <cell r="O464" t="str">
            <v>y</v>
          </cell>
          <cell r="P464" t="str">
            <v>T3170</v>
          </cell>
          <cell r="Q464" t="str">
            <v>CHK01</v>
          </cell>
          <cell r="R464" t="str">
            <v>-</v>
          </cell>
        </row>
        <row r="465">
          <cell r="C465" t="str">
            <v>ダイヤインジェクション</v>
          </cell>
          <cell r="D465">
            <v>440</v>
          </cell>
          <cell r="E465">
            <v>8601</v>
          </cell>
          <cell r="F465" t="str">
            <v>愛知県豊橋市牛川通４丁目１番地２</v>
          </cell>
          <cell r="G465">
            <v>360</v>
          </cell>
          <cell r="H465">
            <v>0</v>
          </cell>
          <cell r="J465">
            <v>314</v>
          </cell>
          <cell r="K465">
            <v>0</v>
          </cell>
          <cell r="M465" t="str">
            <v>-</v>
          </cell>
          <cell r="N465" t="str">
            <v>無し</v>
          </cell>
          <cell r="P465" t="str">
            <v>T3180</v>
          </cell>
          <cell r="R465" t="str">
            <v>-</v>
          </cell>
        </row>
        <row r="466">
          <cell r="C466" t="str">
            <v>アサヒプロダクト株式会社</v>
          </cell>
          <cell r="D466">
            <v>441</v>
          </cell>
          <cell r="E466">
            <v>1113</v>
          </cell>
          <cell r="F466" t="str">
            <v>愛知県豊橋市東森岡１丁目１０－１３－５</v>
          </cell>
          <cell r="G466">
            <v>360</v>
          </cell>
          <cell r="H466">
            <v>0</v>
          </cell>
          <cell r="J466">
            <v>314</v>
          </cell>
          <cell r="K466">
            <v>0</v>
          </cell>
          <cell r="M466" t="str">
            <v>-</v>
          </cell>
          <cell r="N466" t="str">
            <v>無し</v>
          </cell>
          <cell r="P466" t="str">
            <v>T3180</v>
          </cell>
          <cell r="Q466" t="str">
            <v>H046</v>
          </cell>
          <cell r="R466" t="str">
            <v>-</v>
          </cell>
        </row>
        <row r="467">
          <cell r="C467" t="str">
            <v>ＤＢＣ株式会社</v>
          </cell>
          <cell r="D467">
            <v>343</v>
          </cell>
          <cell r="E467">
            <v>23</v>
          </cell>
          <cell r="F467" t="str">
            <v>埼玉県越谷市東越谷６－１２２－１</v>
          </cell>
          <cell r="G467">
            <v>50</v>
          </cell>
          <cell r="H467">
            <v>0</v>
          </cell>
          <cell r="J467">
            <v>100</v>
          </cell>
          <cell r="K467">
            <v>0</v>
          </cell>
          <cell r="M467" t="str">
            <v>-</v>
          </cell>
          <cell r="N467" t="str">
            <v>無し</v>
          </cell>
          <cell r="P467" t="str">
            <v>T3190</v>
          </cell>
          <cell r="R467" t="str">
            <v>-</v>
          </cell>
        </row>
        <row r="468">
          <cell r="C468" t="str">
            <v>株式会社　三和スクリーン銘板</v>
          </cell>
          <cell r="D468">
            <v>496</v>
          </cell>
          <cell r="E468">
            <v>8002</v>
          </cell>
          <cell r="F468" t="str">
            <v>愛知県愛西市佐折町宮寺５５</v>
          </cell>
          <cell r="G468">
            <v>400</v>
          </cell>
          <cell r="H468">
            <v>0</v>
          </cell>
          <cell r="J468">
            <v>383</v>
          </cell>
          <cell r="K468">
            <v>0</v>
          </cell>
          <cell r="M468" t="str">
            <v>-</v>
          </cell>
          <cell r="N468" t="str">
            <v>無し</v>
          </cell>
          <cell r="P468" t="str">
            <v>T3200</v>
          </cell>
          <cell r="R468" t="str">
            <v>-</v>
          </cell>
        </row>
        <row r="469">
          <cell r="C469" t="str">
            <v>株式会社　三和スクリーン銘板 美濃工場</v>
          </cell>
          <cell r="D469">
            <v>501</v>
          </cell>
          <cell r="E469">
            <v>3772</v>
          </cell>
          <cell r="F469" t="str">
            <v>岐阜県美濃市楓台７２－１１</v>
          </cell>
          <cell r="G469">
            <v>450</v>
          </cell>
          <cell r="H469">
            <v>0</v>
          </cell>
          <cell r="J469">
            <v>441</v>
          </cell>
          <cell r="K469">
            <v>1</v>
          </cell>
          <cell r="M469" t="str">
            <v>-</v>
          </cell>
          <cell r="N469" t="str">
            <v>無し</v>
          </cell>
          <cell r="P469" t="str">
            <v>T3200</v>
          </cell>
          <cell r="Q469" t="str">
            <v>H059</v>
          </cell>
          <cell r="R469" t="str">
            <v>-</v>
          </cell>
        </row>
        <row r="470">
          <cell r="C470" t="str">
            <v>株式会社　中島商会</v>
          </cell>
          <cell r="D470">
            <v>701</v>
          </cell>
          <cell r="E470">
            <v>143</v>
          </cell>
          <cell r="F470" t="str">
            <v>岡山県岡山市白石４４１－２</v>
          </cell>
          <cell r="G470">
            <v>800</v>
          </cell>
          <cell r="H470">
            <v>0</v>
          </cell>
          <cell r="J470">
            <v>742</v>
          </cell>
          <cell r="K470">
            <v>0</v>
          </cell>
          <cell r="M470" t="str">
            <v>-</v>
          </cell>
          <cell r="N470" t="str">
            <v>無し</v>
          </cell>
          <cell r="P470" t="str">
            <v>T3210</v>
          </cell>
          <cell r="R470" t="str">
            <v>-</v>
          </cell>
        </row>
        <row r="471">
          <cell r="C471" t="str">
            <v>ランズバーグ・インダストリー株式会社</v>
          </cell>
          <cell r="D471">
            <v>816</v>
          </cell>
          <cell r="E471">
            <v>92</v>
          </cell>
          <cell r="F471" t="str">
            <v>福岡県福岡市博多区東那珂３－５－２７</v>
          </cell>
          <cell r="G471">
            <v>1200</v>
          </cell>
          <cell r="H471">
            <v>0</v>
          </cell>
          <cell r="J471">
            <v>1213</v>
          </cell>
          <cell r="K471">
            <v>1</v>
          </cell>
          <cell r="L471" t="str">
            <v>-</v>
          </cell>
          <cell r="M471" t="str">
            <v>-</v>
          </cell>
          <cell r="N471" t="str">
            <v>無し</v>
          </cell>
          <cell r="P471" t="str">
            <v>T3210</v>
          </cell>
          <cell r="Q471" t="str">
            <v>H061</v>
          </cell>
          <cell r="R471">
            <v>1300</v>
          </cell>
        </row>
        <row r="472">
          <cell r="C472" t="str">
            <v>株式会社　エイアイエム</v>
          </cell>
          <cell r="D472">
            <v>132</v>
          </cell>
          <cell r="E472">
            <v>1</v>
          </cell>
          <cell r="F472" t="str">
            <v>東京都江戸川区新堀１－２７－１２</v>
          </cell>
          <cell r="G472">
            <v>50</v>
          </cell>
          <cell r="H472">
            <v>0</v>
          </cell>
          <cell r="J472">
            <v>100</v>
          </cell>
          <cell r="K472">
            <v>0</v>
          </cell>
          <cell r="M472" t="str">
            <v>-</v>
          </cell>
          <cell r="N472" t="str">
            <v>無し</v>
          </cell>
          <cell r="P472" t="str">
            <v>T3220</v>
          </cell>
          <cell r="R472" t="str">
            <v>-</v>
          </cell>
        </row>
        <row r="473">
          <cell r="C473" t="str">
            <v>ディアンドディ株式会社</v>
          </cell>
          <cell r="D473">
            <v>370</v>
          </cell>
          <cell r="E473">
            <v>27</v>
          </cell>
          <cell r="F473" t="str">
            <v>群馬県高崎市上滝町２７３－１</v>
          </cell>
          <cell r="G473">
            <v>160</v>
          </cell>
          <cell r="H473">
            <v>1</v>
          </cell>
          <cell r="J473">
            <v>109</v>
          </cell>
          <cell r="K473">
            <v>0</v>
          </cell>
          <cell r="M473" t="str">
            <v>-</v>
          </cell>
          <cell r="N473" t="str">
            <v>無し</v>
          </cell>
          <cell r="P473" t="str">
            <v>T3220</v>
          </cell>
          <cell r="Q473" t="str">
            <v>H154</v>
          </cell>
          <cell r="R473" t="str">
            <v>-</v>
          </cell>
        </row>
        <row r="474">
          <cell r="C474" t="str">
            <v>有限会社　ワールド ホイール サービス</v>
          </cell>
          <cell r="D474">
            <v>431</v>
          </cell>
          <cell r="E474">
            <v>3104</v>
          </cell>
          <cell r="F474" t="str">
            <v>静岡県浜松市東区貴平町１５０６－１</v>
          </cell>
          <cell r="G474">
            <v>300</v>
          </cell>
          <cell r="H474">
            <v>0</v>
          </cell>
          <cell r="J474">
            <v>276</v>
          </cell>
          <cell r="K474">
            <v>0</v>
          </cell>
          <cell r="M474" t="str">
            <v>-</v>
          </cell>
          <cell r="N474" t="str">
            <v>無し</v>
          </cell>
          <cell r="P474" t="str">
            <v>T3230</v>
          </cell>
          <cell r="R474" t="str">
            <v>-</v>
          </cell>
        </row>
        <row r="475">
          <cell r="C475" t="str">
            <v>株式会社　グリーンピース</v>
          </cell>
          <cell r="D475">
            <v>252</v>
          </cell>
          <cell r="E475">
            <v>1125</v>
          </cell>
          <cell r="F475" t="str">
            <v>神奈川県綾瀬市吉岡東１－１４－５</v>
          </cell>
          <cell r="G475">
            <v>100</v>
          </cell>
          <cell r="H475">
            <v>0</v>
          </cell>
          <cell r="J475">
            <v>100</v>
          </cell>
          <cell r="K475">
            <v>0</v>
          </cell>
          <cell r="M475" t="str">
            <v>-</v>
          </cell>
          <cell r="N475" t="str">
            <v>無し</v>
          </cell>
          <cell r="P475" t="str">
            <v>T3240</v>
          </cell>
          <cell r="R475" t="str">
            <v>-</v>
          </cell>
        </row>
        <row r="476">
          <cell r="C476" t="str">
            <v>株式会社　日南</v>
          </cell>
          <cell r="D476">
            <v>252</v>
          </cell>
          <cell r="E476">
            <v>1125</v>
          </cell>
          <cell r="F476" t="str">
            <v>神奈川県綾瀬市吉岡東１－１４－１３</v>
          </cell>
          <cell r="G476">
            <v>100</v>
          </cell>
          <cell r="H476">
            <v>0</v>
          </cell>
          <cell r="J476">
            <v>100</v>
          </cell>
          <cell r="K476">
            <v>0</v>
          </cell>
          <cell r="M476" t="str">
            <v>-</v>
          </cell>
          <cell r="N476" t="str">
            <v>無し</v>
          </cell>
          <cell r="P476" t="str">
            <v>T3240</v>
          </cell>
          <cell r="Q476" t="str">
            <v>H064</v>
          </cell>
          <cell r="R476" t="str">
            <v>-</v>
          </cell>
        </row>
        <row r="477">
          <cell r="C477" t="str">
            <v>株式会社　ニコン</v>
          </cell>
          <cell r="D477">
            <v>244</v>
          </cell>
          <cell r="E477">
            <v>8533</v>
          </cell>
          <cell r="F477" t="str">
            <v>神奈川県横浜市栄区長尾台４７１</v>
          </cell>
          <cell r="G477">
            <v>100</v>
          </cell>
          <cell r="H477">
            <v>0</v>
          </cell>
          <cell r="J477">
            <v>100</v>
          </cell>
          <cell r="K477">
            <v>0</v>
          </cell>
          <cell r="M477" t="str">
            <v>-</v>
          </cell>
          <cell r="N477" t="str">
            <v>無し</v>
          </cell>
          <cell r="P477" t="str">
            <v>T3250</v>
          </cell>
          <cell r="R477" t="str">
            <v>-</v>
          </cell>
        </row>
        <row r="478">
          <cell r="C478" t="str">
            <v>有限会社　ファーム　ファクトリー</v>
          </cell>
          <cell r="D478">
            <v>432</v>
          </cell>
          <cell r="E478">
            <v>8063</v>
          </cell>
          <cell r="F478" t="str">
            <v>静岡県浜松市南区小沢渡町６９８－１</v>
          </cell>
          <cell r="G478">
            <v>300</v>
          </cell>
          <cell r="H478">
            <v>0</v>
          </cell>
          <cell r="J478">
            <v>276</v>
          </cell>
          <cell r="K478">
            <v>0</v>
          </cell>
          <cell r="M478" t="str">
            <v>-</v>
          </cell>
          <cell r="N478" t="str">
            <v>無し</v>
          </cell>
          <cell r="P478" t="str">
            <v>T3260</v>
          </cell>
          <cell r="R478" t="str">
            <v>-</v>
          </cell>
        </row>
        <row r="479">
          <cell r="C479" t="str">
            <v>株式会社　エス・イー・ワークス</v>
          </cell>
          <cell r="D479">
            <v>224</v>
          </cell>
          <cell r="E479">
            <v>53</v>
          </cell>
          <cell r="F479" t="str">
            <v>神奈川県横浜市都築区池辺町４０２８番地</v>
          </cell>
          <cell r="G479">
            <v>50</v>
          </cell>
          <cell r="H479">
            <v>0</v>
          </cell>
          <cell r="J479">
            <v>120</v>
          </cell>
          <cell r="K479">
            <v>0</v>
          </cell>
          <cell r="M479" t="str">
            <v>-</v>
          </cell>
          <cell r="N479" t="str">
            <v>無し</v>
          </cell>
          <cell r="P479" t="str">
            <v>T3270</v>
          </cell>
          <cell r="R479" t="str">
            <v>-</v>
          </cell>
        </row>
        <row r="480">
          <cell r="C480" t="str">
            <v>株式会社　箔栄社　第一塗装工場</v>
          </cell>
          <cell r="D480">
            <v>454</v>
          </cell>
          <cell r="E480">
            <v>996</v>
          </cell>
          <cell r="F480" t="str">
            <v>愛知県名古屋市中川区伏屋5-701</v>
          </cell>
          <cell r="G480">
            <v>400</v>
          </cell>
          <cell r="H480">
            <v>0</v>
          </cell>
          <cell r="J480">
            <v>383</v>
          </cell>
          <cell r="K480">
            <v>0</v>
          </cell>
          <cell r="M480" t="str">
            <v>-</v>
          </cell>
          <cell r="N480" t="str">
            <v>無し</v>
          </cell>
          <cell r="P480" t="str">
            <v>T3280</v>
          </cell>
          <cell r="R480" t="str">
            <v>-</v>
          </cell>
        </row>
        <row r="481">
          <cell r="C481" t="str">
            <v>株式会社　不二蒸着</v>
          </cell>
          <cell r="D481">
            <v>421</v>
          </cell>
          <cell r="E481">
            <v>302</v>
          </cell>
          <cell r="F481" t="str">
            <v>静岡県榛原郡吉田町川尻９６５－３</v>
          </cell>
          <cell r="G481">
            <v>250</v>
          </cell>
          <cell r="H481">
            <v>0</v>
          </cell>
          <cell r="J481">
            <v>230</v>
          </cell>
          <cell r="K481">
            <v>0</v>
          </cell>
          <cell r="M481" t="str">
            <v>-</v>
          </cell>
          <cell r="N481" t="str">
            <v>無し</v>
          </cell>
          <cell r="P481" t="str">
            <v>T3290</v>
          </cell>
          <cell r="R481" t="str">
            <v>-</v>
          </cell>
        </row>
        <row r="482">
          <cell r="C482" t="str">
            <v>富士産業株式会社</v>
          </cell>
          <cell r="D482">
            <v>421</v>
          </cell>
          <cell r="E482">
            <v>421</v>
          </cell>
          <cell r="F482" t="str">
            <v>静岡県牧ノ原市坂部３２２８番地</v>
          </cell>
          <cell r="G482">
            <v>250</v>
          </cell>
          <cell r="H482">
            <v>0</v>
          </cell>
          <cell r="J482">
            <v>280</v>
          </cell>
          <cell r="K482">
            <v>1</v>
          </cell>
          <cell r="M482" t="str">
            <v>-</v>
          </cell>
          <cell r="N482" t="str">
            <v>無し</v>
          </cell>
          <cell r="P482" t="str">
            <v>T3290</v>
          </cell>
          <cell r="Q482" t="str">
            <v>H069</v>
          </cell>
          <cell r="R482" t="str">
            <v>-</v>
          </cell>
        </row>
        <row r="483">
          <cell r="C483" t="str">
            <v>株式会社　ボルテックスサポート</v>
          </cell>
          <cell r="D483">
            <v>105</v>
          </cell>
          <cell r="E483">
            <v>13</v>
          </cell>
          <cell r="F483" t="str">
            <v>東京都港区浜松町１－２５－１１</v>
          </cell>
          <cell r="G483">
            <v>50</v>
          </cell>
          <cell r="H483">
            <v>0</v>
          </cell>
          <cell r="J483">
            <v>100</v>
          </cell>
          <cell r="K483">
            <v>0</v>
          </cell>
          <cell r="M483" t="str">
            <v>-</v>
          </cell>
          <cell r="N483" t="str">
            <v>無し</v>
          </cell>
          <cell r="P483" t="str">
            <v>T3300</v>
          </cell>
          <cell r="R483" t="str">
            <v>-</v>
          </cell>
        </row>
        <row r="484">
          <cell r="C484" t="str">
            <v>株式会社　サンリツ</v>
          </cell>
          <cell r="D484">
            <v>230</v>
          </cell>
          <cell r="E484">
            <v>54</v>
          </cell>
          <cell r="F484" t="str">
            <v>神奈川県横浜市鶴見区大黒ふ頭22Y-CC物流棟</v>
          </cell>
          <cell r="G484">
            <v>50</v>
          </cell>
          <cell r="H484">
            <v>0</v>
          </cell>
          <cell r="J484">
            <v>100</v>
          </cell>
          <cell r="K484">
            <v>0</v>
          </cell>
          <cell r="M484" t="str">
            <v>横浜</v>
          </cell>
          <cell r="N484" t="str">
            <v>無し</v>
          </cell>
          <cell r="O484" t="str">
            <v>y</v>
          </cell>
          <cell r="P484" t="str">
            <v>T3300</v>
          </cell>
          <cell r="Q484" t="str">
            <v>CHD01</v>
          </cell>
          <cell r="R484" t="str">
            <v>-</v>
          </cell>
        </row>
        <row r="485">
          <cell r="C485" t="str">
            <v>鶴見倉庫株式会社</v>
          </cell>
          <cell r="D485">
            <v>230</v>
          </cell>
          <cell r="E485">
            <v>53</v>
          </cell>
          <cell r="F485" t="str">
            <v>神奈川県横浜市鶴見区大黒町8-1</v>
          </cell>
          <cell r="G485">
            <v>50</v>
          </cell>
          <cell r="H485">
            <v>0</v>
          </cell>
          <cell r="J485">
            <v>100</v>
          </cell>
          <cell r="K485">
            <v>0</v>
          </cell>
          <cell r="M485" t="str">
            <v>横浜</v>
          </cell>
          <cell r="N485" t="str">
            <v>無し</v>
          </cell>
          <cell r="O485" t="str">
            <v>y</v>
          </cell>
          <cell r="P485" t="str">
            <v>T3300</v>
          </cell>
          <cell r="Q485" t="str">
            <v>CHD05</v>
          </cell>
          <cell r="R485" t="str">
            <v>-</v>
          </cell>
        </row>
        <row r="486">
          <cell r="C486" t="str">
            <v>大橋化学工業株式会社</v>
          </cell>
          <cell r="D486">
            <v>567</v>
          </cell>
          <cell r="E486">
            <v>28</v>
          </cell>
          <cell r="F486" t="str">
            <v>大阪府茨木市畑田町６番２１号</v>
          </cell>
          <cell r="G486">
            <v>600</v>
          </cell>
          <cell r="H486">
            <v>0</v>
          </cell>
          <cell r="J486">
            <v>569</v>
          </cell>
          <cell r="K486">
            <v>0</v>
          </cell>
          <cell r="M486" t="str">
            <v>-</v>
          </cell>
          <cell r="N486" t="str">
            <v>無し</v>
          </cell>
          <cell r="P486" t="str">
            <v>T3310</v>
          </cell>
          <cell r="R486" t="str">
            <v>-</v>
          </cell>
        </row>
        <row r="487">
          <cell r="C487" t="str">
            <v>株式会社　ダイテック</v>
          </cell>
          <cell r="D487">
            <v>448</v>
          </cell>
          <cell r="E487">
            <v>6</v>
          </cell>
          <cell r="F487" t="str">
            <v>愛知県刈谷市西境町前山9-1</v>
          </cell>
          <cell r="G487">
            <v>400</v>
          </cell>
          <cell r="H487">
            <v>0</v>
          </cell>
          <cell r="J487">
            <v>364</v>
          </cell>
          <cell r="K487">
            <v>1</v>
          </cell>
          <cell r="M487" t="str">
            <v>-</v>
          </cell>
          <cell r="N487" t="str">
            <v>無し</v>
          </cell>
          <cell r="P487" t="str">
            <v>T3310</v>
          </cell>
          <cell r="Q487" t="str">
            <v>H072</v>
          </cell>
          <cell r="R487" t="str">
            <v>-</v>
          </cell>
        </row>
        <row r="488">
          <cell r="C488" t="str">
            <v>株式会社　東立工芸</v>
          </cell>
          <cell r="D488">
            <v>333</v>
          </cell>
          <cell r="E488">
            <v>811</v>
          </cell>
          <cell r="F488" t="str">
            <v>埼玉県川口市戸塚６－２１－２２</v>
          </cell>
          <cell r="G488">
            <v>50</v>
          </cell>
          <cell r="H488">
            <v>0</v>
          </cell>
          <cell r="J488">
            <v>100</v>
          </cell>
          <cell r="K488">
            <v>0</v>
          </cell>
          <cell r="M488" t="str">
            <v>-</v>
          </cell>
          <cell r="N488" t="str">
            <v>無し</v>
          </cell>
          <cell r="P488" t="str">
            <v>T3320</v>
          </cell>
          <cell r="R488" t="str">
            <v>-</v>
          </cell>
        </row>
        <row r="489">
          <cell r="C489" t="str">
            <v>株式会社　新技術研究所</v>
          </cell>
          <cell r="D489">
            <v>412</v>
          </cell>
          <cell r="E489">
            <v>47</v>
          </cell>
          <cell r="F489" t="str">
            <v>静岡県御殿場市神場字水上６１６－３</v>
          </cell>
          <cell r="G489">
            <v>150</v>
          </cell>
          <cell r="H489">
            <v>0</v>
          </cell>
          <cell r="J489">
            <v>178</v>
          </cell>
          <cell r="K489">
            <v>1</v>
          </cell>
          <cell r="M489" t="str">
            <v>-</v>
          </cell>
          <cell r="N489" t="str">
            <v>無し</v>
          </cell>
          <cell r="P489" t="str">
            <v>T3330</v>
          </cell>
          <cell r="R489" t="str">
            <v>-</v>
          </cell>
        </row>
        <row r="490">
          <cell r="C490" t="str">
            <v>株式会社　フォルム</v>
          </cell>
          <cell r="D490">
            <v>183</v>
          </cell>
          <cell r="E490">
            <v>35</v>
          </cell>
          <cell r="F490" t="str">
            <v>東京都府中市四谷４－５９－１７</v>
          </cell>
          <cell r="G490">
            <v>100</v>
          </cell>
          <cell r="H490">
            <v>0</v>
          </cell>
          <cell r="J490">
            <v>131</v>
          </cell>
          <cell r="K490">
            <v>1</v>
          </cell>
          <cell r="M490" t="str">
            <v>-</v>
          </cell>
          <cell r="N490" t="str">
            <v>無し</v>
          </cell>
          <cell r="P490" t="str">
            <v>T3340</v>
          </cell>
          <cell r="R490" t="str">
            <v>-</v>
          </cell>
        </row>
        <row r="491">
          <cell r="C491" t="str">
            <v>株式会社　フォルム別館</v>
          </cell>
          <cell r="D491">
            <v>183</v>
          </cell>
          <cell r="E491">
            <v>35</v>
          </cell>
          <cell r="F491" t="str">
            <v>東京都府中市四谷４－５６－１２</v>
          </cell>
          <cell r="G491">
            <v>100</v>
          </cell>
          <cell r="H491">
            <v>0</v>
          </cell>
          <cell r="J491">
            <v>131</v>
          </cell>
          <cell r="K491">
            <v>1</v>
          </cell>
          <cell r="M491" t="str">
            <v>-</v>
          </cell>
          <cell r="N491" t="str">
            <v>無し</v>
          </cell>
          <cell r="P491" t="str">
            <v>T3340</v>
          </cell>
          <cell r="Q491" t="str">
            <v>H082</v>
          </cell>
          <cell r="R491" t="str">
            <v>-</v>
          </cell>
        </row>
        <row r="492">
          <cell r="C492" t="str">
            <v>南部化成株式会社　裾野事業所</v>
          </cell>
          <cell r="D492">
            <v>410</v>
          </cell>
          <cell r="E492">
            <v>1105</v>
          </cell>
          <cell r="F492" t="str">
            <v>静岡県裾野市下和田８２－１</v>
          </cell>
          <cell r="G492">
            <v>150</v>
          </cell>
          <cell r="H492">
            <v>0</v>
          </cell>
          <cell r="J492">
            <v>138</v>
          </cell>
          <cell r="K492">
            <v>0</v>
          </cell>
          <cell r="M492" t="str">
            <v>-</v>
          </cell>
          <cell r="N492" t="str">
            <v>新潟</v>
          </cell>
          <cell r="P492" t="str">
            <v>T3350</v>
          </cell>
          <cell r="R492" t="str">
            <v>-</v>
          </cell>
        </row>
        <row r="493">
          <cell r="C493" t="str">
            <v>有限会社　原田塗装工業所</v>
          </cell>
          <cell r="D493">
            <v>438</v>
          </cell>
          <cell r="E493">
            <v>215</v>
          </cell>
          <cell r="F493" t="str">
            <v>静岡県磐田市小中瀬７１７</v>
          </cell>
          <cell r="G493">
            <v>300</v>
          </cell>
          <cell r="H493">
            <v>0</v>
          </cell>
          <cell r="J493">
            <v>276</v>
          </cell>
          <cell r="K493">
            <v>0</v>
          </cell>
          <cell r="M493" t="str">
            <v>-</v>
          </cell>
          <cell r="N493" t="str">
            <v>無し</v>
          </cell>
          <cell r="P493" t="str">
            <v>T3350</v>
          </cell>
          <cell r="Q493" t="str">
            <v>H098</v>
          </cell>
          <cell r="R493" t="str">
            <v>-</v>
          </cell>
        </row>
        <row r="494">
          <cell r="C494" t="str">
            <v>有限会社　真永</v>
          </cell>
          <cell r="D494">
            <v>421</v>
          </cell>
          <cell r="E494">
            <v>212</v>
          </cell>
          <cell r="F494" t="str">
            <v>静岡県焼津市利右衛門２７２０－１</v>
          </cell>
          <cell r="G494">
            <v>200</v>
          </cell>
          <cell r="H494">
            <v>0</v>
          </cell>
          <cell r="J494">
            <v>230</v>
          </cell>
          <cell r="K494">
            <v>0</v>
          </cell>
          <cell r="M494" t="str">
            <v>-</v>
          </cell>
          <cell r="N494" t="str">
            <v>無し</v>
          </cell>
          <cell r="P494" t="str">
            <v>T3350</v>
          </cell>
          <cell r="Q494" t="str">
            <v>H105</v>
          </cell>
          <cell r="R494" t="str">
            <v>-</v>
          </cell>
        </row>
        <row r="495">
          <cell r="C495" t="str">
            <v>株式会社　光輝社　焼津製作所</v>
          </cell>
          <cell r="D495">
            <v>425</v>
          </cell>
          <cell r="E495">
            <v>87</v>
          </cell>
          <cell r="F495" t="str">
            <v>静岡県焼津市保福島５６９</v>
          </cell>
          <cell r="G495">
            <v>200</v>
          </cell>
          <cell r="H495">
            <v>0</v>
          </cell>
          <cell r="J495">
            <v>230</v>
          </cell>
          <cell r="K495">
            <v>0</v>
          </cell>
          <cell r="M495" t="str">
            <v>-</v>
          </cell>
          <cell r="N495" t="str">
            <v>無し</v>
          </cell>
          <cell r="P495" t="str">
            <v>T3350</v>
          </cell>
          <cell r="Q495" t="str">
            <v>H145</v>
          </cell>
          <cell r="R495" t="str">
            <v>-</v>
          </cell>
        </row>
        <row r="496">
          <cell r="C496" t="str">
            <v>二葉産業株式会社</v>
          </cell>
          <cell r="D496">
            <v>463</v>
          </cell>
          <cell r="E496">
            <v>808</v>
          </cell>
          <cell r="F496" t="str">
            <v>愛知県名古屋市守山区花咲台２－５０１</v>
          </cell>
          <cell r="G496">
            <v>400</v>
          </cell>
          <cell r="H496">
            <v>0</v>
          </cell>
          <cell r="J496">
            <v>383</v>
          </cell>
          <cell r="K496">
            <v>0</v>
          </cell>
          <cell r="M496" t="str">
            <v>-</v>
          </cell>
          <cell r="N496" t="str">
            <v>無し</v>
          </cell>
          <cell r="P496" t="str">
            <v>T3360</v>
          </cell>
          <cell r="R496" t="str">
            <v>-</v>
          </cell>
        </row>
        <row r="497">
          <cell r="C497" t="str">
            <v>白金鍍金工業株式会社</v>
          </cell>
          <cell r="D497">
            <v>463</v>
          </cell>
          <cell r="E497">
            <v>808</v>
          </cell>
          <cell r="F497" t="str">
            <v>愛知県名古屋市守山区花咲台２－１００１</v>
          </cell>
          <cell r="G497">
            <v>400</v>
          </cell>
          <cell r="H497">
            <v>0</v>
          </cell>
          <cell r="J497">
            <v>383</v>
          </cell>
          <cell r="K497">
            <v>0</v>
          </cell>
          <cell r="M497" t="str">
            <v>-</v>
          </cell>
          <cell r="N497" t="str">
            <v>無し</v>
          </cell>
          <cell r="P497" t="str">
            <v>T3360</v>
          </cell>
          <cell r="Q497" t="str">
            <v>H106</v>
          </cell>
          <cell r="R497" t="str">
            <v>-</v>
          </cell>
        </row>
        <row r="498">
          <cell r="C498" t="str">
            <v>株式会社　アイ・ライティング・システム</v>
          </cell>
          <cell r="D498">
            <v>365</v>
          </cell>
          <cell r="E498">
            <v>1</v>
          </cell>
          <cell r="F498" t="str">
            <v>埼玉県鴻巣市赤城台２１２－１０</v>
          </cell>
          <cell r="G498">
            <v>100</v>
          </cell>
          <cell r="H498">
            <v>0</v>
          </cell>
          <cell r="J498">
            <v>100</v>
          </cell>
          <cell r="K498">
            <v>0</v>
          </cell>
          <cell r="M498" t="str">
            <v>-</v>
          </cell>
          <cell r="N498" t="str">
            <v>無し</v>
          </cell>
          <cell r="P498" t="str">
            <v>T3370</v>
          </cell>
          <cell r="R498" t="str">
            <v>-</v>
          </cell>
        </row>
        <row r="499">
          <cell r="C499" t="str">
            <v>市光工業株式会社</v>
          </cell>
          <cell r="D499">
            <v>259</v>
          </cell>
          <cell r="E499">
            <v>1192</v>
          </cell>
          <cell r="F499" t="str">
            <v>神奈川県伊勢原市板戸８０番地</v>
          </cell>
          <cell r="G499">
            <v>100</v>
          </cell>
          <cell r="H499">
            <v>0</v>
          </cell>
          <cell r="J499">
            <v>100</v>
          </cell>
          <cell r="K499">
            <v>0</v>
          </cell>
          <cell r="M499" t="str">
            <v>-</v>
          </cell>
          <cell r="N499" t="str">
            <v>新潟</v>
          </cell>
          <cell r="P499" t="str">
            <v>T3380</v>
          </cell>
          <cell r="R499" t="str">
            <v>-</v>
          </cell>
        </row>
        <row r="500">
          <cell r="C500" t="str">
            <v>市光工業株式会社　藤岡製造所</v>
          </cell>
          <cell r="D500">
            <v>375</v>
          </cell>
          <cell r="E500">
            <v>8507</v>
          </cell>
          <cell r="F500" t="str">
            <v>群馬県藤岡市東平井１４６７</v>
          </cell>
          <cell r="G500">
            <v>160</v>
          </cell>
          <cell r="H500">
            <v>1</v>
          </cell>
          <cell r="J500">
            <v>134</v>
          </cell>
          <cell r="K500">
            <v>1</v>
          </cell>
          <cell r="M500" t="str">
            <v>-</v>
          </cell>
          <cell r="N500" t="str">
            <v>無し</v>
          </cell>
          <cell r="P500" t="str">
            <v>T3381</v>
          </cell>
          <cell r="R500" t="str">
            <v>-</v>
          </cell>
        </row>
        <row r="501">
          <cell r="C501" t="str">
            <v>双日プラネット株式会社</v>
          </cell>
          <cell r="D501">
            <v>107</v>
          </cell>
          <cell r="E501">
            <v>8655</v>
          </cell>
          <cell r="F501" t="str">
            <v>東京都港区赤坂２－１４－２７</v>
          </cell>
          <cell r="G501">
            <v>50</v>
          </cell>
          <cell r="H501">
            <v>0</v>
          </cell>
          <cell r="J501">
            <v>100</v>
          </cell>
          <cell r="K501">
            <v>0</v>
          </cell>
          <cell r="M501" t="str">
            <v>-</v>
          </cell>
          <cell r="N501" t="str">
            <v>無し</v>
          </cell>
          <cell r="P501" t="str">
            <v>T3390</v>
          </cell>
          <cell r="R501" t="str">
            <v>-</v>
          </cell>
        </row>
        <row r="502">
          <cell r="C502" t="str">
            <v>株式会社スカイパッキング</v>
          </cell>
          <cell r="D502">
            <v>289</v>
          </cell>
          <cell r="E502">
            <v>2231</v>
          </cell>
          <cell r="F502" t="str">
            <v>千葉県香取郡多古町飯笹字蛭ヶ谷３６－５</v>
          </cell>
          <cell r="G502">
            <v>100</v>
          </cell>
          <cell r="H502">
            <v>0</v>
          </cell>
          <cell r="J502">
            <v>112</v>
          </cell>
          <cell r="K502">
            <v>1</v>
          </cell>
          <cell r="M502" t="str">
            <v>-</v>
          </cell>
          <cell r="N502" t="str">
            <v>無し</v>
          </cell>
          <cell r="O502" t="str">
            <v>y</v>
          </cell>
          <cell r="P502" t="str">
            <v>T3390</v>
          </cell>
          <cell r="Q502" t="str">
            <v>BRS01</v>
          </cell>
          <cell r="R502" t="str">
            <v>-</v>
          </cell>
        </row>
        <row r="503">
          <cell r="C503" t="str">
            <v>株式会社表面化工研究所</v>
          </cell>
          <cell r="D503">
            <v>309</v>
          </cell>
          <cell r="E503">
            <v>1715</v>
          </cell>
          <cell r="F503" t="str">
            <v>茨城県笠間市湯崎８４５－５</v>
          </cell>
          <cell r="G503">
            <v>150</v>
          </cell>
          <cell r="H503">
            <v>1</v>
          </cell>
          <cell r="J503">
            <v>163</v>
          </cell>
          <cell r="K503">
            <v>1</v>
          </cell>
          <cell r="M503" t="str">
            <v>-</v>
          </cell>
          <cell r="N503" t="str">
            <v>無し</v>
          </cell>
          <cell r="P503" t="str">
            <v>T3400</v>
          </cell>
          <cell r="R503" t="str">
            <v>-</v>
          </cell>
        </row>
        <row r="504">
          <cell r="C504" t="str">
            <v>横浜化成株式会社</v>
          </cell>
          <cell r="D504">
            <v>108</v>
          </cell>
          <cell r="E504">
            <v>8388</v>
          </cell>
          <cell r="F504" t="str">
            <v>東京都港区高輪２－２１－４３</v>
          </cell>
          <cell r="G504">
            <v>50</v>
          </cell>
          <cell r="H504">
            <v>0</v>
          </cell>
          <cell r="J504">
            <v>100</v>
          </cell>
          <cell r="K504">
            <v>0</v>
          </cell>
          <cell r="M504" t="str">
            <v>-</v>
          </cell>
          <cell r="N504" t="str">
            <v>無し</v>
          </cell>
          <cell r="P504" t="str">
            <v>T3410</v>
          </cell>
          <cell r="R504" t="str">
            <v>-</v>
          </cell>
        </row>
        <row r="505">
          <cell r="C505" t="str">
            <v>オーデリック株式会社　山形工場</v>
          </cell>
          <cell r="D505">
            <v>999</v>
          </cell>
          <cell r="E505">
            <v>3701</v>
          </cell>
          <cell r="F505" t="str">
            <v>山形県東根市東根甲５５４４</v>
          </cell>
          <cell r="G505">
            <v>420</v>
          </cell>
          <cell r="H505">
            <v>1</v>
          </cell>
          <cell r="J505">
            <v>382</v>
          </cell>
          <cell r="K505">
            <v>0</v>
          </cell>
          <cell r="M505" t="str">
            <v>-</v>
          </cell>
          <cell r="N505" t="str">
            <v>無し</v>
          </cell>
          <cell r="P505" t="str">
            <v>T3410</v>
          </cell>
          <cell r="Q505" t="str">
            <v>H099</v>
          </cell>
          <cell r="R505" t="str">
            <v>-</v>
          </cell>
        </row>
        <row r="506">
          <cell r="C506" t="str">
            <v>日東光学株式会社</v>
          </cell>
          <cell r="D506">
            <v>392</v>
          </cell>
          <cell r="E506">
            <v>131</v>
          </cell>
          <cell r="F506" t="str">
            <v>長野県諏訪市湖南4529</v>
          </cell>
          <cell r="G506">
            <v>350</v>
          </cell>
          <cell r="H506">
            <v>1</v>
          </cell>
          <cell r="J506">
            <v>223</v>
          </cell>
          <cell r="K506">
            <v>0</v>
          </cell>
          <cell r="M506" t="str">
            <v>-</v>
          </cell>
          <cell r="N506" t="str">
            <v>無し</v>
          </cell>
          <cell r="P506" t="str">
            <v>T3420</v>
          </cell>
          <cell r="R506" t="str">
            <v>-</v>
          </cell>
        </row>
        <row r="507">
          <cell r="C507" t="str">
            <v>株式会社　小糸製作所　（本社）</v>
          </cell>
          <cell r="D507">
            <v>108</v>
          </cell>
          <cell r="E507">
            <v>8711</v>
          </cell>
          <cell r="F507" t="str">
            <v>東京都港区高輪4-8-3</v>
          </cell>
          <cell r="G507">
            <v>50</v>
          </cell>
          <cell r="H507">
            <v>0</v>
          </cell>
          <cell r="J507">
            <v>100</v>
          </cell>
          <cell r="K507">
            <v>0</v>
          </cell>
          <cell r="M507" t="str">
            <v>-</v>
          </cell>
          <cell r="N507" t="str">
            <v>無し</v>
          </cell>
          <cell r="P507" t="str">
            <v>T3430</v>
          </cell>
          <cell r="R507" t="str">
            <v>-</v>
          </cell>
        </row>
        <row r="508">
          <cell r="C508" t="str">
            <v>九州南部化成株式会社</v>
          </cell>
          <cell r="D508">
            <v>879</v>
          </cell>
          <cell r="E508">
            <v>4414</v>
          </cell>
          <cell r="F508" t="str">
            <v>大分県玖珠郡玖珠町大字大隈２１８</v>
          </cell>
          <cell r="G508">
            <v>1300</v>
          </cell>
          <cell r="H508">
            <v>1</v>
          </cell>
          <cell r="J508">
            <v>1325</v>
          </cell>
          <cell r="K508">
            <v>2</v>
          </cell>
          <cell r="L508" t="str">
            <v>-</v>
          </cell>
          <cell r="M508" t="str">
            <v>-</v>
          </cell>
          <cell r="N508" t="str">
            <v>無し</v>
          </cell>
          <cell r="P508" t="str">
            <v>T3440</v>
          </cell>
          <cell r="R508">
            <v>1400</v>
          </cell>
        </row>
        <row r="509">
          <cell r="C509" t="str">
            <v>有限会社　野口工芸</v>
          </cell>
          <cell r="D509">
            <v>341</v>
          </cell>
          <cell r="E509">
            <v>44</v>
          </cell>
          <cell r="F509" t="str">
            <v>埼玉県三郷市戸ヶ崎３－７５２－３</v>
          </cell>
          <cell r="G509">
            <v>50</v>
          </cell>
          <cell r="H509">
            <v>0</v>
          </cell>
          <cell r="J509">
            <v>100</v>
          </cell>
          <cell r="K509">
            <v>0</v>
          </cell>
          <cell r="M509" t="str">
            <v>-</v>
          </cell>
          <cell r="N509" t="str">
            <v>無し</v>
          </cell>
          <cell r="P509" t="str">
            <v>T3450</v>
          </cell>
          <cell r="R509" t="str">
            <v>-</v>
          </cell>
        </row>
        <row r="510">
          <cell r="C510" t="str">
            <v>パナソニック電工株式会社</v>
          </cell>
          <cell r="D510">
            <v>571</v>
          </cell>
          <cell r="E510">
            <v>8686</v>
          </cell>
          <cell r="F510" t="str">
            <v>大阪府門真市大字門真1048</v>
          </cell>
          <cell r="G510">
            <v>600</v>
          </cell>
          <cell r="H510">
            <v>0</v>
          </cell>
          <cell r="J510">
            <v>572</v>
          </cell>
          <cell r="K510">
            <v>0</v>
          </cell>
          <cell r="M510" t="str">
            <v>-</v>
          </cell>
          <cell r="N510" t="str">
            <v>無し</v>
          </cell>
          <cell r="P510" t="str">
            <v>T3460</v>
          </cell>
          <cell r="R510" t="str">
            <v>-</v>
          </cell>
        </row>
        <row r="511">
          <cell r="C511" t="str">
            <v>パナソニック電工株式会社</v>
          </cell>
          <cell r="D511">
            <v>571</v>
          </cell>
          <cell r="E511">
            <v>8686</v>
          </cell>
          <cell r="F511" t="str">
            <v>大阪府門真市門真1048</v>
          </cell>
          <cell r="G511">
            <v>600</v>
          </cell>
          <cell r="H511">
            <v>0</v>
          </cell>
          <cell r="J511">
            <v>572</v>
          </cell>
          <cell r="K511">
            <v>0</v>
          </cell>
          <cell r="M511" t="str">
            <v>-</v>
          </cell>
          <cell r="N511" t="str">
            <v>無し</v>
          </cell>
          <cell r="P511" t="str">
            <v>T3460</v>
          </cell>
          <cell r="Q511" t="str">
            <v>H118</v>
          </cell>
          <cell r="R511" t="str">
            <v>-</v>
          </cell>
        </row>
        <row r="512">
          <cell r="C512" t="str">
            <v>有限会社　稲垣産業</v>
          </cell>
          <cell r="D512">
            <v>507</v>
          </cell>
          <cell r="E512">
            <v>48</v>
          </cell>
          <cell r="F512" t="str">
            <v>岐阜県多治見市池田町８－２０</v>
          </cell>
          <cell r="G512">
            <v>400</v>
          </cell>
          <cell r="H512">
            <v>1</v>
          </cell>
          <cell r="J512">
            <v>411</v>
          </cell>
          <cell r="K512">
            <v>1</v>
          </cell>
          <cell r="M512" t="str">
            <v>-</v>
          </cell>
          <cell r="N512" t="str">
            <v>無し</v>
          </cell>
          <cell r="P512" t="str">
            <v>T3470</v>
          </cell>
          <cell r="R512" t="str">
            <v>-</v>
          </cell>
        </row>
        <row r="513">
          <cell r="C513" t="str">
            <v>明和工業株式会社</v>
          </cell>
          <cell r="D513">
            <v>507</v>
          </cell>
          <cell r="E513">
            <v>901</v>
          </cell>
          <cell r="F513" t="str">
            <v>岐阜県多治見市笠原町９９３</v>
          </cell>
          <cell r="G513">
            <v>400</v>
          </cell>
          <cell r="H513">
            <v>1</v>
          </cell>
          <cell r="J513">
            <v>411</v>
          </cell>
          <cell r="K513">
            <v>1</v>
          </cell>
          <cell r="M513" t="str">
            <v>-</v>
          </cell>
          <cell r="N513" t="str">
            <v>無し</v>
          </cell>
          <cell r="P513" t="str">
            <v>T3470</v>
          </cell>
          <cell r="Q513" t="str">
            <v>H162</v>
          </cell>
          <cell r="R513" t="str">
            <v>-</v>
          </cell>
        </row>
        <row r="514">
          <cell r="C514" t="str">
            <v>岩崎電気株式会社　産業光源課</v>
          </cell>
          <cell r="D514">
            <v>361</v>
          </cell>
          <cell r="E514">
            <v>8505</v>
          </cell>
          <cell r="F514" t="str">
            <v>埼玉県行田市壱里山町1-1</v>
          </cell>
          <cell r="G514">
            <v>100</v>
          </cell>
          <cell r="H514">
            <v>0</v>
          </cell>
          <cell r="J514">
            <v>110</v>
          </cell>
          <cell r="K514">
            <v>1</v>
          </cell>
          <cell r="M514" t="str">
            <v>-</v>
          </cell>
          <cell r="N514" t="str">
            <v>無し</v>
          </cell>
          <cell r="P514" t="str">
            <v>T3480</v>
          </cell>
          <cell r="R514" t="str">
            <v>-</v>
          </cell>
        </row>
        <row r="515">
          <cell r="C515" t="str">
            <v>東洋加工株式会社　美里工場</v>
          </cell>
          <cell r="D515">
            <v>367</v>
          </cell>
          <cell r="E515">
            <v>115</v>
          </cell>
          <cell r="F515" t="str">
            <v>埼玉県児玉郡美里町猪俣１９６４</v>
          </cell>
          <cell r="G515">
            <v>100</v>
          </cell>
          <cell r="H515">
            <v>0</v>
          </cell>
          <cell r="J515">
            <v>149</v>
          </cell>
          <cell r="K515">
            <v>1</v>
          </cell>
          <cell r="M515" t="str">
            <v>-</v>
          </cell>
          <cell r="N515" t="str">
            <v>無し</v>
          </cell>
          <cell r="P515" t="str">
            <v>T3490</v>
          </cell>
          <cell r="R515" t="str">
            <v>-</v>
          </cell>
        </row>
        <row r="516">
          <cell r="C516" t="str">
            <v>高圧化工株式会社　千葉工場</v>
          </cell>
          <cell r="D516">
            <v>289</v>
          </cell>
          <cell r="E516">
            <v>2505</v>
          </cell>
          <cell r="F516" t="str">
            <v>千葉県旭市鎌数１０８１５番地</v>
          </cell>
          <cell r="G516">
            <v>50</v>
          </cell>
          <cell r="H516">
            <v>1</v>
          </cell>
          <cell r="J516">
            <v>72</v>
          </cell>
          <cell r="K516">
            <v>0</v>
          </cell>
          <cell r="M516" t="str">
            <v>-</v>
          </cell>
          <cell r="N516" t="str">
            <v>無し</v>
          </cell>
          <cell r="P516" t="str">
            <v>T3500</v>
          </cell>
          <cell r="R516" t="str">
            <v>-</v>
          </cell>
        </row>
        <row r="517">
          <cell r="C517" t="str">
            <v>豊通ケミプラス株式会社　東京自動車材料部</v>
          </cell>
          <cell r="D517">
            <v>108</v>
          </cell>
          <cell r="E517">
            <v>8202</v>
          </cell>
          <cell r="F517" t="str">
            <v>東京都港区港南２－３－１３</v>
          </cell>
          <cell r="G517">
            <v>50</v>
          </cell>
          <cell r="H517">
            <v>0</v>
          </cell>
          <cell r="J517">
            <v>100</v>
          </cell>
          <cell r="K517">
            <v>0</v>
          </cell>
          <cell r="M517" t="str">
            <v>-</v>
          </cell>
          <cell r="N517" t="str">
            <v>無し</v>
          </cell>
          <cell r="P517" t="str">
            <v>T3510</v>
          </cell>
          <cell r="R517" t="str">
            <v>-</v>
          </cell>
        </row>
        <row r="518">
          <cell r="C518" t="str">
            <v>協和理化学工業</v>
          </cell>
          <cell r="D518">
            <v>502</v>
          </cell>
          <cell r="E518">
            <v>5</v>
          </cell>
          <cell r="F518" t="str">
            <v>岐阜県岐阜市岩崎６４６</v>
          </cell>
          <cell r="G518">
            <v>450</v>
          </cell>
          <cell r="H518">
            <v>0</v>
          </cell>
          <cell r="J518">
            <v>418</v>
          </cell>
          <cell r="K518">
            <v>0</v>
          </cell>
          <cell r="M518" t="str">
            <v>-</v>
          </cell>
          <cell r="N518" t="str">
            <v>無し</v>
          </cell>
          <cell r="P518" t="str">
            <v>T3510</v>
          </cell>
          <cell r="Q518" t="str">
            <v>H130</v>
          </cell>
          <cell r="R518" t="str">
            <v>-</v>
          </cell>
        </row>
        <row r="519">
          <cell r="C519" t="str">
            <v>豊田合成株式会社</v>
          </cell>
          <cell r="D519">
            <v>492</v>
          </cell>
          <cell r="E519">
            <v>8540</v>
          </cell>
          <cell r="F519" t="str">
            <v>愛知県稲沢市北島町西の町３０番地</v>
          </cell>
          <cell r="G519">
            <v>400</v>
          </cell>
          <cell r="H519">
            <v>0</v>
          </cell>
          <cell r="J519">
            <v>420</v>
          </cell>
          <cell r="K519">
            <v>0</v>
          </cell>
          <cell r="M519" t="str">
            <v>-</v>
          </cell>
          <cell r="N519" t="str">
            <v>無し</v>
          </cell>
          <cell r="P519" t="str">
            <v>T3510</v>
          </cell>
          <cell r="Q519" t="str">
            <v>H139</v>
          </cell>
          <cell r="R519" t="str">
            <v>-</v>
          </cell>
        </row>
        <row r="520">
          <cell r="C520" t="str">
            <v>愛知陸運株式会社</v>
          </cell>
          <cell r="D520">
            <v>479</v>
          </cell>
          <cell r="E520">
            <v>881</v>
          </cell>
          <cell r="F520" t="str">
            <v>愛知県常滑市セントレア3-16-2</v>
          </cell>
          <cell r="G520">
            <v>400</v>
          </cell>
          <cell r="H520">
            <v>0</v>
          </cell>
          <cell r="J520">
            <v>388</v>
          </cell>
          <cell r="K520">
            <v>1</v>
          </cell>
          <cell r="M520" t="str">
            <v>愛知</v>
          </cell>
          <cell r="N520" t="str">
            <v>新潟</v>
          </cell>
          <cell r="O520" t="str">
            <v>y</v>
          </cell>
          <cell r="P520" t="str">
            <v>T3510</v>
          </cell>
          <cell r="Q520" t="str">
            <v>KOT01</v>
          </cell>
          <cell r="R520" t="str">
            <v>-</v>
          </cell>
        </row>
        <row r="521">
          <cell r="C521" t="str">
            <v>美光産業株式会社</v>
          </cell>
          <cell r="D521">
            <v>421</v>
          </cell>
          <cell r="E521">
            <v>1121</v>
          </cell>
          <cell r="F521" t="str">
            <v>静岡県藤枝市岡部町岡部２２０９－１８</v>
          </cell>
          <cell r="G521">
            <v>200</v>
          </cell>
          <cell r="H521">
            <v>0</v>
          </cell>
          <cell r="J521">
            <v>230</v>
          </cell>
          <cell r="K521">
            <v>0</v>
          </cell>
          <cell r="M521" t="str">
            <v>-</v>
          </cell>
          <cell r="N521" t="str">
            <v>無し</v>
          </cell>
          <cell r="P521" t="str">
            <v>T3520</v>
          </cell>
          <cell r="R521" t="str">
            <v>-</v>
          </cell>
        </row>
        <row r="522">
          <cell r="C522" t="str">
            <v>株式会社　大塚プラスチック工業</v>
          </cell>
          <cell r="D522">
            <v>370</v>
          </cell>
          <cell r="E522">
            <v>2324</v>
          </cell>
          <cell r="F522" t="str">
            <v>群馬県富岡市南後箇1804</v>
          </cell>
          <cell r="G522">
            <v>160</v>
          </cell>
          <cell r="H522">
            <v>1</v>
          </cell>
          <cell r="J522">
            <v>109</v>
          </cell>
          <cell r="K522">
            <v>0</v>
          </cell>
          <cell r="M522" t="str">
            <v>-</v>
          </cell>
          <cell r="N522" t="str">
            <v>無し</v>
          </cell>
          <cell r="P522" t="str">
            <v>T3530</v>
          </cell>
          <cell r="R522" t="str">
            <v>-</v>
          </cell>
        </row>
        <row r="523">
          <cell r="C523" t="str">
            <v>株式会社　京葉真空テクノ</v>
          </cell>
          <cell r="D523">
            <v>444</v>
          </cell>
          <cell r="E523">
            <v>3605</v>
          </cell>
          <cell r="F523" t="str">
            <v>愛知県岡崎市中金町字大洞18-9</v>
          </cell>
          <cell r="G523">
            <v>360</v>
          </cell>
          <cell r="H523">
            <v>0</v>
          </cell>
          <cell r="J523">
            <v>354</v>
          </cell>
          <cell r="K523">
            <v>0</v>
          </cell>
          <cell r="M523" t="str">
            <v>-</v>
          </cell>
          <cell r="N523" t="str">
            <v>無し</v>
          </cell>
          <cell r="P523" t="str">
            <v>T3540</v>
          </cell>
          <cell r="R523" t="str">
            <v>-</v>
          </cell>
        </row>
        <row r="524">
          <cell r="C524" t="str">
            <v>井沢工業株式会社</v>
          </cell>
          <cell r="D524">
            <v>370</v>
          </cell>
          <cell r="E524">
            <v>1125</v>
          </cell>
          <cell r="F524" t="str">
            <v>群馬県佐波郡玉村町八幡原2048</v>
          </cell>
          <cell r="G524">
            <v>160</v>
          </cell>
          <cell r="H524">
            <v>1</v>
          </cell>
          <cell r="J524">
            <v>124</v>
          </cell>
          <cell r="K524">
            <v>1</v>
          </cell>
          <cell r="M524" t="str">
            <v>-</v>
          </cell>
          <cell r="N524" t="str">
            <v>無し</v>
          </cell>
          <cell r="P524" t="str">
            <v>T3550</v>
          </cell>
          <cell r="R524" t="str">
            <v>-</v>
          </cell>
        </row>
        <row r="525">
          <cell r="C525" t="str">
            <v>ＣＢＣ株式会社</v>
          </cell>
          <cell r="D525">
            <v>411</v>
          </cell>
          <cell r="E525">
            <v>821</v>
          </cell>
          <cell r="F525" t="str">
            <v>静岡県三島市平田100</v>
          </cell>
          <cell r="G525">
            <v>150</v>
          </cell>
          <cell r="H525">
            <v>0</v>
          </cell>
          <cell r="J525">
            <v>138</v>
          </cell>
          <cell r="K525">
            <v>0</v>
          </cell>
          <cell r="M525" t="str">
            <v>-</v>
          </cell>
          <cell r="N525" t="str">
            <v>無し</v>
          </cell>
          <cell r="P525" t="str">
            <v>T3560</v>
          </cell>
          <cell r="R525" t="str">
            <v>-</v>
          </cell>
        </row>
        <row r="526">
          <cell r="C526" t="str">
            <v>株式会社　トウ・プラス</v>
          </cell>
          <cell r="D526">
            <v>368</v>
          </cell>
          <cell r="E526">
            <v>56</v>
          </cell>
          <cell r="F526" t="str">
            <v>埼玉県秩父市寺尾３６４９</v>
          </cell>
          <cell r="G526">
            <v>100</v>
          </cell>
          <cell r="H526">
            <v>1</v>
          </cell>
          <cell r="J526">
            <v>160</v>
          </cell>
          <cell r="K526">
            <v>1</v>
          </cell>
          <cell r="M526" t="str">
            <v>-</v>
          </cell>
          <cell r="N526" t="str">
            <v>無し</v>
          </cell>
          <cell r="P526" t="str">
            <v>T3570</v>
          </cell>
          <cell r="R526" t="str">
            <v>-</v>
          </cell>
        </row>
        <row r="527">
          <cell r="C527" t="str">
            <v>株式会社　友仁エンジニアリング</v>
          </cell>
          <cell r="D527">
            <v>273</v>
          </cell>
          <cell r="E527">
            <v>136</v>
          </cell>
          <cell r="F527" t="str">
            <v>千葉県鎌ヶ谷市佐津間</v>
          </cell>
          <cell r="G527">
            <v>50</v>
          </cell>
          <cell r="H527">
            <v>0</v>
          </cell>
          <cell r="J527">
            <v>0</v>
          </cell>
          <cell r="K527">
            <v>0</v>
          </cell>
          <cell r="M527" t="str">
            <v>-</v>
          </cell>
          <cell r="N527" t="str">
            <v>無し</v>
          </cell>
          <cell r="P527" t="str">
            <v>T3580</v>
          </cell>
          <cell r="R527" t="str">
            <v>-</v>
          </cell>
        </row>
        <row r="528">
          <cell r="C528" t="str">
            <v>株式会社　エイアイエム　群馬工場</v>
          </cell>
          <cell r="D528">
            <v>370</v>
          </cell>
          <cell r="E528">
            <v>27</v>
          </cell>
          <cell r="F528" t="str">
            <v>群馬県高崎市上滝町２７３－１</v>
          </cell>
          <cell r="G528">
            <v>160</v>
          </cell>
          <cell r="H528">
            <v>1</v>
          </cell>
          <cell r="J528">
            <v>109</v>
          </cell>
          <cell r="K528">
            <v>0</v>
          </cell>
          <cell r="M528" t="str">
            <v>-</v>
          </cell>
          <cell r="N528" t="str">
            <v>無し</v>
          </cell>
          <cell r="P528" t="str">
            <v>T3590</v>
          </cell>
          <cell r="R528" t="str">
            <v>-</v>
          </cell>
        </row>
        <row r="529">
          <cell r="C529" t="str">
            <v>三和バキューム</v>
          </cell>
          <cell r="D529">
            <v>123</v>
          </cell>
          <cell r="E529">
            <v>851</v>
          </cell>
          <cell r="F529" t="str">
            <v>東京都足立区梅田７－２６－６</v>
          </cell>
          <cell r="G529">
            <v>50</v>
          </cell>
          <cell r="H529">
            <v>0</v>
          </cell>
          <cell r="J529">
            <v>100</v>
          </cell>
          <cell r="K529">
            <v>0</v>
          </cell>
          <cell r="M529" t="str">
            <v>-</v>
          </cell>
          <cell r="N529" t="str">
            <v>無し</v>
          </cell>
          <cell r="P529" t="str">
            <v>T3600</v>
          </cell>
          <cell r="R529" t="str">
            <v>-</v>
          </cell>
        </row>
        <row r="530">
          <cell r="C530" t="str">
            <v>株式会社　シバックス・デスモ</v>
          </cell>
          <cell r="D530">
            <v>224</v>
          </cell>
          <cell r="E530">
            <v>57</v>
          </cell>
          <cell r="F530" t="str">
            <v>神奈川県横浜市都筑区川和町２５５－３</v>
          </cell>
          <cell r="G530">
            <v>50</v>
          </cell>
          <cell r="H530">
            <v>0</v>
          </cell>
          <cell r="J530">
            <v>120</v>
          </cell>
          <cell r="K530">
            <v>0</v>
          </cell>
          <cell r="M530" t="str">
            <v>-</v>
          </cell>
          <cell r="N530" t="str">
            <v>無し</v>
          </cell>
          <cell r="P530" t="str">
            <v>T3610</v>
          </cell>
          <cell r="R530" t="str">
            <v>-</v>
          </cell>
        </row>
        <row r="531">
          <cell r="C531" t="str">
            <v>株式会社　サナック</v>
          </cell>
          <cell r="D531">
            <v>370</v>
          </cell>
          <cell r="E531">
            <v>1124</v>
          </cell>
          <cell r="F531" t="str">
            <v>群馬県佐波郡玉村町角渕５１３１</v>
          </cell>
          <cell r="G531">
            <v>160</v>
          </cell>
          <cell r="H531">
            <v>1</v>
          </cell>
          <cell r="J531">
            <v>124</v>
          </cell>
          <cell r="K531">
            <v>1</v>
          </cell>
          <cell r="M531" t="str">
            <v>-</v>
          </cell>
          <cell r="N531" t="str">
            <v>無し</v>
          </cell>
          <cell r="P531" t="str">
            <v>T3620</v>
          </cell>
          <cell r="R531" t="str">
            <v>-</v>
          </cell>
        </row>
        <row r="532">
          <cell r="C532" t="str">
            <v>有限会社　島田工業所　川口工場</v>
          </cell>
          <cell r="D532">
            <v>334</v>
          </cell>
          <cell r="E532">
            <v>74</v>
          </cell>
          <cell r="F532" t="str">
            <v>埼玉県川口市江戸１－１６－４３</v>
          </cell>
          <cell r="G532">
            <v>50</v>
          </cell>
          <cell r="H532">
            <v>0</v>
          </cell>
          <cell r="J532">
            <v>100</v>
          </cell>
          <cell r="K532">
            <v>0</v>
          </cell>
          <cell r="M532" t="str">
            <v>-</v>
          </cell>
          <cell r="N532" t="str">
            <v>無し</v>
          </cell>
          <cell r="P532" t="str">
            <v>T3630</v>
          </cell>
          <cell r="R532" t="str">
            <v>-</v>
          </cell>
        </row>
        <row r="533">
          <cell r="C533" t="str">
            <v>三光合成株式会社　静岡工場</v>
          </cell>
          <cell r="D533">
            <v>437</v>
          </cell>
          <cell r="E533">
            <v>1434</v>
          </cell>
          <cell r="F533" t="str">
            <v>静岡県掛川市下土方３５６０</v>
          </cell>
          <cell r="G533">
            <v>250</v>
          </cell>
          <cell r="H533">
            <v>0</v>
          </cell>
          <cell r="J533">
            <v>245</v>
          </cell>
          <cell r="K533">
            <v>0</v>
          </cell>
          <cell r="M533" t="str">
            <v>-</v>
          </cell>
          <cell r="N533" t="str">
            <v>無し</v>
          </cell>
          <cell r="P533" t="str">
            <v>T3640</v>
          </cell>
          <cell r="R533" t="str">
            <v>-</v>
          </cell>
        </row>
        <row r="534">
          <cell r="C534" t="str">
            <v>株式会社　板通　埼玉支店</v>
          </cell>
          <cell r="D534">
            <v>355</v>
          </cell>
          <cell r="E534">
            <v>6</v>
          </cell>
          <cell r="F534" t="str">
            <v>埼玉県東松山市市ノ川４８４－１</v>
          </cell>
          <cell r="G534">
            <v>70</v>
          </cell>
          <cell r="H534">
            <v>0</v>
          </cell>
          <cell r="J534">
            <v>116</v>
          </cell>
          <cell r="K534">
            <v>1</v>
          </cell>
          <cell r="M534" t="str">
            <v>-</v>
          </cell>
          <cell r="N534" t="str">
            <v>無し</v>
          </cell>
          <cell r="P534" t="str">
            <v>T3650</v>
          </cell>
          <cell r="R534" t="str">
            <v>-</v>
          </cell>
        </row>
        <row r="535">
          <cell r="C535" t="str">
            <v>株式会社　シェリー</v>
          </cell>
          <cell r="D535">
            <v>377</v>
          </cell>
          <cell r="E535">
            <v>5</v>
          </cell>
          <cell r="F535" t="str">
            <v>群馬県渋川市有馬１７９１－３</v>
          </cell>
          <cell r="G535">
            <v>170</v>
          </cell>
          <cell r="H535">
            <v>1</v>
          </cell>
          <cell r="J535">
            <v>149</v>
          </cell>
          <cell r="K535">
            <v>1</v>
          </cell>
          <cell r="M535" t="str">
            <v>-</v>
          </cell>
          <cell r="N535" t="str">
            <v>無し</v>
          </cell>
          <cell r="P535" t="str">
            <v>T3660</v>
          </cell>
          <cell r="R535" t="str">
            <v>-</v>
          </cell>
        </row>
        <row r="536">
          <cell r="C536" t="str">
            <v>株式会社　シェリー</v>
          </cell>
          <cell r="D536">
            <v>377</v>
          </cell>
          <cell r="E536">
            <v>7</v>
          </cell>
          <cell r="F536" t="str">
            <v>群馬県渋川市石原１５５８－１</v>
          </cell>
          <cell r="G536">
            <v>170</v>
          </cell>
          <cell r="H536">
            <v>1</v>
          </cell>
          <cell r="J536">
            <v>149</v>
          </cell>
          <cell r="K536">
            <v>1</v>
          </cell>
          <cell r="M536" t="str">
            <v>-</v>
          </cell>
          <cell r="N536" t="str">
            <v>無し</v>
          </cell>
          <cell r="P536" t="str">
            <v>T3660</v>
          </cell>
          <cell r="Q536" t="str">
            <v>H171</v>
          </cell>
          <cell r="R536" t="str">
            <v>-</v>
          </cell>
        </row>
        <row r="537">
          <cell r="C537" t="str">
            <v>ＡＴＥジャパン株式会社</v>
          </cell>
          <cell r="D537">
            <v>332</v>
          </cell>
          <cell r="E537">
            <v>12</v>
          </cell>
          <cell r="F537" t="str">
            <v>埼玉県川口市本町２－６－２５－１０２</v>
          </cell>
          <cell r="G537">
            <v>50</v>
          </cell>
          <cell r="H537">
            <v>0</v>
          </cell>
          <cell r="J537">
            <v>100</v>
          </cell>
          <cell r="K537">
            <v>0</v>
          </cell>
          <cell r="M537" t="str">
            <v>-</v>
          </cell>
          <cell r="N537" t="str">
            <v>無し</v>
          </cell>
          <cell r="P537" t="str">
            <v>T3670</v>
          </cell>
          <cell r="R537" t="str">
            <v>-</v>
          </cell>
        </row>
        <row r="538">
          <cell r="C538" t="str">
            <v>玉川電器株式会社</v>
          </cell>
          <cell r="D538">
            <v>240</v>
          </cell>
          <cell r="E538">
            <v>5</v>
          </cell>
          <cell r="F538" t="str">
            <v>神奈川県横浜市保土ヶ谷区神戸町１３４</v>
          </cell>
          <cell r="G538">
            <v>50</v>
          </cell>
          <cell r="H538">
            <v>0</v>
          </cell>
          <cell r="J538">
            <v>120</v>
          </cell>
          <cell r="K538">
            <v>0</v>
          </cell>
          <cell r="M538" t="str">
            <v>-</v>
          </cell>
          <cell r="N538" t="str">
            <v>無し</v>
          </cell>
          <cell r="P538" t="str">
            <v>T3680</v>
          </cell>
          <cell r="R538" t="str">
            <v>-</v>
          </cell>
        </row>
        <row r="539">
          <cell r="C539" t="str">
            <v>玉川電器株式会社　宮城工場</v>
          </cell>
          <cell r="D539">
            <v>981</v>
          </cell>
          <cell r="E539">
            <v>4316</v>
          </cell>
          <cell r="F539" t="str">
            <v>宮城県加美郡加美町月崎字鳥屋ヶ森１－６</v>
          </cell>
          <cell r="G539">
            <v>400</v>
          </cell>
          <cell r="H539">
            <v>1</v>
          </cell>
          <cell r="J539">
            <v>412</v>
          </cell>
          <cell r="K539">
            <v>1</v>
          </cell>
          <cell r="M539" t="str">
            <v>-</v>
          </cell>
          <cell r="N539" t="str">
            <v>新潟</v>
          </cell>
          <cell r="P539" t="str">
            <v>T3680</v>
          </cell>
          <cell r="Q539" t="str">
            <v>H174</v>
          </cell>
          <cell r="R539" t="str">
            <v>-</v>
          </cell>
        </row>
        <row r="540">
          <cell r="C540" t="str">
            <v>株式会社　大友製作所</v>
          </cell>
          <cell r="D540">
            <v>318</v>
          </cell>
          <cell r="E540">
            <v>23</v>
          </cell>
          <cell r="F540" t="str">
            <v>茨城県高萩市島名１６４５番地</v>
          </cell>
          <cell r="G540">
            <v>200</v>
          </cell>
          <cell r="H540">
            <v>1</v>
          </cell>
          <cell r="J540">
            <v>176</v>
          </cell>
          <cell r="K540">
            <v>1</v>
          </cell>
          <cell r="M540" t="str">
            <v>-</v>
          </cell>
          <cell r="N540" t="str">
            <v>無し</v>
          </cell>
          <cell r="P540" t="str">
            <v>T3690</v>
          </cell>
          <cell r="R540" t="str">
            <v>-</v>
          </cell>
        </row>
        <row r="541">
          <cell r="C541" t="str">
            <v>川添工業株式会社</v>
          </cell>
          <cell r="D541">
            <v>370</v>
          </cell>
          <cell r="E541">
            <v>311</v>
          </cell>
          <cell r="F541" t="str">
            <v>群馬県渋川市村上３０５－１</v>
          </cell>
          <cell r="G541">
            <v>170</v>
          </cell>
          <cell r="H541">
            <v>1</v>
          </cell>
          <cell r="J541">
            <v>149</v>
          </cell>
          <cell r="K541">
            <v>1</v>
          </cell>
          <cell r="M541" t="str">
            <v>-</v>
          </cell>
          <cell r="N541" t="str">
            <v>無し</v>
          </cell>
          <cell r="P541" t="str">
            <v>T3690</v>
          </cell>
          <cell r="Q541" t="str">
            <v>H176</v>
          </cell>
          <cell r="R541" t="str">
            <v>-</v>
          </cell>
        </row>
        <row r="542">
          <cell r="C542" t="str">
            <v>オーラ産業株式会社</v>
          </cell>
          <cell r="D542">
            <v>370</v>
          </cell>
          <cell r="E542">
            <v>612</v>
          </cell>
          <cell r="F542" t="str">
            <v>群馬県邑楽郡邑楽町新中野１３０－９</v>
          </cell>
          <cell r="G542">
            <v>120</v>
          </cell>
          <cell r="H542">
            <v>1</v>
          </cell>
          <cell r="J542">
            <v>140</v>
          </cell>
          <cell r="K542">
            <v>1</v>
          </cell>
          <cell r="M542" t="str">
            <v>-</v>
          </cell>
          <cell r="N542" t="str">
            <v>無し</v>
          </cell>
          <cell r="P542" t="str">
            <v>T3690</v>
          </cell>
          <cell r="Q542" t="str">
            <v>H177</v>
          </cell>
          <cell r="R542" t="str">
            <v>-</v>
          </cell>
        </row>
        <row r="543">
          <cell r="C543" t="str">
            <v>川添工業　株式会社</v>
          </cell>
          <cell r="D543">
            <v>377</v>
          </cell>
          <cell r="E543">
            <v>311</v>
          </cell>
          <cell r="F543" t="str">
            <v>群馬県渋川市村上３０５－１</v>
          </cell>
          <cell r="G543">
            <v>170</v>
          </cell>
          <cell r="H543">
            <v>1</v>
          </cell>
          <cell r="J543">
            <v>149</v>
          </cell>
          <cell r="K543">
            <v>1</v>
          </cell>
          <cell r="M543" t="str">
            <v>-</v>
          </cell>
          <cell r="N543" t="str">
            <v>無し</v>
          </cell>
          <cell r="P543" t="str">
            <v>T3700</v>
          </cell>
          <cell r="R543" t="str">
            <v>-</v>
          </cell>
        </row>
        <row r="544">
          <cell r="C544" t="str">
            <v>朝日真空株式会社</v>
          </cell>
          <cell r="D544">
            <v>426</v>
          </cell>
          <cell r="E544">
            <v>2</v>
          </cell>
          <cell r="F544" t="str">
            <v>静岡県藤枝市横内８００－１１</v>
          </cell>
          <cell r="G544">
            <v>200</v>
          </cell>
          <cell r="H544">
            <v>0</v>
          </cell>
          <cell r="J544">
            <v>230</v>
          </cell>
          <cell r="K544">
            <v>0</v>
          </cell>
          <cell r="M544" t="str">
            <v>-</v>
          </cell>
          <cell r="N544" t="str">
            <v>無し</v>
          </cell>
          <cell r="P544" t="str">
            <v>T0060</v>
          </cell>
          <cell r="Q544" t="str">
            <v>H188</v>
          </cell>
          <cell r="R544" t="str">
            <v>-</v>
          </cell>
        </row>
        <row r="545">
          <cell r="C545" t="str">
            <v>西東京ケミックス株式会社</v>
          </cell>
          <cell r="D545">
            <v>192</v>
          </cell>
          <cell r="E545">
            <v>33</v>
          </cell>
          <cell r="F545" t="str">
            <v>東京都八王子高倉町２－１</v>
          </cell>
          <cell r="G545">
            <v>100</v>
          </cell>
          <cell r="H545">
            <v>0</v>
          </cell>
          <cell r="J545">
            <v>100</v>
          </cell>
          <cell r="K545">
            <v>0</v>
          </cell>
          <cell r="M545" t="str">
            <v>-</v>
          </cell>
          <cell r="N545" t="str">
            <v>無し</v>
          </cell>
          <cell r="P545" t="str">
            <v>T3710</v>
          </cell>
          <cell r="R545" t="str">
            <v>-</v>
          </cell>
        </row>
        <row r="546">
          <cell r="C546" t="str">
            <v>舟津産業株式会社</v>
          </cell>
          <cell r="D546">
            <v>236</v>
          </cell>
          <cell r="E546">
            <v>3</v>
          </cell>
          <cell r="F546" t="str">
            <v>神奈川県横浜市金沢区幸浦２－９－１２</v>
          </cell>
          <cell r="G546">
            <v>50</v>
          </cell>
          <cell r="H546">
            <v>0</v>
          </cell>
          <cell r="J546">
            <v>100</v>
          </cell>
          <cell r="K546">
            <v>0</v>
          </cell>
          <cell r="M546" t="str">
            <v>横浜</v>
          </cell>
          <cell r="N546" t="str">
            <v>無し</v>
          </cell>
          <cell r="O546" t="str">
            <v>y</v>
          </cell>
          <cell r="P546" t="str">
            <v>T3710</v>
          </cell>
          <cell r="Q546" t="str">
            <v>VEN01</v>
          </cell>
          <cell r="R546" t="str">
            <v>-</v>
          </cell>
        </row>
        <row r="547">
          <cell r="C547" t="str">
            <v>株式会社　島津製作所</v>
          </cell>
          <cell r="D547">
            <v>259</v>
          </cell>
          <cell r="E547">
            <v>1304</v>
          </cell>
          <cell r="F547" t="str">
            <v>神奈川県秦野市堀山下３８０－１</v>
          </cell>
          <cell r="G547">
            <v>100</v>
          </cell>
          <cell r="H547">
            <v>0</v>
          </cell>
          <cell r="J547">
            <v>100</v>
          </cell>
          <cell r="K547">
            <v>0</v>
          </cell>
          <cell r="M547" t="str">
            <v>-</v>
          </cell>
          <cell r="N547" t="str">
            <v>無し</v>
          </cell>
          <cell r="P547" t="str">
            <v>T3720</v>
          </cell>
          <cell r="R547" t="str">
            <v>-</v>
          </cell>
        </row>
        <row r="548">
          <cell r="C548" t="str">
            <v>株式会社　マスニ</v>
          </cell>
          <cell r="D548">
            <v>292</v>
          </cell>
          <cell r="E548">
            <v>212</v>
          </cell>
          <cell r="F548" t="str">
            <v>千葉県木更津市真理１８４０</v>
          </cell>
          <cell r="G548">
            <v>50</v>
          </cell>
          <cell r="H548">
            <v>1</v>
          </cell>
          <cell r="J548">
            <v>190</v>
          </cell>
          <cell r="K548">
            <v>1</v>
          </cell>
          <cell r="M548" t="str">
            <v>-</v>
          </cell>
          <cell r="N548" t="str">
            <v>無し</v>
          </cell>
          <cell r="P548" t="str">
            <v>T3500</v>
          </cell>
          <cell r="Q548" t="str">
            <v>H189</v>
          </cell>
          <cell r="R548" t="str">
            <v>-</v>
          </cell>
        </row>
        <row r="549">
          <cell r="C549" t="str">
            <v>株式会社　プラシーズ</v>
          </cell>
          <cell r="D549">
            <v>111</v>
          </cell>
          <cell r="E549">
            <v>52</v>
          </cell>
          <cell r="F549" t="str">
            <v>東京都台東区柳橋１－２－１２</v>
          </cell>
          <cell r="G549">
            <v>50</v>
          </cell>
          <cell r="H549">
            <v>0</v>
          </cell>
          <cell r="J549">
            <v>100</v>
          </cell>
          <cell r="K549">
            <v>0</v>
          </cell>
          <cell r="M549" t="str">
            <v>-</v>
          </cell>
          <cell r="N549" t="str">
            <v>無し</v>
          </cell>
          <cell r="P549" t="str">
            <v>T3730</v>
          </cell>
          <cell r="R549" t="str">
            <v>-</v>
          </cell>
        </row>
        <row r="550">
          <cell r="C550" t="str">
            <v>小山化工株式会社</v>
          </cell>
          <cell r="D550">
            <v>142</v>
          </cell>
          <cell r="E550">
            <v>62</v>
          </cell>
          <cell r="F550" t="str">
            <v>東京都品川区小山６－１５－６</v>
          </cell>
          <cell r="G550">
            <v>50</v>
          </cell>
          <cell r="H550">
            <v>1</v>
          </cell>
          <cell r="J550">
            <v>100</v>
          </cell>
          <cell r="K550">
            <v>0</v>
          </cell>
          <cell r="M550" t="str">
            <v>-</v>
          </cell>
          <cell r="N550" t="str">
            <v>無し</v>
          </cell>
          <cell r="P550" t="str">
            <v>T1031</v>
          </cell>
          <cell r="Q550" t="str">
            <v>H190</v>
          </cell>
          <cell r="R550" t="str">
            <v>-</v>
          </cell>
        </row>
        <row r="551">
          <cell r="C551" t="str">
            <v>有限会社　満寿矢特殊硝子</v>
          </cell>
          <cell r="D551">
            <v>230</v>
          </cell>
          <cell r="E551">
            <v>11</v>
          </cell>
          <cell r="F551" t="str">
            <v>神奈川県横浜市鶴見区上末吉３－２－１８</v>
          </cell>
          <cell r="G551">
            <v>50</v>
          </cell>
          <cell r="H551">
            <v>0</v>
          </cell>
          <cell r="J551">
            <v>100</v>
          </cell>
          <cell r="K551">
            <v>0</v>
          </cell>
          <cell r="M551" t="str">
            <v>-</v>
          </cell>
          <cell r="N551" t="str">
            <v>無し</v>
          </cell>
          <cell r="P551" t="str">
            <v>T1031</v>
          </cell>
          <cell r="Q551" t="str">
            <v>H191</v>
          </cell>
          <cell r="R551" t="str">
            <v>-</v>
          </cell>
        </row>
        <row r="552">
          <cell r="C552" t="str">
            <v>トール東大阪支店止め</v>
          </cell>
          <cell r="D552">
            <v>581</v>
          </cell>
          <cell r="E552">
            <v>852</v>
          </cell>
          <cell r="F552" t="str">
            <v>大阪府八尾市西高安町4-57-1</v>
          </cell>
          <cell r="G552">
            <v>600</v>
          </cell>
          <cell r="H552">
            <v>0</v>
          </cell>
          <cell r="L552" t="str">
            <v>-</v>
          </cell>
          <cell r="M552" t="str">
            <v>-</v>
          </cell>
          <cell r="N552" t="str">
            <v>ﾄｰﾙ</v>
          </cell>
          <cell r="R552" t="str">
            <v>-</v>
          </cell>
        </row>
        <row r="553">
          <cell r="C553" t="str">
            <v>大阪出張所</v>
          </cell>
          <cell r="D553">
            <v>581</v>
          </cell>
          <cell r="E553">
            <v>844</v>
          </cell>
          <cell r="F553" t="str">
            <v>大阪府八尾市福栄町2-37</v>
          </cell>
          <cell r="G553">
            <v>600</v>
          </cell>
          <cell r="H553">
            <v>0</v>
          </cell>
          <cell r="M553" t="str">
            <v>-</v>
          </cell>
          <cell r="N553" t="str">
            <v>ﾄｰﾙ</v>
          </cell>
          <cell r="R553" t="str">
            <v>-</v>
          </cell>
        </row>
        <row r="554">
          <cell r="C554" t="str">
            <v>大阪倉庫</v>
          </cell>
          <cell r="D554">
            <v>578</v>
          </cell>
          <cell r="E554">
            <v>921</v>
          </cell>
          <cell r="F554" t="str">
            <v>大阪府東大阪市水走5-6-23</v>
          </cell>
          <cell r="G554">
            <v>600</v>
          </cell>
          <cell r="H554">
            <v>0</v>
          </cell>
          <cell r="J554">
            <v>572</v>
          </cell>
          <cell r="K554">
            <v>0</v>
          </cell>
          <cell r="M554" t="str">
            <v>大阪</v>
          </cell>
          <cell r="N554" t="str">
            <v>ﾄｰﾙ</v>
          </cell>
          <cell r="R554" t="str">
            <v>-</v>
          </cell>
        </row>
        <row r="555">
          <cell r="C555" t="str">
            <v>長瀬産業株式会社　コーティング材料部</v>
          </cell>
          <cell r="D555">
            <v>103</v>
          </cell>
          <cell r="E555">
            <v>8355</v>
          </cell>
          <cell r="F555" t="str">
            <v>東京都中央区日本橋小舟町５－１</v>
          </cell>
          <cell r="G555">
            <v>50</v>
          </cell>
          <cell r="H555">
            <v>1</v>
          </cell>
          <cell r="J555">
            <v>100</v>
          </cell>
          <cell r="K555">
            <v>0</v>
          </cell>
          <cell r="M555" t="str">
            <v>-</v>
          </cell>
          <cell r="N555" t="str">
            <v>無し</v>
          </cell>
          <cell r="P555" t="str">
            <v>T3740</v>
          </cell>
          <cell r="R555" t="str">
            <v>-</v>
          </cell>
        </row>
        <row r="556">
          <cell r="C556" t="str">
            <v>西鉄物流株式会社　梱包センター</v>
          </cell>
          <cell r="D556">
            <v>289</v>
          </cell>
          <cell r="E556">
            <v>1689</v>
          </cell>
          <cell r="F556" t="str">
            <v>千葉県山武郡芝山町岩山１４８－１５</v>
          </cell>
          <cell r="G556">
            <v>100</v>
          </cell>
          <cell r="H556">
            <v>0</v>
          </cell>
          <cell r="J556">
            <v>149</v>
          </cell>
          <cell r="K556">
            <v>1</v>
          </cell>
          <cell r="M556" t="str">
            <v>成田</v>
          </cell>
          <cell r="N556" t="str">
            <v>無し</v>
          </cell>
          <cell r="O556" t="str">
            <v>y</v>
          </cell>
          <cell r="P556" t="str">
            <v>T1210</v>
          </cell>
          <cell r="Q556" t="str">
            <v>TAD12</v>
          </cell>
          <cell r="R556" t="str">
            <v>-</v>
          </cell>
        </row>
        <row r="557">
          <cell r="C557" t="str">
            <v>株式会社　築港　横浜化学品センター</v>
          </cell>
          <cell r="D557">
            <v>230</v>
          </cell>
          <cell r="E557">
            <v>53</v>
          </cell>
          <cell r="F557" t="str">
            <v>神奈川県横浜市鶴見区大黒町９－１５</v>
          </cell>
          <cell r="G557">
            <v>50</v>
          </cell>
          <cell r="H557">
            <v>0</v>
          </cell>
          <cell r="J557">
            <v>100</v>
          </cell>
          <cell r="K557">
            <v>0</v>
          </cell>
          <cell r="M557" t="str">
            <v>横浜</v>
          </cell>
          <cell r="N557" t="str">
            <v>無し</v>
          </cell>
          <cell r="O557" t="str">
            <v>y</v>
          </cell>
          <cell r="P557" t="str">
            <v>T2880</v>
          </cell>
          <cell r="Q557" t="str">
            <v>USF03</v>
          </cell>
          <cell r="R557" t="str">
            <v>-</v>
          </cell>
        </row>
        <row r="558">
          <cell r="C558" t="str">
            <v>シーガル・セントレア・ターミナル</v>
          </cell>
          <cell r="D558">
            <v>479</v>
          </cell>
          <cell r="E558">
            <v>881</v>
          </cell>
          <cell r="F558" t="str">
            <v>愛知県常滑市セントレア3丁目12-2</v>
          </cell>
          <cell r="G558">
            <v>400</v>
          </cell>
          <cell r="H558">
            <v>0</v>
          </cell>
          <cell r="J558">
            <v>388</v>
          </cell>
          <cell r="K558">
            <v>1</v>
          </cell>
          <cell r="M558" t="str">
            <v>愛知</v>
          </cell>
          <cell r="N558" t="str">
            <v>新潟</v>
          </cell>
          <cell r="O558" t="str">
            <v>y</v>
          </cell>
          <cell r="P558" t="str">
            <v>T3510</v>
          </cell>
          <cell r="Q558" t="str">
            <v>PKO01</v>
          </cell>
          <cell r="R558" t="str">
            <v>-</v>
          </cell>
        </row>
        <row r="559">
          <cell r="C559" t="str">
            <v>株式会社　阪急阪神エクスプレス</v>
          </cell>
          <cell r="D559">
            <v>289</v>
          </cell>
          <cell r="E559">
            <v>1601</v>
          </cell>
          <cell r="F559" t="str">
            <v>千葉県山武郡芝山町香山新田６５－３</v>
          </cell>
          <cell r="G559">
            <v>100</v>
          </cell>
          <cell r="H559">
            <v>0</v>
          </cell>
          <cell r="J559">
            <v>149</v>
          </cell>
          <cell r="K559">
            <v>1</v>
          </cell>
          <cell r="M559" t="str">
            <v>成田</v>
          </cell>
          <cell r="N559" t="str">
            <v>無し</v>
          </cell>
          <cell r="O559" t="str">
            <v>y</v>
          </cell>
          <cell r="P559" t="str">
            <v>T1210</v>
          </cell>
          <cell r="Q559" t="str">
            <v>INK11</v>
          </cell>
          <cell r="R559" t="str">
            <v>-</v>
          </cell>
        </row>
        <row r="560">
          <cell r="C560" t="str">
            <v>株式会社　向陽技研</v>
          </cell>
          <cell r="D560">
            <v>470</v>
          </cell>
          <cell r="E560">
            <v>214</v>
          </cell>
          <cell r="F560" t="str">
            <v>愛知県みよし市明知町八和田山３－３２</v>
          </cell>
          <cell r="G560">
            <v>400</v>
          </cell>
          <cell r="H560">
            <v>0</v>
          </cell>
          <cell r="J560">
            <v>433</v>
          </cell>
          <cell r="K560">
            <v>1</v>
          </cell>
          <cell r="M560" t="str">
            <v>-</v>
          </cell>
          <cell r="N560" t="str">
            <v>無し</v>
          </cell>
          <cell r="P560" t="str">
            <v>T0070</v>
          </cell>
          <cell r="Q560" t="str">
            <v>H192</v>
          </cell>
          <cell r="R560" t="str">
            <v>-</v>
          </cell>
        </row>
        <row r="561">
          <cell r="C561" t="str">
            <v>島津産機システムズ株式会社</v>
          </cell>
          <cell r="D561">
            <v>259</v>
          </cell>
          <cell r="E561">
            <v>1304</v>
          </cell>
          <cell r="F561" t="str">
            <v>神奈川県秦野市堀山下３８０－１</v>
          </cell>
          <cell r="G561">
            <v>100</v>
          </cell>
          <cell r="H561">
            <v>0</v>
          </cell>
          <cell r="J561">
            <v>100</v>
          </cell>
          <cell r="K561">
            <v>0</v>
          </cell>
          <cell r="M561" t="str">
            <v>-</v>
          </cell>
          <cell r="N561" t="str">
            <v>無し</v>
          </cell>
          <cell r="P561" t="str">
            <v>T3750</v>
          </cell>
          <cell r="R561" t="str">
            <v>-</v>
          </cell>
        </row>
        <row r="562">
          <cell r="C562" t="str">
            <v>柿原工業株式会社</v>
          </cell>
          <cell r="D562">
            <v>721</v>
          </cell>
          <cell r="E562">
            <v>956</v>
          </cell>
          <cell r="F562" t="str">
            <v>広島県福山市箕沖町９９－１３</v>
          </cell>
          <cell r="G562">
            <v>850</v>
          </cell>
          <cell r="H562">
            <v>0</v>
          </cell>
          <cell r="J562">
            <v>804</v>
          </cell>
          <cell r="K562">
            <v>0</v>
          </cell>
          <cell r="M562" t="str">
            <v>-</v>
          </cell>
          <cell r="N562" t="str">
            <v>無し</v>
          </cell>
          <cell r="P562" t="str">
            <v>T3750</v>
          </cell>
          <cell r="Q562" t="str">
            <v>H193</v>
          </cell>
          <cell r="R562" t="str">
            <v>-</v>
          </cell>
        </row>
        <row r="563">
          <cell r="C563" t="str">
            <v>名鉄観光サービス株式会社</v>
          </cell>
          <cell r="D563">
            <v>479</v>
          </cell>
          <cell r="E563">
            <v>881</v>
          </cell>
          <cell r="F563" t="str">
            <v>愛知県常滑市セントレア３丁目１６－６</v>
          </cell>
          <cell r="G563">
            <v>400</v>
          </cell>
          <cell r="H563">
            <v>0</v>
          </cell>
          <cell r="J563">
            <v>388</v>
          </cell>
          <cell r="K563">
            <v>1</v>
          </cell>
          <cell r="M563" t="str">
            <v>愛知</v>
          </cell>
          <cell r="N563" t="str">
            <v>新潟</v>
          </cell>
          <cell r="O563" t="str">
            <v>y</v>
          </cell>
          <cell r="P563" t="str">
            <v>T1210</v>
          </cell>
          <cell r="Q563" t="str">
            <v>IDR01</v>
          </cell>
          <cell r="R563" t="str">
            <v>-</v>
          </cell>
        </row>
        <row r="564">
          <cell r="C564" t="str">
            <v>豊通物流株式会社</v>
          </cell>
          <cell r="D564">
            <v>490</v>
          </cell>
          <cell r="E564">
            <v>1446</v>
          </cell>
          <cell r="F564" t="str">
            <v>愛知県海部郡飛島村東浜1-5-7</v>
          </cell>
          <cell r="G564">
            <v>400</v>
          </cell>
          <cell r="H564">
            <v>0</v>
          </cell>
          <cell r="J564">
            <v>383</v>
          </cell>
          <cell r="K564">
            <v>0</v>
          </cell>
          <cell r="M564" t="str">
            <v>愛知</v>
          </cell>
          <cell r="N564" t="str">
            <v>無し</v>
          </cell>
          <cell r="O564" t="str">
            <v>y</v>
          </cell>
          <cell r="P564" t="str">
            <v>T3510</v>
          </cell>
          <cell r="Q564" t="str">
            <v>PKO02</v>
          </cell>
          <cell r="R564" t="str">
            <v>-</v>
          </cell>
        </row>
        <row r="565">
          <cell r="C565" t="str">
            <v>名港海運株式会社　空見梱包センター</v>
          </cell>
          <cell r="D565">
            <v>455</v>
          </cell>
          <cell r="E565">
            <v>847</v>
          </cell>
          <cell r="F565" t="str">
            <v>愛知県名古屋市港区空見町１１番地</v>
          </cell>
          <cell r="G565">
            <v>400</v>
          </cell>
          <cell r="H565">
            <v>0</v>
          </cell>
          <cell r="J565">
            <v>383</v>
          </cell>
          <cell r="K565">
            <v>0</v>
          </cell>
          <cell r="M565" t="str">
            <v>愛知</v>
          </cell>
          <cell r="N565" t="str">
            <v>無し</v>
          </cell>
          <cell r="O565" t="str">
            <v>y</v>
          </cell>
          <cell r="P565" t="str">
            <v>T3510</v>
          </cell>
          <cell r="Q565" t="str">
            <v>PKO03</v>
          </cell>
          <cell r="R565" t="str">
            <v>-</v>
          </cell>
        </row>
        <row r="566">
          <cell r="C566" t="str">
            <v>東京リッチ産業株式会社</v>
          </cell>
          <cell r="D566">
            <v>334</v>
          </cell>
          <cell r="E566">
            <v>61</v>
          </cell>
          <cell r="F566" t="str">
            <v>埼玉県川口市新堀１３２－１１</v>
          </cell>
          <cell r="G566">
            <v>50</v>
          </cell>
          <cell r="H566">
            <v>0</v>
          </cell>
          <cell r="J566">
            <v>100</v>
          </cell>
          <cell r="K566">
            <v>0</v>
          </cell>
          <cell r="M566" t="str">
            <v>-</v>
          </cell>
          <cell r="N566" t="str">
            <v>無し</v>
          </cell>
          <cell r="P566" t="str">
            <v>T1039</v>
          </cell>
          <cell r="Q566" t="str">
            <v>H194</v>
          </cell>
          <cell r="R566" t="str">
            <v>-</v>
          </cell>
        </row>
        <row r="567">
          <cell r="C567" t="str">
            <v>株式会社　秩父イワサキ</v>
          </cell>
          <cell r="D567">
            <v>369</v>
          </cell>
          <cell r="E567">
            <v>1311</v>
          </cell>
          <cell r="F567" t="str">
            <v>埼玉県秩父市長瀞町岩田７７０</v>
          </cell>
          <cell r="G567">
            <v>100</v>
          </cell>
          <cell r="H567">
            <v>1</v>
          </cell>
          <cell r="J567">
            <v>160</v>
          </cell>
          <cell r="K567">
            <v>1</v>
          </cell>
          <cell r="M567" t="str">
            <v>-</v>
          </cell>
          <cell r="N567" t="str">
            <v>無し</v>
          </cell>
          <cell r="P567" t="str">
            <v>T3760</v>
          </cell>
          <cell r="R567" t="str">
            <v>-</v>
          </cell>
        </row>
        <row r="568">
          <cell r="C568" t="str">
            <v>株式会社　小糸製作所　静岡工場</v>
          </cell>
          <cell r="D568">
            <v>424</v>
          </cell>
          <cell r="E568">
            <v>8764</v>
          </cell>
          <cell r="F568" t="str">
            <v>静岡県静岡市清水区北脇500番地</v>
          </cell>
          <cell r="G568">
            <v>200</v>
          </cell>
          <cell r="H568">
            <v>0</v>
          </cell>
          <cell r="J568">
            <v>193</v>
          </cell>
          <cell r="K568">
            <v>0</v>
          </cell>
          <cell r="M568" t="str">
            <v>-</v>
          </cell>
          <cell r="N568" t="str">
            <v>無し</v>
          </cell>
          <cell r="P568" t="str">
            <v>T3770</v>
          </cell>
          <cell r="R568" t="str">
            <v>-</v>
          </cell>
        </row>
        <row r="569">
          <cell r="C569" t="str">
            <v>豊田通商株式会社　浜松支店</v>
          </cell>
          <cell r="D569">
            <v>430</v>
          </cell>
          <cell r="E569">
            <v>7714</v>
          </cell>
          <cell r="F569" t="str">
            <v>静岡県浜松市中区板屋町１１１－２</v>
          </cell>
          <cell r="G569">
            <v>300</v>
          </cell>
          <cell r="H569">
            <v>0</v>
          </cell>
          <cell r="J569">
            <v>276</v>
          </cell>
          <cell r="K569">
            <v>0</v>
          </cell>
          <cell r="M569" t="str">
            <v>-</v>
          </cell>
          <cell r="N569" t="str">
            <v>無し</v>
          </cell>
          <cell r="P569" t="str">
            <v>T3780</v>
          </cell>
          <cell r="R569" t="str">
            <v>-</v>
          </cell>
        </row>
        <row r="570">
          <cell r="C570" t="str">
            <v>株式会社　タキ倉庫　榛南営業所</v>
          </cell>
          <cell r="D570">
            <v>421</v>
          </cell>
          <cell r="E570">
            <v>302</v>
          </cell>
          <cell r="F570" t="str">
            <v>静岡県榛原郡吉田町川尻５４９－１</v>
          </cell>
          <cell r="G570">
            <v>250</v>
          </cell>
          <cell r="H570">
            <v>0</v>
          </cell>
          <cell r="J570">
            <v>230</v>
          </cell>
          <cell r="K570">
            <v>0</v>
          </cell>
          <cell r="M570" t="str">
            <v>-</v>
          </cell>
          <cell r="N570" t="str">
            <v>無し</v>
          </cell>
          <cell r="P570" t="str">
            <v>T3780</v>
          </cell>
          <cell r="Q570" t="str">
            <v>H195</v>
          </cell>
          <cell r="R570" t="str">
            <v>-</v>
          </cell>
        </row>
        <row r="571">
          <cell r="C571" t="str">
            <v>九州南部化成株式会社</v>
          </cell>
          <cell r="D571">
            <v>879</v>
          </cell>
          <cell r="E571">
            <v>4414</v>
          </cell>
          <cell r="F571" t="str">
            <v>大分県玖珠郡玖珠町大隈２１８</v>
          </cell>
          <cell r="G571">
            <v>1300</v>
          </cell>
          <cell r="H571">
            <v>1</v>
          </cell>
          <cell r="J571">
            <v>1325</v>
          </cell>
          <cell r="K571">
            <v>2</v>
          </cell>
          <cell r="L571" t="str">
            <v>-</v>
          </cell>
          <cell r="M571" t="str">
            <v>-</v>
          </cell>
          <cell r="N571" t="str">
            <v>無し</v>
          </cell>
          <cell r="P571" t="str">
            <v>T3780</v>
          </cell>
          <cell r="Q571" t="str">
            <v>H196</v>
          </cell>
          <cell r="R571">
            <v>1400</v>
          </cell>
        </row>
        <row r="572">
          <cell r="C572" t="str">
            <v>株式会社　ＬＩＸＩＬ</v>
          </cell>
          <cell r="D572">
            <v>479</v>
          </cell>
          <cell r="E572">
            <v>8588</v>
          </cell>
          <cell r="F572" t="str">
            <v>愛知県常滑市港町３－７７</v>
          </cell>
          <cell r="G572">
            <v>400</v>
          </cell>
          <cell r="H572">
            <v>0</v>
          </cell>
          <cell r="J572">
            <v>388</v>
          </cell>
          <cell r="K572">
            <v>1</v>
          </cell>
          <cell r="M572" t="str">
            <v>-</v>
          </cell>
          <cell r="N572" t="str">
            <v>新潟</v>
          </cell>
          <cell r="P572" t="str">
            <v>T3790</v>
          </cell>
          <cell r="R572" t="str">
            <v>-</v>
          </cell>
        </row>
        <row r="573">
          <cell r="C573" t="str">
            <v>西鉄物流株式会社　梱包センター</v>
          </cell>
          <cell r="D573">
            <v>289</v>
          </cell>
          <cell r="E573">
            <v>1602</v>
          </cell>
          <cell r="F573" t="str">
            <v>千葉県山武郡芝山町菱田１１５５番地１</v>
          </cell>
          <cell r="G573">
            <v>100</v>
          </cell>
          <cell r="H573">
            <v>0</v>
          </cell>
          <cell r="J573">
            <v>149</v>
          </cell>
          <cell r="K573">
            <v>1</v>
          </cell>
          <cell r="M573" t="str">
            <v>成田</v>
          </cell>
          <cell r="N573" t="str">
            <v>無し</v>
          </cell>
          <cell r="O573" t="str">
            <v>y</v>
          </cell>
          <cell r="P573" t="str">
            <v>T2880</v>
          </cell>
          <cell r="Q573" t="str">
            <v>USF04</v>
          </cell>
          <cell r="R573" t="str">
            <v>-</v>
          </cell>
        </row>
        <row r="574">
          <cell r="C574" t="str">
            <v>有限会社　静浦精工</v>
          </cell>
          <cell r="D574">
            <v>422</v>
          </cell>
          <cell r="E574">
            <v>8053</v>
          </cell>
          <cell r="F574" t="str">
            <v>静岡県静岡市駿河区西中原２－１－３７</v>
          </cell>
          <cell r="G574">
            <v>200</v>
          </cell>
          <cell r="H574">
            <v>0</v>
          </cell>
          <cell r="J574">
            <v>193</v>
          </cell>
          <cell r="K574">
            <v>0</v>
          </cell>
          <cell r="M574" t="str">
            <v>-</v>
          </cell>
          <cell r="N574" t="str">
            <v>無し</v>
          </cell>
          <cell r="P574" t="str">
            <v>T0060</v>
          </cell>
          <cell r="Q574" t="str">
            <v>H197</v>
          </cell>
          <cell r="R574" t="str">
            <v>-</v>
          </cell>
        </row>
        <row r="575">
          <cell r="C575" t="str">
            <v>株式会社　アペックス</v>
          </cell>
          <cell r="D575">
            <v>192</v>
          </cell>
          <cell r="E575">
            <v>24</v>
          </cell>
          <cell r="F575" t="str">
            <v>東京都八王子市宇津木町５２３番地１</v>
          </cell>
          <cell r="G575">
            <v>100</v>
          </cell>
          <cell r="H575">
            <v>0</v>
          </cell>
          <cell r="J575">
            <v>100</v>
          </cell>
          <cell r="K575">
            <v>0</v>
          </cell>
          <cell r="M575" t="str">
            <v>-</v>
          </cell>
          <cell r="N575" t="str">
            <v>無し</v>
          </cell>
          <cell r="P575" t="str">
            <v>T3800</v>
          </cell>
          <cell r="R575" t="str">
            <v>-</v>
          </cell>
        </row>
        <row r="576">
          <cell r="C576" t="str">
            <v>株式会社　シモダ</v>
          </cell>
          <cell r="D576">
            <v>352</v>
          </cell>
          <cell r="E576">
            <v>11</v>
          </cell>
          <cell r="F576" t="str">
            <v>埼玉県新座市野火止８－１－３４</v>
          </cell>
          <cell r="G576">
            <v>70</v>
          </cell>
          <cell r="H576">
            <v>0</v>
          </cell>
          <cell r="J576">
            <v>131</v>
          </cell>
          <cell r="K576">
            <v>1</v>
          </cell>
          <cell r="M576" t="str">
            <v>-</v>
          </cell>
          <cell r="N576" t="str">
            <v>無し</v>
          </cell>
          <cell r="P576" t="str">
            <v>T3810</v>
          </cell>
          <cell r="R576" t="str">
            <v>-</v>
          </cell>
        </row>
        <row r="577">
          <cell r="C577" t="str">
            <v>伊丹塗料株式会社</v>
          </cell>
          <cell r="D577">
            <v>350</v>
          </cell>
          <cell r="E577">
            <v>1328</v>
          </cell>
          <cell r="F577" t="str">
            <v>埼玉県狭山市広瀬台２－７－１９</v>
          </cell>
          <cell r="G577">
            <v>70</v>
          </cell>
          <cell r="H577">
            <v>0</v>
          </cell>
          <cell r="J577">
            <v>100</v>
          </cell>
          <cell r="K577">
            <v>0</v>
          </cell>
          <cell r="M577" t="str">
            <v>-</v>
          </cell>
          <cell r="N577" t="str">
            <v>無し</v>
          </cell>
          <cell r="P577" t="str">
            <v>T3810</v>
          </cell>
          <cell r="Q577" t="str">
            <v>H198</v>
          </cell>
          <cell r="R577" t="str">
            <v>-</v>
          </cell>
        </row>
        <row r="578">
          <cell r="C578" t="str">
            <v>西鉄物流株式会社　成田支店梱包営業所</v>
          </cell>
          <cell r="D578">
            <v>289</v>
          </cell>
          <cell r="E578">
            <v>1602</v>
          </cell>
          <cell r="F578" t="str">
            <v>千葉県山武郡芝山町菱田１１５５番地１</v>
          </cell>
          <cell r="G578">
            <v>100</v>
          </cell>
          <cell r="H578">
            <v>0</v>
          </cell>
          <cell r="J578">
            <v>149</v>
          </cell>
          <cell r="K578">
            <v>1</v>
          </cell>
          <cell r="M578" t="str">
            <v>成田</v>
          </cell>
          <cell r="N578" t="str">
            <v>無し</v>
          </cell>
          <cell r="O578" t="str">
            <v>y</v>
          </cell>
          <cell r="P578" t="str">
            <v>T2900</v>
          </cell>
          <cell r="Q578" t="str">
            <v>USS03</v>
          </cell>
          <cell r="R578" t="str">
            <v>-</v>
          </cell>
        </row>
        <row r="579">
          <cell r="C579" t="str">
            <v>小糸九州株式会社</v>
          </cell>
          <cell r="D579">
            <v>849</v>
          </cell>
          <cell r="E579">
            <v>902</v>
          </cell>
          <cell r="F579" t="str">
            <v>佐賀県佐賀市久保泉町大字上和泉</v>
          </cell>
          <cell r="G579">
            <v>1300</v>
          </cell>
          <cell r="H579">
            <v>0</v>
          </cell>
          <cell r="J579">
            <v>1279</v>
          </cell>
          <cell r="K579">
            <v>1</v>
          </cell>
          <cell r="L579" t="str">
            <v>-</v>
          </cell>
          <cell r="M579" t="str">
            <v>-</v>
          </cell>
          <cell r="N579" t="str">
            <v>無し</v>
          </cell>
          <cell r="P579" t="str">
            <v>T3780</v>
          </cell>
          <cell r="Q579" t="str">
            <v>H199</v>
          </cell>
          <cell r="R579">
            <v>1300</v>
          </cell>
        </row>
        <row r="580">
          <cell r="C580" t="str">
            <v>西鉄物流株式会社　成田梱包営業所</v>
          </cell>
          <cell r="D580">
            <v>289</v>
          </cell>
          <cell r="E580">
            <v>1602</v>
          </cell>
          <cell r="F580" t="str">
            <v>千葉県山武郡芝山町菱田１１５５番地１</v>
          </cell>
          <cell r="G580">
            <v>100</v>
          </cell>
          <cell r="H580">
            <v>0</v>
          </cell>
          <cell r="J580">
            <v>149</v>
          </cell>
          <cell r="K580">
            <v>1</v>
          </cell>
          <cell r="M580" t="str">
            <v>成田</v>
          </cell>
          <cell r="N580" t="str">
            <v>無し</v>
          </cell>
          <cell r="O580" t="str">
            <v>y</v>
          </cell>
          <cell r="P580" t="str">
            <v>T2880</v>
          </cell>
          <cell r="Q580" t="str">
            <v>GZS10</v>
          </cell>
          <cell r="R580" t="str">
            <v>-</v>
          </cell>
        </row>
        <row r="581">
          <cell r="C581" t="str">
            <v>津田工業株式会社　本社機構</v>
          </cell>
          <cell r="D581">
            <v>355</v>
          </cell>
          <cell r="E581">
            <v>812</v>
          </cell>
          <cell r="F581" t="str">
            <v>埼玉県比企郡滑川町大字都２５－３５</v>
          </cell>
          <cell r="G581">
            <v>70</v>
          </cell>
          <cell r="H581">
            <v>0</v>
          </cell>
          <cell r="J581">
            <v>110</v>
          </cell>
          <cell r="K581">
            <v>1</v>
          </cell>
          <cell r="M581" t="str">
            <v>-</v>
          </cell>
          <cell r="N581" t="str">
            <v>無し</v>
          </cell>
          <cell r="P581" t="str">
            <v>T3820</v>
          </cell>
          <cell r="R581" t="str">
            <v>-</v>
          </cell>
        </row>
        <row r="582">
          <cell r="C582" t="str">
            <v>株式会社　スリードリーム</v>
          </cell>
          <cell r="D582">
            <v>350</v>
          </cell>
          <cell r="E582">
            <v>2203</v>
          </cell>
          <cell r="F582" t="str">
            <v>埼玉県鶴ヶ島市大字上広谷４２７－１</v>
          </cell>
          <cell r="G582">
            <v>70</v>
          </cell>
          <cell r="H582">
            <v>0</v>
          </cell>
          <cell r="J582">
            <v>100</v>
          </cell>
          <cell r="K582">
            <v>0</v>
          </cell>
          <cell r="M582" t="str">
            <v>-</v>
          </cell>
          <cell r="N582" t="str">
            <v>無し</v>
          </cell>
          <cell r="P582" t="str">
            <v>T3830</v>
          </cell>
          <cell r="R582" t="str">
            <v>-</v>
          </cell>
        </row>
        <row r="583">
          <cell r="C583" t="str">
            <v>市光工業株式会社　厚木製造所</v>
          </cell>
          <cell r="D583">
            <v>243</v>
          </cell>
          <cell r="E583">
            <v>214</v>
          </cell>
          <cell r="F583" t="str">
            <v>神奈川県厚木市下古沢８５７</v>
          </cell>
          <cell r="G583">
            <v>100</v>
          </cell>
          <cell r="H583">
            <v>0</v>
          </cell>
          <cell r="J583">
            <v>100</v>
          </cell>
          <cell r="K583">
            <v>0</v>
          </cell>
          <cell r="M583" t="str">
            <v>-</v>
          </cell>
          <cell r="N583" t="str">
            <v>無し</v>
          </cell>
          <cell r="P583" t="str">
            <v>T3380</v>
          </cell>
          <cell r="Q583" t="str">
            <v>H200</v>
          </cell>
          <cell r="R583" t="str">
            <v>-</v>
          </cell>
        </row>
        <row r="584">
          <cell r="C584" t="str">
            <v>津田工業株式会社　川里工場</v>
          </cell>
          <cell r="D584">
            <v>365</v>
          </cell>
          <cell r="E584">
            <v>1</v>
          </cell>
          <cell r="F584" t="str">
            <v>埼玉県鴻巣市赤城台362-28</v>
          </cell>
          <cell r="G584">
            <v>100</v>
          </cell>
          <cell r="H584">
            <v>0</v>
          </cell>
          <cell r="J584">
            <v>100</v>
          </cell>
          <cell r="K584">
            <v>0</v>
          </cell>
          <cell r="M584" t="str">
            <v>-</v>
          </cell>
          <cell r="N584" t="str">
            <v>無し</v>
          </cell>
          <cell r="P584" t="str">
            <v>T3820</v>
          </cell>
          <cell r="Q584" t="str">
            <v>H201</v>
          </cell>
          <cell r="R584" t="str">
            <v>-</v>
          </cell>
        </row>
        <row r="585">
          <cell r="C585" t="str">
            <v>株式会社　アジア化成</v>
          </cell>
          <cell r="D585">
            <v>614</v>
          </cell>
          <cell r="E585">
            <v>8123</v>
          </cell>
          <cell r="F585" t="str">
            <v>京都府八幡市下奈良名越18</v>
          </cell>
          <cell r="G585">
            <v>530</v>
          </cell>
          <cell r="H585">
            <v>0</v>
          </cell>
          <cell r="J585">
            <v>545</v>
          </cell>
          <cell r="K585">
            <v>1</v>
          </cell>
          <cell r="M585" t="str">
            <v>-</v>
          </cell>
          <cell r="N585" t="str">
            <v>無し</v>
          </cell>
          <cell r="P585" t="str">
            <v>大阪新規顧客</v>
          </cell>
          <cell r="Q585" t="str">
            <v>仮登録</v>
          </cell>
          <cell r="R585" t="str">
            <v>-</v>
          </cell>
        </row>
        <row r="586">
          <cell r="C586" t="str">
            <v>株式会社　フクダコーポレーション</v>
          </cell>
          <cell r="D586">
            <v>940</v>
          </cell>
          <cell r="E586">
            <v>2045</v>
          </cell>
          <cell r="F586" t="str">
            <v>新潟県長岡市西陵町２６７４－１８</v>
          </cell>
          <cell r="G586">
            <v>320</v>
          </cell>
          <cell r="H586">
            <v>1</v>
          </cell>
          <cell r="J586">
            <v>320</v>
          </cell>
          <cell r="K586">
            <v>0</v>
          </cell>
          <cell r="M586" t="str">
            <v>-</v>
          </cell>
          <cell r="N586" t="str">
            <v>新潟</v>
          </cell>
          <cell r="P586" t="str">
            <v>T3830</v>
          </cell>
          <cell r="Q586" t="str">
            <v>H202</v>
          </cell>
          <cell r="R586" t="str">
            <v>-</v>
          </cell>
        </row>
        <row r="587">
          <cell r="C587" t="str">
            <v>西鉄物流株式会社　成田梱包営業所</v>
          </cell>
          <cell r="D587">
            <v>289</v>
          </cell>
          <cell r="E587">
            <v>1602</v>
          </cell>
          <cell r="F587" t="str">
            <v>千葉県山武郡芝山町菱田１１５５番地１</v>
          </cell>
          <cell r="G587">
            <v>100</v>
          </cell>
          <cell r="H587">
            <v>0</v>
          </cell>
          <cell r="J587">
            <v>149</v>
          </cell>
          <cell r="K587">
            <v>1</v>
          </cell>
          <cell r="M587" t="str">
            <v>成田</v>
          </cell>
          <cell r="N587" t="str">
            <v>無し</v>
          </cell>
          <cell r="O587" t="str">
            <v>y</v>
          </cell>
          <cell r="P587" t="str">
            <v>T3740</v>
          </cell>
          <cell r="Q587" t="str">
            <v>THT02</v>
          </cell>
          <cell r="R587" t="str">
            <v>-</v>
          </cell>
        </row>
        <row r="588">
          <cell r="C588" t="str">
            <v>株式会社　オウル・クラフト</v>
          </cell>
          <cell r="D588">
            <v>223</v>
          </cell>
          <cell r="E588">
            <v>57</v>
          </cell>
          <cell r="F588" t="str">
            <v>神奈川県横浜市港北区新羽町３３６－１</v>
          </cell>
          <cell r="G588">
            <v>50</v>
          </cell>
          <cell r="H588">
            <v>0</v>
          </cell>
          <cell r="J588">
            <v>120</v>
          </cell>
          <cell r="K588">
            <v>0</v>
          </cell>
          <cell r="M588" t="str">
            <v>-</v>
          </cell>
          <cell r="N588" t="str">
            <v>無し</v>
          </cell>
          <cell r="P588" t="str">
            <v>T3840</v>
          </cell>
          <cell r="R588" t="str">
            <v>-</v>
          </cell>
        </row>
        <row r="589">
          <cell r="C589" t="str">
            <v>有限会社　とやま工房</v>
          </cell>
          <cell r="D589">
            <v>338</v>
          </cell>
          <cell r="E589">
            <v>5</v>
          </cell>
          <cell r="F589" t="str">
            <v>埼玉県さいたま市中央区桜丘１－１１－１９</v>
          </cell>
          <cell r="G589">
            <v>60</v>
          </cell>
          <cell r="H589">
            <v>0</v>
          </cell>
          <cell r="J589">
            <v>100</v>
          </cell>
          <cell r="K589">
            <v>0</v>
          </cell>
          <cell r="M589" t="str">
            <v>-</v>
          </cell>
          <cell r="N589" t="str">
            <v>無し</v>
          </cell>
          <cell r="P589" t="str">
            <v>T0100</v>
          </cell>
          <cell r="Q589" t="str">
            <v>H205</v>
          </cell>
          <cell r="R589" t="str">
            <v>-</v>
          </cell>
        </row>
        <row r="590">
          <cell r="C590" t="str">
            <v>カネナカ</v>
          </cell>
          <cell r="D590">
            <v>421</v>
          </cell>
          <cell r="E590">
            <v>302</v>
          </cell>
          <cell r="F590" t="str">
            <v>静岡県榛原郡吉田町川尻３４４８－９</v>
          </cell>
          <cell r="G590">
            <v>250</v>
          </cell>
          <cell r="H590">
            <v>0</v>
          </cell>
          <cell r="J590">
            <v>230</v>
          </cell>
          <cell r="K590">
            <v>0</v>
          </cell>
          <cell r="M590" t="str">
            <v>-</v>
          </cell>
          <cell r="N590" t="str">
            <v>無し</v>
          </cell>
          <cell r="P590" t="str">
            <v>T0060</v>
          </cell>
          <cell r="Q590" t="str">
            <v>H203</v>
          </cell>
          <cell r="R590" t="str">
            <v>-</v>
          </cell>
        </row>
        <row r="591">
          <cell r="C591" t="str">
            <v>アサヒ精工株式会社</v>
          </cell>
          <cell r="D591">
            <v>501</v>
          </cell>
          <cell r="E591">
            <v>1106</v>
          </cell>
          <cell r="F591" t="str">
            <v>岐阜県岐阜市石谷１１７７</v>
          </cell>
          <cell r="G591">
            <v>450</v>
          </cell>
          <cell r="H591">
            <v>0</v>
          </cell>
          <cell r="J591">
            <v>418</v>
          </cell>
          <cell r="K591">
            <v>0</v>
          </cell>
          <cell r="M591" t="str">
            <v>-</v>
          </cell>
          <cell r="N591" t="str">
            <v>無し</v>
          </cell>
          <cell r="P591" t="str">
            <v>T0070</v>
          </cell>
          <cell r="Q591" t="str">
            <v>H206</v>
          </cell>
          <cell r="R591" t="str">
            <v>-</v>
          </cell>
        </row>
      </sheetData>
      <sheetData sheetId="4"/>
      <sheetData sheetId="5" refreshError="1"/>
      <sheetData sheetId="6"/>
      <sheetData sheetId="7"/>
      <sheetData sheetId="8">
        <row r="2">
          <cell r="B2">
            <v>2000</v>
          </cell>
          <cell r="C2">
            <v>1900</v>
          </cell>
          <cell r="D2">
            <v>1800</v>
          </cell>
          <cell r="E2">
            <v>1700</v>
          </cell>
          <cell r="F2">
            <v>1600</v>
          </cell>
          <cell r="G2">
            <v>1500</v>
          </cell>
          <cell r="H2">
            <v>1400</v>
          </cell>
          <cell r="I2">
            <v>1300</v>
          </cell>
          <cell r="J2">
            <v>1200</v>
          </cell>
          <cell r="K2">
            <v>1100</v>
          </cell>
          <cell r="L2">
            <v>1000</v>
          </cell>
          <cell r="M2">
            <v>950</v>
          </cell>
          <cell r="N2">
            <v>900</v>
          </cell>
          <cell r="O2">
            <v>850</v>
          </cell>
          <cell r="P2">
            <v>800</v>
          </cell>
          <cell r="Q2">
            <v>750</v>
          </cell>
          <cell r="R2">
            <v>700</v>
          </cell>
          <cell r="S2">
            <v>650</v>
          </cell>
          <cell r="T2">
            <v>600</v>
          </cell>
          <cell r="U2">
            <v>550</v>
          </cell>
          <cell r="V2">
            <v>500</v>
          </cell>
          <cell r="W2">
            <v>450</v>
          </cell>
          <cell r="X2">
            <v>400</v>
          </cell>
          <cell r="Y2">
            <v>350</v>
          </cell>
          <cell r="Z2">
            <v>300</v>
          </cell>
          <cell r="AA2">
            <v>250</v>
          </cell>
          <cell r="AB2">
            <v>200</v>
          </cell>
          <cell r="AC2">
            <v>150</v>
          </cell>
          <cell r="AD2">
            <v>100</v>
          </cell>
          <cell r="AE2">
            <v>50</v>
          </cell>
        </row>
        <row r="3">
          <cell r="A3">
            <v>2000</v>
          </cell>
          <cell r="B3">
            <v>132410</v>
          </cell>
          <cell r="C3">
            <v>126740</v>
          </cell>
          <cell r="D3">
            <v>121070</v>
          </cell>
          <cell r="E3">
            <v>115400</v>
          </cell>
          <cell r="F3">
            <v>109730</v>
          </cell>
          <cell r="G3">
            <v>104060</v>
          </cell>
          <cell r="H3">
            <v>98390</v>
          </cell>
          <cell r="I3">
            <v>92720</v>
          </cell>
          <cell r="J3">
            <v>87150</v>
          </cell>
          <cell r="K3">
            <v>81480</v>
          </cell>
          <cell r="L3">
            <v>75810</v>
          </cell>
          <cell r="M3">
            <v>72980</v>
          </cell>
          <cell r="N3">
            <v>70140</v>
          </cell>
          <cell r="O3">
            <v>67310</v>
          </cell>
          <cell r="P3">
            <v>64470</v>
          </cell>
          <cell r="Q3">
            <v>61640</v>
          </cell>
          <cell r="R3">
            <v>58800</v>
          </cell>
          <cell r="S3">
            <v>55970</v>
          </cell>
          <cell r="T3">
            <v>53130</v>
          </cell>
          <cell r="U3">
            <v>50300</v>
          </cell>
          <cell r="V3">
            <v>47460</v>
          </cell>
          <cell r="W3">
            <v>44630</v>
          </cell>
          <cell r="X3">
            <v>41790</v>
          </cell>
          <cell r="Y3">
            <v>38960</v>
          </cell>
          <cell r="Z3">
            <v>36120</v>
          </cell>
          <cell r="AA3">
            <v>33290</v>
          </cell>
          <cell r="AB3">
            <v>29400</v>
          </cell>
          <cell r="AC3">
            <v>25520</v>
          </cell>
          <cell r="AD3">
            <v>21420</v>
          </cell>
          <cell r="AE3">
            <v>18480</v>
          </cell>
        </row>
        <row r="4">
          <cell r="A4">
            <v>1900</v>
          </cell>
          <cell r="B4">
            <v>125790</v>
          </cell>
          <cell r="C4">
            <v>120440</v>
          </cell>
          <cell r="D4">
            <v>115080</v>
          </cell>
          <cell r="E4">
            <v>109730</v>
          </cell>
          <cell r="F4">
            <v>104270</v>
          </cell>
          <cell r="G4">
            <v>98910</v>
          </cell>
          <cell r="H4">
            <v>93560</v>
          </cell>
          <cell r="I4">
            <v>88200</v>
          </cell>
          <cell r="J4">
            <v>82850</v>
          </cell>
          <cell r="K4">
            <v>77490</v>
          </cell>
          <cell r="L4">
            <v>72140</v>
          </cell>
          <cell r="M4">
            <v>69410</v>
          </cell>
          <cell r="N4">
            <v>66780</v>
          </cell>
          <cell r="O4">
            <v>64050</v>
          </cell>
          <cell r="P4">
            <v>61320</v>
          </cell>
          <cell r="Q4">
            <v>58590</v>
          </cell>
          <cell r="R4">
            <v>55970</v>
          </cell>
          <cell r="S4">
            <v>53240</v>
          </cell>
          <cell r="T4">
            <v>50610</v>
          </cell>
          <cell r="U4">
            <v>47880</v>
          </cell>
          <cell r="V4">
            <v>45150</v>
          </cell>
          <cell r="W4">
            <v>42530</v>
          </cell>
          <cell r="X4">
            <v>39800</v>
          </cell>
          <cell r="Y4">
            <v>37070</v>
          </cell>
          <cell r="Z4">
            <v>34440</v>
          </cell>
          <cell r="AA4">
            <v>31710</v>
          </cell>
          <cell r="AB4">
            <v>28040</v>
          </cell>
          <cell r="AC4">
            <v>24470</v>
          </cell>
          <cell r="AD4">
            <v>20580</v>
          </cell>
          <cell r="AE4">
            <v>17750</v>
          </cell>
        </row>
        <row r="5">
          <cell r="A5">
            <v>1800</v>
          </cell>
          <cell r="B5">
            <v>119180</v>
          </cell>
          <cell r="C5">
            <v>114140</v>
          </cell>
          <cell r="D5">
            <v>108990</v>
          </cell>
          <cell r="E5">
            <v>103950</v>
          </cell>
          <cell r="F5">
            <v>98910</v>
          </cell>
          <cell r="G5">
            <v>93770</v>
          </cell>
          <cell r="H5">
            <v>88730</v>
          </cell>
          <cell r="I5">
            <v>83580</v>
          </cell>
          <cell r="J5">
            <v>78540</v>
          </cell>
          <cell r="K5">
            <v>73500</v>
          </cell>
          <cell r="L5">
            <v>68360</v>
          </cell>
          <cell r="M5">
            <v>65840</v>
          </cell>
          <cell r="N5">
            <v>63320</v>
          </cell>
          <cell r="O5">
            <v>60800</v>
          </cell>
          <cell r="P5">
            <v>58170</v>
          </cell>
          <cell r="Q5">
            <v>55650</v>
          </cell>
          <cell r="R5">
            <v>53130</v>
          </cell>
          <cell r="S5">
            <v>50610</v>
          </cell>
          <cell r="T5">
            <v>47990</v>
          </cell>
          <cell r="U5">
            <v>45470</v>
          </cell>
          <cell r="V5">
            <v>42950</v>
          </cell>
          <cell r="W5">
            <v>40430</v>
          </cell>
          <cell r="X5">
            <v>37800</v>
          </cell>
          <cell r="Y5">
            <v>35280</v>
          </cell>
          <cell r="Z5">
            <v>32760</v>
          </cell>
          <cell r="AA5">
            <v>30240</v>
          </cell>
          <cell r="AB5">
            <v>26780</v>
          </cell>
          <cell r="AC5">
            <v>23310</v>
          </cell>
          <cell r="AD5">
            <v>19640</v>
          </cell>
          <cell r="AE5">
            <v>17120</v>
          </cell>
        </row>
        <row r="6">
          <cell r="A6">
            <v>1700</v>
          </cell>
          <cell r="B6">
            <v>112670</v>
          </cell>
          <cell r="C6">
            <v>107840</v>
          </cell>
          <cell r="D6">
            <v>103010</v>
          </cell>
          <cell r="E6">
            <v>98280</v>
          </cell>
          <cell r="F6">
            <v>93450</v>
          </cell>
          <cell r="G6">
            <v>88620</v>
          </cell>
          <cell r="H6">
            <v>83900</v>
          </cell>
          <cell r="I6">
            <v>79070</v>
          </cell>
          <cell r="J6">
            <v>74240</v>
          </cell>
          <cell r="K6">
            <v>69410</v>
          </cell>
          <cell r="L6">
            <v>64680</v>
          </cell>
          <cell r="M6">
            <v>62270</v>
          </cell>
          <cell r="N6">
            <v>59850</v>
          </cell>
          <cell r="O6">
            <v>57440</v>
          </cell>
          <cell r="P6">
            <v>55020</v>
          </cell>
          <cell r="Q6">
            <v>52610</v>
          </cell>
          <cell r="R6">
            <v>50300</v>
          </cell>
          <cell r="S6">
            <v>47880</v>
          </cell>
          <cell r="T6">
            <v>45470</v>
          </cell>
          <cell r="U6">
            <v>43050</v>
          </cell>
          <cell r="V6">
            <v>40640</v>
          </cell>
          <cell r="W6">
            <v>38220</v>
          </cell>
          <cell r="X6">
            <v>35810</v>
          </cell>
          <cell r="Y6">
            <v>33390</v>
          </cell>
          <cell r="Z6">
            <v>31080</v>
          </cell>
          <cell r="AA6">
            <v>28670</v>
          </cell>
          <cell r="AB6">
            <v>25410</v>
          </cell>
          <cell r="AC6">
            <v>22260</v>
          </cell>
          <cell r="AD6">
            <v>18800</v>
          </cell>
          <cell r="AE6">
            <v>16380</v>
          </cell>
        </row>
        <row r="7">
          <cell r="A7">
            <v>1600</v>
          </cell>
          <cell r="B7">
            <v>106050</v>
          </cell>
          <cell r="C7">
            <v>101540</v>
          </cell>
          <cell r="D7">
            <v>97020</v>
          </cell>
          <cell r="E7">
            <v>92510</v>
          </cell>
          <cell r="F7">
            <v>87990</v>
          </cell>
          <cell r="G7">
            <v>83480</v>
          </cell>
          <cell r="H7">
            <v>78960</v>
          </cell>
          <cell r="I7">
            <v>74450</v>
          </cell>
          <cell r="J7">
            <v>69930</v>
          </cell>
          <cell r="K7">
            <v>65420</v>
          </cell>
          <cell r="L7">
            <v>60900</v>
          </cell>
          <cell r="M7">
            <v>58700</v>
          </cell>
          <cell r="N7">
            <v>56490</v>
          </cell>
          <cell r="O7">
            <v>54180</v>
          </cell>
          <cell r="P7">
            <v>51980</v>
          </cell>
          <cell r="Q7">
            <v>49670</v>
          </cell>
          <cell r="R7">
            <v>47360</v>
          </cell>
          <cell r="S7">
            <v>45150</v>
          </cell>
          <cell r="T7">
            <v>42840</v>
          </cell>
          <cell r="U7">
            <v>40640</v>
          </cell>
          <cell r="V7">
            <v>38330</v>
          </cell>
          <cell r="W7">
            <v>36120</v>
          </cell>
          <cell r="X7">
            <v>33810</v>
          </cell>
          <cell r="Y7">
            <v>31610</v>
          </cell>
          <cell r="Z7">
            <v>29400</v>
          </cell>
          <cell r="AA7">
            <v>27090</v>
          </cell>
          <cell r="AB7">
            <v>24050</v>
          </cell>
          <cell r="AC7">
            <v>21110</v>
          </cell>
          <cell r="AD7">
            <v>17960</v>
          </cell>
          <cell r="AE7">
            <v>15750</v>
          </cell>
        </row>
        <row r="8">
          <cell r="A8">
            <v>1500</v>
          </cell>
          <cell r="B8">
            <v>99440</v>
          </cell>
          <cell r="C8">
            <v>95240</v>
          </cell>
          <cell r="D8">
            <v>91040</v>
          </cell>
          <cell r="E8">
            <v>86840</v>
          </cell>
          <cell r="F8">
            <v>82530</v>
          </cell>
          <cell r="G8">
            <v>78330</v>
          </cell>
          <cell r="H8">
            <v>74130</v>
          </cell>
          <cell r="I8">
            <v>69930</v>
          </cell>
          <cell r="J8">
            <v>65730</v>
          </cell>
          <cell r="K8">
            <v>61430</v>
          </cell>
          <cell r="L8">
            <v>57230</v>
          </cell>
          <cell r="M8">
            <v>55130</v>
          </cell>
          <cell r="N8">
            <v>53030</v>
          </cell>
          <cell r="O8">
            <v>50930</v>
          </cell>
          <cell r="P8">
            <v>48830</v>
          </cell>
          <cell r="Q8">
            <v>46620</v>
          </cell>
          <cell r="R8">
            <v>44520</v>
          </cell>
          <cell r="S8">
            <v>42420</v>
          </cell>
          <cell r="T8">
            <v>40320</v>
          </cell>
          <cell r="U8">
            <v>38220</v>
          </cell>
          <cell r="V8">
            <v>36120</v>
          </cell>
          <cell r="W8">
            <v>34020</v>
          </cell>
          <cell r="X8">
            <v>31820</v>
          </cell>
          <cell r="Y8">
            <v>29720</v>
          </cell>
          <cell r="Z8">
            <v>27620</v>
          </cell>
          <cell r="AA8">
            <v>25520</v>
          </cell>
          <cell r="AB8">
            <v>22790</v>
          </cell>
          <cell r="AC8">
            <v>20060</v>
          </cell>
          <cell r="AD8">
            <v>17120</v>
          </cell>
          <cell r="AE8">
            <v>15020</v>
          </cell>
        </row>
        <row r="9">
          <cell r="A9">
            <v>1400</v>
          </cell>
          <cell r="B9">
            <v>92930</v>
          </cell>
          <cell r="C9">
            <v>88940</v>
          </cell>
          <cell r="D9">
            <v>85050</v>
          </cell>
          <cell r="E9">
            <v>81060</v>
          </cell>
          <cell r="F9">
            <v>77180</v>
          </cell>
          <cell r="G9">
            <v>73190</v>
          </cell>
          <cell r="H9">
            <v>69300</v>
          </cell>
          <cell r="I9">
            <v>65310</v>
          </cell>
          <cell r="J9">
            <v>61430</v>
          </cell>
          <cell r="K9">
            <v>57440</v>
          </cell>
          <cell r="L9">
            <v>53550</v>
          </cell>
          <cell r="M9">
            <v>51560</v>
          </cell>
          <cell r="N9">
            <v>49560</v>
          </cell>
          <cell r="O9">
            <v>47670</v>
          </cell>
          <cell r="P9">
            <v>45680</v>
          </cell>
          <cell r="Q9">
            <v>43680</v>
          </cell>
          <cell r="R9">
            <v>41690</v>
          </cell>
          <cell r="S9">
            <v>39690</v>
          </cell>
          <cell r="T9">
            <v>37800</v>
          </cell>
          <cell r="U9">
            <v>35810</v>
          </cell>
          <cell r="V9">
            <v>33810</v>
          </cell>
          <cell r="W9">
            <v>31820</v>
          </cell>
          <cell r="X9">
            <v>29820</v>
          </cell>
          <cell r="Y9">
            <v>27930</v>
          </cell>
          <cell r="Z9">
            <v>25940</v>
          </cell>
          <cell r="AA9">
            <v>23940</v>
          </cell>
          <cell r="AB9">
            <v>21420</v>
          </cell>
          <cell r="AC9">
            <v>18900</v>
          </cell>
          <cell r="AD9">
            <v>16280</v>
          </cell>
          <cell r="AE9">
            <v>14390</v>
          </cell>
        </row>
        <row r="10">
          <cell r="A10">
            <v>1300</v>
          </cell>
          <cell r="B10">
            <v>86310</v>
          </cell>
          <cell r="C10">
            <v>82640</v>
          </cell>
          <cell r="D10">
            <v>78960</v>
          </cell>
          <cell r="E10">
            <v>75390</v>
          </cell>
          <cell r="F10">
            <v>71720</v>
          </cell>
          <cell r="G10">
            <v>68040</v>
          </cell>
          <cell r="H10">
            <v>64370</v>
          </cell>
          <cell r="I10">
            <v>60800</v>
          </cell>
          <cell r="J10">
            <v>57120</v>
          </cell>
          <cell r="K10">
            <v>53450</v>
          </cell>
          <cell r="L10">
            <v>49770</v>
          </cell>
          <cell r="M10">
            <v>47990</v>
          </cell>
          <cell r="N10">
            <v>46200</v>
          </cell>
          <cell r="O10">
            <v>44310</v>
          </cell>
          <cell r="P10">
            <v>42530</v>
          </cell>
          <cell r="Q10">
            <v>40640</v>
          </cell>
          <cell r="R10">
            <v>38850</v>
          </cell>
          <cell r="S10">
            <v>37070</v>
          </cell>
          <cell r="T10">
            <v>35180</v>
          </cell>
          <cell r="U10">
            <v>33390</v>
          </cell>
          <cell r="V10">
            <v>31500</v>
          </cell>
          <cell r="W10">
            <v>29720</v>
          </cell>
          <cell r="X10">
            <v>27830</v>
          </cell>
          <cell r="Y10">
            <v>26040</v>
          </cell>
          <cell r="Z10">
            <v>24260</v>
          </cell>
          <cell r="AA10">
            <v>22370</v>
          </cell>
          <cell r="AB10">
            <v>20060</v>
          </cell>
          <cell r="AC10">
            <v>17850</v>
          </cell>
          <cell r="AD10">
            <v>15440</v>
          </cell>
          <cell r="AE10">
            <v>13650</v>
          </cell>
        </row>
        <row r="11">
          <cell r="A11">
            <v>1200</v>
          </cell>
          <cell r="B11">
            <v>79700</v>
          </cell>
          <cell r="C11">
            <v>76340</v>
          </cell>
          <cell r="D11">
            <v>72980</v>
          </cell>
          <cell r="E11">
            <v>69620</v>
          </cell>
          <cell r="F11">
            <v>66260</v>
          </cell>
          <cell r="G11">
            <v>62900</v>
          </cell>
          <cell r="H11">
            <v>59540</v>
          </cell>
          <cell r="I11">
            <v>56180</v>
          </cell>
          <cell r="J11">
            <v>52820</v>
          </cell>
          <cell r="K11">
            <v>49460</v>
          </cell>
          <cell r="L11">
            <v>46100</v>
          </cell>
          <cell r="M11">
            <v>44420</v>
          </cell>
          <cell r="N11">
            <v>42740</v>
          </cell>
          <cell r="O11">
            <v>41060</v>
          </cell>
          <cell r="P11">
            <v>39380</v>
          </cell>
          <cell r="Q11">
            <v>37700</v>
          </cell>
          <cell r="R11">
            <v>36020</v>
          </cell>
          <cell r="S11">
            <v>34340</v>
          </cell>
          <cell r="T11">
            <v>32660</v>
          </cell>
          <cell r="U11">
            <v>30980</v>
          </cell>
          <cell r="V11">
            <v>29300</v>
          </cell>
          <cell r="W11">
            <v>27620</v>
          </cell>
          <cell r="X11">
            <v>25940</v>
          </cell>
          <cell r="Y11">
            <v>24260</v>
          </cell>
          <cell r="Z11">
            <v>22580</v>
          </cell>
          <cell r="AA11">
            <v>20900</v>
          </cell>
          <cell r="AB11">
            <v>18800</v>
          </cell>
          <cell r="AC11">
            <v>16700</v>
          </cell>
          <cell r="AD11">
            <v>14490</v>
          </cell>
          <cell r="AE11">
            <v>13020</v>
          </cell>
        </row>
        <row r="12">
          <cell r="A12">
            <v>1100</v>
          </cell>
          <cell r="B12">
            <v>73190</v>
          </cell>
          <cell r="C12">
            <v>70040</v>
          </cell>
          <cell r="D12">
            <v>66990</v>
          </cell>
          <cell r="E12">
            <v>63950</v>
          </cell>
          <cell r="F12">
            <v>60900</v>
          </cell>
          <cell r="G12">
            <v>57750</v>
          </cell>
          <cell r="H12">
            <v>54710</v>
          </cell>
          <cell r="I12">
            <v>51660</v>
          </cell>
          <cell r="J12">
            <v>48510</v>
          </cell>
          <cell r="K12">
            <v>45470</v>
          </cell>
          <cell r="L12">
            <v>42420</v>
          </cell>
          <cell r="M12">
            <v>40850</v>
          </cell>
          <cell r="N12">
            <v>39380</v>
          </cell>
          <cell r="O12">
            <v>37800</v>
          </cell>
          <cell r="P12">
            <v>36230</v>
          </cell>
          <cell r="Q12">
            <v>34650</v>
          </cell>
          <cell r="R12">
            <v>33180</v>
          </cell>
          <cell r="S12">
            <v>31610</v>
          </cell>
          <cell r="T12">
            <v>30030</v>
          </cell>
          <cell r="U12">
            <v>28560</v>
          </cell>
          <cell r="V12">
            <v>26990</v>
          </cell>
          <cell r="W12">
            <v>25520</v>
          </cell>
          <cell r="X12">
            <v>23940</v>
          </cell>
          <cell r="Y12">
            <v>22370</v>
          </cell>
          <cell r="Z12">
            <v>20900</v>
          </cell>
          <cell r="AA12">
            <v>19320</v>
          </cell>
          <cell r="AB12">
            <v>17430</v>
          </cell>
          <cell r="AC12">
            <v>15650</v>
          </cell>
          <cell r="AD12">
            <v>13650</v>
          </cell>
          <cell r="AE12">
            <v>12290</v>
          </cell>
        </row>
        <row r="13">
          <cell r="A13">
            <v>1000</v>
          </cell>
          <cell r="B13">
            <v>66570</v>
          </cell>
          <cell r="C13">
            <v>63740</v>
          </cell>
          <cell r="D13">
            <v>61010</v>
          </cell>
          <cell r="E13">
            <v>58170</v>
          </cell>
          <cell r="F13">
            <v>55440</v>
          </cell>
          <cell r="G13">
            <v>52610</v>
          </cell>
          <cell r="H13">
            <v>49880</v>
          </cell>
          <cell r="I13">
            <v>47040</v>
          </cell>
          <cell r="J13">
            <v>44210</v>
          </cell>
          <cell r="K13">
            <v>41480</v>
          </cell>
          <cell r="L13">
            <v>38640</v>
          </cell>
          <cell r="M13">
            <v>37280</v>
          </cell>
          <cell r="N13">
            <v>35910</v>
          </cell>
          <cell r="O13">
            <v>34550</v>
          </cell>
          <cell r="P13">
            <v>33080</v>
          </cell>
          <cell r="Q13">
            <v>31710</v>
          </cell>
          <cell r="R13">
            <v>30350</v>
          </cell>
          <cell r="S13">
            <v>28880</v>
          </cell>
          <cell r="T13">
            <v>27510</v>
          </cell>
          <cell r="U13">
            <v>26150</v>
          </cell>
          <cell r="V13">
            <v>24680</v>
          </cell>
          <cell r="W13">
            <v>23310</v>
          </cell>
          <cell r="X13">
            <v>21950</v>
          </cell>
          <cell r="Y13">
            <v>20580</v>
          </cell>
          <cell r="Z13">
            <v>19110</v>
          </cell>
          <cell r="AA13">
            <v>17750</v>
          </cell>
          <cell r="AB13">
            <v>16070</v>
          </cell>
          <cell r="AC13">
            <v>14490</v>
          </cell>
          <cell r="AD13">
            <v>12810</v>
          </cell>
          <cell r="AE13">
            <v>11660</v>
          </cell>
        </row>
        <row r="14">
          <cell r="A14">
            <v>950</v>
          </cell>
          <cell r="B14">
            <v>63210</v>
          </cell>
          <cell r="C14">
            <v>60590</v>
          </cell>
          <cell r="D14">
            <v>57960</v>
          </cell>
          <cell r="E14">
            <v>55340</v>
          </cell>
          <cell r="F14">
            <v>52610</v>
          </cell>
          <cell r="G14">
            <v>49980</v>
          </cell>
          <cell r="H14">
            <v>47360</v>
          </cell>
          <cell r="I14">
            <v>44730</v>
          </cell>
          <cell r="J14">
            <v>42110</v>
          </cell>
          <cell r="K14">
            <v>39380</v>
          </cell>
          <cell r="L14">
            <v>36750</v>
          </cell>
          <cell r="M14">
            <v>35390</v>
          </cell>
          <cell r="N14">
            <v>34130</v>
          </cell>
          <cell r="O14">
            <v>32760</v>
          </cell>
          <cell r="P14">
            <v>31500</v>
          </cell>
          <cell r="Q14">
            <v>30140</v>
          </cell>
          <cell r="R14">
            <v>28770</v>
          </cell>
          <cell r="S14">
            <v>27510</v>
          </cell>
          <cell r="T14">
            <v>26150</v>
          </cell>
          <cell r="U14">
            <v>24780</v>
          </cell>
          <cell r="V14">
            <v>23520</v>
          </cell>
          <cell r="W14">
            <v>22160</v>
          </cell>
          <cell r="X14">
            <v>20900</v>
          </cell>
          <cell r="Y14">
            <v>19530</v>
          </cell>
          <cell r="Z14">
            <v>18170</v>
          </cell>
          <cell r="AA14">
            <v>16910</v>
          </cell>
          <cell r="AB14">
            <v>15330</v>
          </cell>
          <cell r="AC14">
            <v>13860</v>
          </cell>
          <cell r="AD14">
            <v>12180</v>
          </cell>
          <cell r="AE14">
            <v>11130</v>
          </cell>
        </row>
        <row r="15">
          <cell r="A15">
            <v>900</v>
          </cell>
          <cell r="B15">
            <v>59850</v>
          </cell>
          <cell r="C15">
            <v>57440</v>
          </cell>
          <cell r="D15">
            <v>54920</v>
          </cell>
          <cell r="E15">
            <v>52400</v>
          </cell>
          <cell r="F15">
            <v>49880</v>
          </cell>
          <cell r="G15">
            <v>47360</v>
          </cell>
          <cell r="H15">
            <v>44840</v>
          </cell>
          <cell r="I15">
            <v>42320</v>
          </cell>
          <cell r="J15">
            <v>39800</v>
          </cell>
          <cell r="K15">
            <v>37380</v>
          </cell>
          <cell r="L15">
            <v>34860</v>
          </cell>
          <cell r="M15">
            <v>33600</v>
          </cell>
          <cell r="N15">
            <v>32340</v>
          </cell>
          <cell r="O15">
            <v>31080</v>
          </cell>
          <cell r="P15">
            <v>29820</v>
          </cell>
          <cell r="Q15">
            <v>28560</v>
          </cell>
          <cell r="R15">
            <v>27300</v>
          </cell>
          <cell r="S15">
            <v>26040</v>
          </cell>
          <cell r="T15">
            <v>24780</v>
          </cell>
          <cell r="U15">
            <v>23520</v>
          </cell>
          <cell r="V15">
            <v>22260</v>
          </cell>
          <cell r="W15">
            <v>21000</v>
          </cell>
          <cell r="X15">
            <v>19740</v>
          </cell>
          <cell r="Y15">
            <v>18590</v>
          </cell>
          <cell r="Z15">
            <v>17330</v>
          </cell>
          <cell r="AA15">
            <v>16070</v>
          </cell>
          <cell r="AB15">
            <v>14600</v>
          </cell>
          <cell r="AC15">
            <v>13130</v>
          </cell>
          <cell r="AD15">
            <v>11550</v>
          </cell>
          <cell r="AE15">
            <v>10500</v>
          </cell>
        </row>
        <row r="16">
          <cell r="A16">
            <v>850</v>
          </cell>
          <cell r="B16">
            <v>56490</v>
          </cell>
          <cell r="C16">
            <v>54180</v>
          </cell>
          <cell r="D16">
            <v>51770</v>
          </cell>
          <cell r="E16">
            <v>49460</v>
          </cell>
          <cell r="F16">
            <v>47040</v>
          </cell>
          <cell r="G16">
            <v>44730</v>
          </cell>
          <cell r="H16">
            <v>42320</v>
          </cell>
          <cell r="I16">
            <v>40010</v>
          </cell>
          <cell r="J16">
            <v>37590</v>
          </cell>
          <cell r="K16">
            <v>35280</v>
          </cell>
          <cell r="L16">
            <v>32870</v>
          </cell>
          <cell r="M16">
            <v>31710</v>
          </cell>
          <cell r="N16">
            <v>30560</v>
          </cell>
          <cell r="O16">
            <v>29400</v>
          </cell>
          <cell r="P16">
            <v>28140</v>
          </cell>
          <cell r="Q16">
            <v>26990</v>
          </cell>
          <cell r="R16">
            <v>25830</v>
          </cell>
          <cell r="S16">
            <v>24570</v>
          </cell>
          <cell r="T16">
            <v>23420</v>
          </cell>
          <cell r="U16">
            <v>22260</v>
          </cell>
          <cell r="V16">
            <v>21110</v>
          </cell>
          <cell r="W16">
            <v>19850</v>
          </cell>
          <cell r="X16">
            <v>18690</v>
          </cell>
          <cell r="Y16">
            <v>17540</v>
          </cell>
          <cell r="Z16">
            <v>16380</v>
          </cell>
          <cell r="AA16">
            <v>15230</v>
          </cell>
          <cell r="AB16">
            <v>13760</v>
          </cell>
          <cell r="AC16">
            <v>12390</v>
          </cell>
          <cell r="AD16">
            <v>11030</v>
          </cell>
          <cell r="AE16">
            <v>9980</v>
          </cell>
        </row>
        <row r="17">
          <cell r="A17">
            <v>800</v>
          </cell>
          <cell r="B17">
            <v>53130</v>
          </cell>
          <cell r="C17">
            <v>50930</v>
          </cell>
          <cell r="D17">
            <v>48720</v>
          </cell>
          <cell r="E17">
            <v>46520</v>
          </cell>
          <cell r="F17">
            <v>44310</v>
          </cell>
          <cell r="G17">
            <v>42110</v>
          </cell>
          <cell r="H17">
            <v>39900</v>
          </cell>
          <cell r="I17">
            <v>37700</v>
          </cell>
          <cell r="J17">
            <v>35390</v>
          </cell>
          <cell r="K17">
            <v>33180</v>
          </cell>
          <cell r="L17">
            <v>30980</v>
          </cell>
          <cell r="M17">
            <v>29820</v>
          </cell>
          <cell r="N17">
            <v>28770</v>
          </cell>
          <cell r="O17">
            <v>27620</v>
          </cell>
          <cell r="P17">
            <v>26570</v>
          </cell>
          <cell r="Q17">
            <v>25410</v>
          </cell>
          <cell r="R17">
            <v>24260</v>
          </cell>
          <cell r="S17">
            <v>23210</v>
          </cell>
          <cell r="T17">
            <v>22050</v>
          </cell>
          <cell r="U17">
            <v>21000</v>
          </cell>
          <cell r="V17">
            <v>19850</v>
          </cell>
          <cell r="W17">
            <v>18800</v>
          </cell>
          <cell r="X17">
            <v>17640</v>
          </cell>
          <cell r="Y17">
            <v>16490</v>
          </cell>
          <cell r="Z17">
            <v>15440</v>
          </cell>
          <cell r="AA17">
            <v>14280</v>
          </cell>
          <cell r="AB17">
            <v>13020</v>
          </cell>
          <cell r="AC17">
            <v>11760</v>
          </cell>
          <cell r="AD17">
            <v>10400</v>
          </cell>
          <cell r="AE17">
            <v>9450</v>
          </cell>
        </row>
        <row r="18">
          <cell r="A18">
            <v>750</v>
          </cell>
          <cell r="B18">
            <v>49770</v>
          </cell>
          <cell r="C18">
            <v>47670</v>
          </cell>
          <cell r="D18">
            <v>45680</v>
          </cell>
          <cell r="E18">
            <v>43580</v>
          </cell>
          <cell r="F18">
            <v>41480</v>
          </cell>
          <cell r="G18">
            <v>39380</v>
          </cell>
          <cell r="H18">
            <v>37380</v>
          </cell>
          <cell r="I18">
            <v>35280</v>
          </cell>
          <cell r="J18">
            <v>33180</v>
          </cell>
          <cell r="K18">
            <v>31080</v>
          </cell>
          <cell r="L18">
            <v>29090</v>
          </cell>
          <cell r="M18">
            <v>28040</v>
          </cell>
          <cell r="N18">
            <v>26990</v>
          </cell>
          <cell r="O18">
            <v>25940</v>
          </cell>
          <cell r="P18">
            <v>24890</v>
          </cell>
          <cell r="Q18">
            <v>23840</v>
          </cell>
          <cell r="R18">
            <v>22790</v>
          </cell>
          <cell r="S18">
            <v>21740</v>
          </cell>
          <cell r="T18">
            <v>20790</v>
          </cell>
          <cell r="U18">
            <v>19740</v>
          </cell>
          <cell r="V18">
            <v>18690</v>
          </cell>
          <cell r="W18">
            <v>17640</v>
          </cell>
          <cell r="X18">
            <v>16590</v>
          </cell>
          <cell r="Y18">
            <v>15540</v>
          </cell>
          <cell r="Z18">
            <v>14490</v>
          </cell>
          <cell r="AA18">
            <v>13440</v>
          </cell>
          <cell r="AB18">
            <v>12290</v>
          </cell>
          <cell r="AC18">
            <v>11030</v>
          </cell>
          <cell r="AD18">
            <v>9770</v>
          </cell>
          <cell r="AE18">
            <v>8930</v>
          </cell>
        </row>
        <row r="19">
          <cell r="A19">
            <v>700</v>
          </cell>
          <cell r="B19">
            <v>46410</v>
          </cell>
          <cell r="C19">
            <v>44520</v>
          </cell>
          <cell r="D19">
            <v>42530</v>
          </cell>
          <cell r="E19">
            <v>40640</v>
          </cell>
          <cell r="F19">
            <v>38750</v>
          </cell>
          <cell r="G19">
            <v>36750</v>
          </cell>
          <cell r="H19">
            <v>34860</v>
          </cell>
          <cell r="I19">
            <v>32870</v>
          </cell>
          <cell r="J19">
            <v>30980</v>
          </cell>
          <cell r="K19">
            <v>29090</v>
          </cell>
          <cell r="L19">
            <v>27090</v>
          </cell>
          <cell r="M19">
            <v>26150</v>
          </cell>
          <cell r="N19">
            <v>25200</v>
          </cell>
          <cell r="O19">
            <v>24260</v>
          </cell>
          <cell r="P19">
            <v>23210</v>
          </cell>
          <cell r="Q19">
            <v>22260</v>
          </cell>
          <cell r="R19">
            <v>21320</v>
          </cell>
          <cell r="S19">
            <v>20370</v>
          </cell>
          <cell r="T19">
            <v>19430</v>
          </cell>
          <cell r="U19">
            <v>18480</v>
          </cell>
          <cell r="V19">
            <v>17430</v>
          </cell>
          <cell r="W19">
            <v>16490</v>
          </cell>
          <cell r="X19">
            <v>15540</v>
          </cell>
          <cell r="Y19">
            <v>14600</v>
          </cell>
          <cell r="Z19">
            <v>13550</v>
          </cell>
          <cell r="AA19">
            <v>12600</v>
          </cell>
          <cell r="AB19">
            <v>11450</v>
          </cell>
          <cell r="AC19">
            <v>10400</v>
          </cell>
          <cell r="AD19">
            <v>9240</v>
          </cell>
          <cell r="AE19">
            <v>8400</v>
          </cell>
        </row>
        <row r="20">
          <cell r="A20">
            <v>650</v>
          </cell>
          <cell r="B20">
            <v>43050</v>
          </cell>
          <cell r="C20">
            <v>41270</v>
          </cell>
          <cell r="D20">
            <v>39480</v>
          </cell>
          <cell r="E20">
            <v>37700</v>
          </cell>
          <cell r="F20">
            <v>35910</v>
          </cell>
          <cell r="G20">
            <v>34130</v>
          </cell>
          <cell r="H20">
            <v>32340</v>
          </cell>
          <cell r="I20">
            <v>30560</v>
          </cell>
          <cell r="J20">
            <v>28770</v>
          </cell>
          <cell r="K20">
            <v>26990</v>
          </cell>
          <cell r="L20">
            <v>25200</v>
          </cell>
          <cell r="M20">
            <v>24260</v>
          </cell>
          <cell r="N20">
            <v>23420</v>
          </cell>
          <cell r="O20">
            <v>22470</v>
          </cell>
          <cell r="P20">
            <v>21630</v>
          </cell>
          <cell r="Q20">
            <v>20690</v>
          </cell>
          <cell r="R20">
            <v>19850</v>
          </cell>
          <cell r="S20">
            <v>18900</v>
          </cell>
          <cell r="T20">
            <v>18060</v>
          </cell>
          <cell r="U20">
            <v>17120</v>
          </cell>
          <cell r="V20">
            <v>16280</v>
          </cell>
          <cell r="W20">
            <v>15330</v>
          </cell>
          <cell r="X20">
            <v>14490</v>
          </cell>
          <cell r="Y20">
            <v>13550</v>
          </cell>
          <cell r="Z20">
            <v>12710</v>
          </cell>
          <cell r="AA20">
            <v>11760</v>
          </cell>
          <cell r="AB20">
            <v>10710</v>
          </cell>
          <cell r="AC20">
            <v>9660</v>
          </cell>
          <cell r="AD20">
            <v>8610</v>
          </cell>
          <cell r="AE20">
            <v>7880</v>
          </cell>
        </row>
        <row r="21">
          <cell r="A21">
            <v>600</v>
          </cell>
          <cell r="B21">
            <v>39690</v>
          </cell>
          <cell r="C21">
            <v>38120</v>
          </cell>
          <cell r="D21">
            <v>36440</v>
          </cell>
          <cell r="E21">
            <v>34760</v>
          </cell>
          <cell r="F21">
            <v>33180</v>
          </cell>
          <cell r="G21">
            <v>31500</v>
          </cell>
          <cell r="H21">
            <v>29820</v>
          </cell>
          <cell r="I21">
            <v>28250</v>
          </cell>
          <cell r="J21">
            <v>26570</v>
          </cell>
          <cell r="K21">
            <v>24890</v>
          </cell>
          <cell r="L21">
            <v>23210</v>
          </cell>
          <cell r="M21">
            <v>22470</v>
          </cell>
          <cell r="N21">
            <v>21630</v>
          </cell>
          <cell r="O21">
            <v>20790</v>
          </cell>
          <cell r="P21">
            <v>19950</v>
          </cell>
          <cell r="Q21">
            <v>19220</v>
          </cell>
          <cell r="R21">
            <v>18380</v>
          </cell>
          <cell r="S21">
            <v>17540</v>
          </cell>
          <cell r="T21">
            <v>16700</v>
          </cell>
          <cell r="U21">
            <v>15860</v>
          </cell>
          <cell r="V21">
            <v>15020</v>
          </cell>
          <cell r="W21">
            <v>14180</v>
          </cell>
          <cell r="X21">
            <v>13440</v>
          </cell>
          <cell r="Y21">
            <v>12600</v>
          </cell>
          <cell r="Z21">
            <v>11760</v>
          </cell>
          <cell r="AA21">
            <v>10920</v>
          </cell>
          <cell r="AB21">
            <v>9870</v>
          </cell>
          <cell r="AC21">
            <v>9030</v>
          </cell>
          <cell r="AD21">
            <v>8090</v>
          </cell>
          <cell r="AE21">
            <v>7350</v>
          </cell>
        </row>
        <row r="22">
          <cell r="A22">
            <v>550</v>
          </cell>
          <cell r="B22">
            <v>36330</v>
          </cell>
          <cell r="C22">
            <v>34860</v>
          </cell>
          <cell r="D22">
            <v>33390</v>
          </cell>
          <cell r="E22">
            <v>31920</v>
          </cell>
          <cell r="F22">
            <v>30350</v>
          </cell>
          <cell r="G22">
            <v>28880</v>
          </cell>
          <cell r="H22">
            <v>27410</v>
          </cell>
          <cell r="I22">
            <v>25830</v>
          </cell>
          <cell r="J22">
            <v>24360</v>
          </cell>
          <cell r="K22">
            <v>22890</v>
          </cell>
          <cell r="L22">
            <v>21320</v>
          </cell>
          <cell r="M22">
            <v>20580</v>
          </cell>
          <cell r="N22">
            <v>19850</v>
          </cell>
          <cell r="O22">
            <v>19110</v>
          </cell>
          <cell r="P22">
            <v>18380</v>
          </cell>
          <cell r="Q22">
            <v>17640</v>
          </cell>
          <cell r="R22">
            <v>16800</v>
          </cell>
          <cell r="S22">
            <v>16070</v>
          </cell>
          <cell r="T22">
            <v>15330</v>
          </cell>
          <cell r="U22">
            <v>14600</v>
          </cell>
          <cell r="V22">
            <v>13860</v>
          </cell>
          <cell r="W22">
            <v>13130</v>
          </cell>
          <cell r="X22">
            <v>12290</v>
          </cell>
          <cell r="Y22">
            <v>11550</v>
          </cell>
          <cell r="Z22">
            <v>10820</v>
          </cell>
          <cell r="AA22">
            <v>10080</v>
          </cell>
          <cell r="AB22">
            <v>9240</v>
          </cell>
          <cell r="AC22">
            <v>8300</v>
          </cell>
          <cell r="AD22">
            <v>7460</v>
          </cell>
          <cell r="AE22">
            <v>6830</v>
          </cell>
        </row>
        <row r="23">
          <cell r="A23">
            <v>500</v>
          </cell>
          <cell r="B23">
            <v>32970</v>
          </cell>
          <cell r="C23">
            <v>31610</v>
          </cell>
          <cell r="D23">
            <v>30240</v>
          </cell>
          <cell r="E23">
            <v>28880</v>
          </cell>
          <cell r="F23">
            <v>27620</v>
          </cell>
          <cell r="G23">
            <v>26250</v>
          </cell>
          <cell r="H23">
            <v>24890</v>
          </cell>
          <cell r="I23">
            <v>23520</v>
          </cell>
          <cell r="J23">
            <v>22160</v>
          </cell>
          <cell r="K23">
            <v>20790</v>
          </cell>
          <cell r="L23">
            <v>19430</v>
          </cell>
          <cell r="M23">
            <v>18800</v>
          </cell>
          <cell r="N23">
            <v>18060</v>
          </cell>
          <cell r="O23">
            <v>17330</v>
          </cell>
          <cell r="P23">
            <v>16700</v>
          </cell>
          <cell r="Q23">
            <v>15960</v>
          </cell>
          <cell r="R23">
            <v>15330</v>
          </cell>
          <cell r="S23">
            <v>14700</v>
          </cell>
          <cell r="T23">
            <v>13970</v>
          </cell>
          <cell r="U23">
            <v>13340</v>
          </cell>
          <cell r="V23">
            <v>12600</v>
          </cell>
          <cell r="W23">
            <v>11970</v>
          </cell>
          <cell r="X23">
            <v>11240</v>
          </cell>
          <cell r="Y23">
            <v>10500</v>
          </cell>
          <cell r="Z23">
            <v>9870</v>
          </cell>
          <cell r="AA23">
            <v>9240</v>
          </cell>
          <cell r="AB23">
            <v>8300</v>
          </cell>
          <cell r="AC23">
            <v>7560</v>
          </cell>
          <cell r="AD23">
            <v>6830</v>
          </cell>
          <cell r="AE23">
            <v>6200</v>
          </cell>
        </row>
        <row r="24">
          <cell r="A24">
            <v>450</v>
          </cell>
          <cell r="B24">
            <v>29720</v>
          </cell>
          <cell r="C24">
            <v>28460</v>
          </cell>
          <cell r="D24">
            <v>27200</v>
          </cell>
          <cell r="E24">
            <v>26040</v>
          </cell>
          <cell r="F24">
            <v>24780</v>
          </cell>
          <cell r="G24">
            <v>23630</v>
          </cell>
          <cell r="H24">
            <v>22370</v>
          </cell>
          <cell r="I24">
            <v>21110</v>
          </cell>
          <cell r="J24">
            <v>19950</v>
          </cell>
          <cell r="K24">
            <v>18690</v>
          </cell>
          <cell r="L24">
            <v>17540</v>
          </cell>
          <cell r="M24">
            <v>16910</v>
          </cell>
          <cell r="N24">
            <v>16280</v>
          </cell>
          <cell r="O24">
            <v>15650</v>
          </cell>
          <cell r="P24">
            <v>15020</v>
          </cell>
          <cell r="Q24">
            <v>14490</v>
          </cell>
          <cell r="R24">
            <v>13860</v>
          </cell>
          <cell r="S24">
            <v>13230</v>
          </cell>
          <cell r="T24">
            <v>12600</v>
          </cell>
          <cell r="U24">
            <v>11970</v>
          </cell>
          <cell r="V24">
            <v>11450</v>
          </cell>
          <cell r="W24">
            <v>10820</v>
          </cell>
          <cell r="X24">
            <v>10190</v>
          </cell>
          <cell r="Y24">
            <v>9560</v>
          </cell>
          <cell r="Z24">
            <v>9030</v>
          </cell>
          <cell r="AA24">
            <v>8400</v>
          </cell>
          <cell r="AB24">
            <v>7670</v>
          </cell>
          <cell r="AC24">
            <v>6930</v>
          </cell>
          <cell r="AD24">
            <v>6200</v>
          </cell>
          <cell r="AE24">
            <v>5670</v>
          </cell>
        </row>
        <row r="25">
          <cell r="A25">
            <v>400</v>
          </cell>
          <cell r="B25">
            <v>26250</v>
          </cell>
          <cell r="C25">
            <v>25200</v>
          </cell>
          <cell r="D25">
            <v>24150</v>
          </cell>
          <cell r="E25">
            <v>23100</v>
          </cell>
          <cell r="F25">
            <v>21950</v>
          </cell>
          <cell r="G25">
            <v>20900</v>
          </cell>
          <cell r="H25">
            <v>19850</v>
          </cell>
          <cell r="I25">
            <v>18800</v>
          </cell>
          <cell r="J25">
            <v>17750</v>
          </cell>
          <cell r="K25">
            <v>16590</v>
          </cell>
          <cell r="L25">
            <v>15540</v>
          </cell>
          <cell r="M25">
            <v>15020</v>
          </cell>
          <cell r="N25">
            <v>14490</v>
          </cell>
          <cell r="O25">
            <v>13970</v>
          </cell>
          <cell r="P25">
            <v>13440</v>
          </cell>
          <cell r="Q25">
            <v>12920</v>
          </cell>
          <cell r="R25">
            <v>12390</v>
          </cell>
          <cell r="S25">
            <v>11870</v>
          </cell>
          <cell r="T25">
            <v>11240</v>
          </cell>
          <cell r="U25">
            <v>10710</v>
          </cell>
          <cell r="V25">
            <v>10190</v>
          </cell>
          <cell r="W25">
            <v>9660</v>
          </cell>
          <cell r="X25">
            <v>9140</v>
          </cell>
          <cell r="Y25">
            <v>8610</v>
          </cell>
          <cell r="Z25">
            <v>8090</v>
          </cell>
          <cell r="AA25">
            <v>7560</v>
          </cell>
          <cell r="AB25">
            <v>6930</v>
          </cell>
          <cell r="AC25">
            <v>6300</v>
          </cell>
          <cell r="AD25">
            <v>5570</v>
          </cell>
          <cell r="AE25">
            <v>5150</v>
          </cell>
        </row>
        <row r="26">
          <cell r="A26">
            <v>350</v>
          </cell>
          <cell r="B26">
            <v>22890</v>
          </cell>
          <cell r="C26">
            <v>21950</v>
          </cell>
          <cell r="D26">
            <v>21000</v>
          </cell>
          <cell r="E26">
            <v>20160</v>
          </cell>
          <cell r="F26">
            <v>19220</v>
          </cell>
          <cell r="G26">
            <v>18270</v>
          </cell>
          <cell r="H26">
            <v>17330</v>
          </cell>
          <cell r="I26">
            <v>16380</v>
          </cell>
          <cell r="J26">
            <v>15440</v>
          </cell>
          <cell r="K26">
            <v>14600</v>
          </cell>
          <cell r="L26">
            <v>13650</v>
          </cell>
          <cell r="M26">
            <v>13130</v>
          </cell>
          <cell r="N26">
            <v>12710</v>
          </cell>
          <cell r="O26">
            <v>12180</v>
          </cell>
          <cell r="P26">
            <v>11760</v>
          </cell>
          <cell r="Q26">
            <v>11340</v>
          </cell>
          <cell r="R26">
            <v>10820</v>
          </cell>
          <cell r="S26">
            <v>10400</v>
          </cell>
          <cell r="T26">
            <v>9870</v>
          </cell>
          <cell r="U26">
            <v>9450</v>
          </cell>
          <cell r="V26">
            <v>8930</v>
          </cell>
          <cell r="W26">
            <v>8510</v>
          </cell>
          <cell r="X26">
            <v>8090</v>
          </cell>
          <cell r="Y26">
            <v>7560</v>
          </cell>
          <cell r="Z26">
            <v>7140</v>
          </cell>
          <cell r="AA26">
            <v>6620</v>
          </cell>
          <cell r="AB26">
            <v>5990</v>
          </cell>
          <cell r="AC26">
            <v>5570</v>
          </cell>
          <cell r="AD26">
            <v>4940</v>
          </cell>
          <cell r="AE26">
            <v>4620</v>
          </cell>
        </row>
        <row r="27">
          <cell r="A27">
            <v>300</v>
          </cell>
          <cell r="B27">
            <v>19530</v>
          </cell>
          <cell r="C27">
            <v>18800</v>
          </cell>
          <cell r="D27">
            <v>17960</v>
          </cell>
          <cell r="E27">
            <v>17220</v>
          </cell>
          <cell r="F27">
            <v>16380</v>
          </cell>
          <cell r="G27">
            <v>15650</v>
          </cell>
          <cell r="H27">
            <v>14810</v>
          </cell>
          <cell r="I27">
            <v>14070</v>
          </cell>
          <cell r="J27">
            <v>13230</v>
          </cell>
          <cell r="K27">
            <v>12500</v>
          </cell>
          <cell r="L27">
            <v>11660</v>
          </cell>
          <cell r="M27">
            <v>11340</v>
          </cell>
          <cell r="N27">
            <v>10920</v>
          </cell>
          <cell r="O27">
            <v>10500</v>
          </cell>
          <cell r="P27">
            <v>10190</v>
          </cell>
          <cell r="Q27">
            <v>9770</v>
          </cell>
          <cell r="R27">
            <v>9350</v>
          </cell>
          <cell r="S27">
            <v>8930</v>
          </cell>
          <cell r="T27">
            <v>8510</v>
          </cell>
          <cell r="U27">
            <v>8190</v>
          </cell>
          <cell r="V27">
            <v>7770</v>
          </cell>
          <cell r="W27">
            <v>7350</v>
          </cell>
          <cell r="X27">
            <v>7040</v>
          </cell>
          <cell r="Y27">
            <v>6620</v>
          </cell>
          <cell r="Z27">
            <v>6200</v>
          </cell>
          <cell r="AA27">
            <v>5780</v>
          </cell>
          <cell r="AB27">
            <v>5360</v>
          </cell>
          <cell r="AC27">
            <v>4830</v>
          </cell>
          <cell r="AD27">
            <v>4410</v>
          </cell>
          <cell r="AE27">
            <v>4100</v>
          </cell>
        </row>
        <row r="28">
          <cell r="A28">
            <v>250</v>
          </cell>
          <cell r="B28">
            <v>16280</v>
          </cell>
          <cell r="C28">
            <v>15540</v>
          </cell>
          <cell r="D28">
            <v>14910</v>
          </cell>
          <cell r="E28">
            <v>14280</v>
          </cell>
          <cell r="F28">
            <v>13650</v>
          </cell>
          <cell r="G28">
            <v>13020</v>
          </cell>
          <cell r="H28">
            <v>12390</v>
          </cell>
          <cell r="I28">
            <v>11760</v>
          </cell>
          <cell r="J28">
            <v>11130</v>
          </cell>
          <cell r="K28">
            <v>10400</v>
          </cell>
          <cell r="L28">
            <v>9770</v>
          </cell>
          <cell r="M28">
            <v>9450</v>
          </cell>
          <cell r="N28">
            <v>9140</v>
          </cell>
          <cell r="O28">
            <v>8820</v>
          </cell>
          <cell r="P28">
            <v>8510</v>
          </cell>
          <cell r="Q28">
            <v>8190</v>
          </cell>
          <cell r="R28">
            <v>7880</v>
          </cell>
          <cell r="S28">
            <v>7560</v>
          </cell>
          <cell r="T28">
            <v>7250</v>
          </cell>
          <cell r="U28">
            <v>6930</v>
          </cell>
          <cell r="V28">
            <v>6620</v>
          </cell>
          <cell r="W28">
            <v>6200</v>
          </cell>
          <cell r="X28">
            <v>5880</v>
          </cell>
          <cell r="Y28">
            <v>5570</v>
          </cell>
          <cell r="Z28">
            <v>5250</v>
          </cell>
          <cell r="AA28">
            <v>4940</v>
          </cell>
          <cell r="AB28">
            <v>4620</v>
          </cell>
          <cell r="AC28">
            <v>4200</v>
          </cell>
          <cell r="AD28">
            <v>3780</v>
          </cell>
          <cell r="AE28">
            <v>3570</v>
          </cell>
        </row>
        <row r="29">
          <cell r="A29">
            <v>200</v>
          </cell>
          <cell r="B29">
            <v>13230</v>
          </cell>
          <cell r="C29">
            <v>12710</v>
          </cell>
          <cell r="D29">
            <v>12180</v>
          </cell>
          <cell r="E29">
            <v>11660</v>
          </cell>
          <cell r="F29">
            <v>11130</v>
          </cell>
          <cell r="G29">
            <v>10610</v>
          </cell>
          <cell r="H29">
            <v>10190</v>
          </cell>
          <cell r="I29">
            <v>9660</v>
          </cell>
          <cell r="J29">
            <v>9140</v>
          </cell>
          <cell r="K29">
            <v>8610</v>
          </cell>
          <cell r="L29">
            <v>8090</v>
          </cell>
          <cell r="M29">
            <v>7770</v>
          </cell>
          <cell r="N29">
            <v>7560</v>
          </cell>
          <cell r="O29">
            <v>7250</v>
          </cell>
          <cell r="P29">
            <v>7040</v>
          </cell>
          <cell r="Q29">
            <v>6830</v>
          </cell>
          <cell r="R29">
            <v>6510</v>
          </cell>
          <cell r="S29">
            <v>6300</v>
          </cell>
          <cell r="T29">
            <v>5990</v>
          </cell>
          <cell r="U29">
            <v>5780</v>
          </cell>
          <cell r="V29">
            <v>5460</v>
          </cell>
          <cell r="W29">
            <v>5250</v>
          </cell>
          <cell r="X29">
            <v>5040</v>
          </cell>
          <cell r="Y29">
            <v>4620</v>
          </cell>
          <cell r="Z29">
            <v>4520</v>
          </cell>
          <cell r="AA29">
            <v>4200</v>
          </cell>
          <cell r="AB29">
            <v>3890</v>
          </cell>
          <cell r="AC29">
            <v>3570</v>
          </cell>
          <cell r="AD29">
            <v>3260</v>
          </cell>
          <cell r="AE29">
            <v>3050</v>
          </cell>
        </row>
        <row r="30">
          <cell r="A30">
            <v>180</v>
          </cell>
          <cell r="B30">
            <v>12500</v>
          </cell>
          <cell r="C30">
            <v>12080</v>
          </cell>
          <cell r="D30">
            <v>11550</v>
          </cell>
          <cell r="E30">
            <v>11030</v>
          </cell>
          <cell r="F30">
            <v>10610</v>
          </cell>
          <cell r="G30">
            <v>10080</v>
          </cell>
          <cell r="H30">
            <v>9660</v>
          </cell>
          <cell r="I30">
            <v>9140</v>
          </cell>
          <cell r="J30">
            <v>8610</v>
          </cell>
          <cell r="K30">
            <v>8190</v>
          </cell>
          <cell r="L30">
            <v>7670</v>
          </cell>
          <cell r="M30">
            <v>7460</v>
          </cell>
          <cell r="N30">
            <v>7140</v>
          </cell>
          <cell r="O30">
            <v>6930</v>
          </cell>
          <cell r="P30">
            <v>6720</v>
          </cell>
          <cell r="Q30">
            <v>6410</v>
          </cell>
          <cell r="R30">
            <v>6200</v>
          </cell>
          <cell r="S30">
            <v>5990</v>
          </cell>
          <cell r="T30">
            <v>5780</v>
          </cell>
          <cell r="U30">
            <v>5460</v>
          </cell>
          <cell r="V30">
            <v>5250</v>
          </cell>
          <cell r="W30">
            <v>4940</v>
          </cell>
          <cell r="X30">
            <v>4730</v>
          </cell>
          <cell r="Y30">
            <v>4520</v>
          </cell>
          <cell r="Z30">
            <v>4310</v>
          </cell>
          <cell r="AA30">
            <v>3990</v>
          </cell>
          <cell r="AB30">
            <v>3680</v>
          </cell>
          <cell r="AC30">
            <v>3470</v>
          </cell>
          <cell r="AD30">
            <v>3150</v>
          </cell>
          <cell r="AE30">
            <v>2940</v>
          </cell>
        </row>
        <row r="31">
          <cell r="A31">
            <v>160</v>
          </cell>
          <cell r="B31">
            <v>11130</v>
          </cell>
          <cell r="C31">
            <v>10710</v>
          </cell>
          <cell r="D31">
            <v>10290</v>
          </cell>
          <cell r="E31">
            <v>9870</v>
          </cell>
          <cell r="F31">
            <v>9450</v>
          </cell>
          <cell r="G31">
            <v>9030</v>
          </cell>
          <cell r="H31">
            <v>8610</v>
          </cell>
          <cell r="I31">
            <v>8190</v>
          </cell>
          <cell r="J31">
            <v>7770</v>
          </cell>
          <cell r="K31">
            <v>7350</v>
          </cell>
          <cell r="L31">
            <v>6930</v>
          </cell>
          <cell r="M31">
            <v>6720</v>
          </cell>
          <cell r="N31">
            <v>6510</v>
          </cell>
          <cell r="O31">
            <v>6300</v>
          </cell>
          <cell r="P31">
            <v>5990</v>
          </cell>
          <cell r="Q31">
            <v>5780</v>
          </cell>
          <cell r="R31">
            <v>5570</v>
          </cell>
          <cell r="S31">
            <v>5360</v>
          </cell>
          <cell r="T31">
            <v>5150</v>
          </cell>
          <cell r="U31">
            <v>4940</v>
          </cell>
          <cell r="V31">
            <v>4730</v>
          </cell>
          <cell r="W31">
            <v>4520</v>
          </cell>
          <cell r="X31">
            <v>4310</v>
          </cell>
          <cell r="Y31">
            <v>4100</v>
          </cell>
          <cell r="Z31">
            <v>3890</v>
          </cell>
          <cell r="AA31">
            <v>3680</v>
          </cell>
          <cell r="AB31">
            <v>3470</v>
          </cell>
          <cell r="AC31">
            <v>3150</v>
          </cell>
          <cell r="AD31">
            <v>2840</v>
          </cell>
          <cell r="AE31">
            <v>2730</v>
          </cell>
        </row>
        <row r="32">
          <cell r="A32">
            <v>140</v>
          </cell>
          <cell r="B32">
            <v>9870</v>
          </cell>
          <cell r="C32">
            <v>9450</v>
          </cell>
          <cell r="D32">
            <v>9140</v>
          </cell>
          <cell r="E32">
            <v>8720</v>
          </cell>
          <cell r="F32">
            <v>8400</v>
          </cell>
          <cell r="G32">
            <v>7980</v>
          </cell>
          <cell r="H32">
            <v>7560</v>
          </cell>
          <cell r="I32">
            <v>7250</v>
          </cell>
          <cell r="J32">
            <v>6830</v>
          </cell>
          <cell r="K32">
            <v>6510</v>
          </cell>
          <cell r="L32">
            <v>6090</v>
          </cell>
          <cell r="M32">
            <v>5880</v>
          </cell>
          <cell r="N32">
            <v>5780</v>
          </cell>
          <cell r="O32">
            <v>5570</v>
          </cell>
          <cell r="P32">
            <v>5360</v>
          </cell>
          <cell r="Q32">
            <v>5150</v>
          </cell>
          <cell r="R32">
            <v>5040</v>
          </cell>
          <cell r="S32">
            <v>4830</v>
          </cell>
          <cell r="T32">
            <v>4620</v>
          </cell>
          <cell r="U32">
            <v>4410</v>
          </cell>
          <cell r="V32">
            <v>4310</v>
          </cell>
          <cell r="W32">
            <v>4100</v>
          </cell>
          <cell r="X32">
            <v>3890</v>
          </cell>
          <cell r="Y32">
            <v>3680</v>
          </cell>
          <cell r="Z32">
            <v>3570</v>
          </cell>
          <cell r="AA32">
            <v>3360</v>
          </cell>
          <cell r="AB32">
            <v>3150</v>
          </cell>
          <cell r="AC32">
            <v>2840</v>
          </cell>
          <cell r="AD32">
            <v>2630</v>
          </cell>
          <cell r="AE32">
            <v>2520</v>
          </cell>
        </row>
        <row r="33">
          <cell r="A33">
            <v>120</v>
          </cell>
          <cell r="B33">
            <v>8400</v>
          </cell>
          <cell r="C33">
            <v>8090</v>
          </cell>
          <cell r="D33">
            <v>7770</v>
          </cell>
          <cell r="E33">
            <v>7460</v>
          </cell>
          <cell r="F33">
            <v>7140</v>
          </cell>
          <cell r="G33">
            <v>6830</v>
          </cell>
          <cell r="H33">
            <v>6510</v>
          </cell>
          <cell r="I33">
            <v>6200</v>
          </cell>
          <cell r="J33">
            <v>5880</v>
          </cell>
          <cell r="K33">
            <v>5670</v>
          </cell>
          <cell r="L33">
            <v>5360</v>
          </cell>
          <cell r="M33">
            <v>5150</v>
          </cell>
          <cell r="N33">
            <v>4940</v>
          </cell>
          <cell r="O33">
            <v>4830</v>
          </cell>
          <cell r="P33">
            <v>4730</v>
          </cell>
          <cell r="Q33">
            <v>4520</v>
          </cell>
          <cell r="R33">
            <v>4410</v>
          </cell>
          <cell r="S33">
            <v>4200</v>
          </cell>
          <cell r="T33">
            <v>4100</v>
          </cell>
          <cell r="U33">
            <v>3890</v>
          </cell>
          <cell r="V33">
            <v>3680</v>
          </cell>
          <cell r="W33">
            <v>3570</v>
          </cell>
          <cell r="X33">
            <v>3470</v>
          </cell>
          <cell r="Y33">
            <v>3260</v>
          </cell>
          <cell r="Z33">
            <v>3150</v>
          </cell>
          <cell r="AA33">
            <v>2940</v>
          </cell>
          <cell r="AB33">
            <v>2730</v>
          </cell>
          <cell r="AC33">
            <v>2630</v>
          </cell>
          <cell r="AD33">
            <v>2420</v>
          </cell>
          <cell r="AE33">
            <v>2310</v>
          </cell>
        </row>
        <row r="34">
          <cell r="A34">
            <v>100</v>
          </cell>
          <cell r="B34">
            <v>7140</v>
          </cell>
          <cell r="C34">
            <v>6930</v>
          </cell>
          <cell r="D34">
            <v>6620</v>
          </cell>
          <cell r="E34">
            <v>6410</v>
          </cell>
          <cell r="F34">
            <v>6090</v>
          </cell>
          <cell r="G34">
            <v>5880</v>
          </cell>
          <cell r="H34">
            <v>5570</v>
          </cell>
          <cell r="I34">
            <v>5360</v>
          </cell>
          <cell r="J34">
            <v>5150</v>
          </cell>
          <cell r="K34">
            <v>4830</v>
          </cell>
          <cell r="L34">
            <v>4620</v>
          </cell>
          <cell r="M34">
            <v>4410</v>
          </cell>
          <cell r="N34">
            <v>4310</v>
          </cell>
          <cell r="O34">
            <v>4200</v>
          </cell>
          <cell r="P34">
            <v>4100</v>
          </cell>
          <cell r="Q34">
            <v>3890</v>
          </cell>
          <cell r="R34">
            <v>3780</v>
          </cell>
          <cell r="S34">
            <v>3680</v>
          </cell>
          <cell r="T34">
            <v>3570</v>
          </cell>
          <cell r="U34">
            <v>3470</v>
          </cell>
          <cell r="V34">
            <v>3260</v>
          </cell>
          <cell r="W34">
            <v>3150</v>
          </cell>
          <cell r="X34">
            <v>3050</v>
          </cell>
          <cell r="Y34">
            <v>2940</v>
          </cell>
          <cell r="Z34">
            <v>2730</v>
          </cell>
          <cell r="AA34">
            <v>2630</v>
          </cell>
          <cell r="AB34">
            <v>2420</v>
          </cell>
          <cell r="AC34">
            <v>2310</v>
          </cell>
          <cell r="AD34">
            <v>2100</v>
          </cell>
          <cell r="AE34">
            <v>2100</v>
          </cell>
        </row>
        <row r="35">
          <cell r="A35">
            <v>80</v>
          </cell>
          <cell r="B35">
            <v>5780</v>
          </cell>
          <cell r="C35">
            <v>5570</v>
          </cell>
          <cell r="D35">
            <v>5360</v>
          </cell>
          <cell r="E35">
            <v>5250</v>
          </cell>
          <cell r="F35">
            <v>5040</v>
          </cell>
          <cell r="G35">
            <v>4830</v>
          </cell>
          <cell r="H35">
            <v>4620</v>
          </cell>
          <cell r="I35">
            <v>4410</v>
          </cell>
          <cell r="J35">
            <v>4200</v>
          </cell>
          <cell r="K35">
            <v>3990</v>
          </cell>
          <cell r="L35">
            <v>3780</v>
          </cell>
          <cell r="M35">
            <v>3680</v>
          </cell>
          <cell r="N35">
            <v>3570</v>
          </cell>
          <cell r="O35">
            <v>3470</v>
          </cell>
          <cell r="P35">
            <v>3470</v>
          </cell>
          <cell r="Q35">
            <v>3260</v>
          </cell>
          <cell r="R35">
            <v>3260</v>
          </cell>
          <cell r="S35">
            <v>3150</v>
          </cell>
          <cell r="T35">
            <v>3050</v>
          </cell>
          <cell r="U35">
            <v>2940</v>
          </cell>
          <cell r="V35">
            <v>2840</v>
          </cell>
          <cell r="W35">
            <v>2730</v>
          </cell>
          <cell r="X35">
            <v>2630</v>
          </cell>
          <cell r="Y35">
            <v>2520</v>
          </cell>
          <cell r="Z35">
            <v>2420</v>
          </cell>
          <cell r="AA35">
            <v>2310</v>
          </cell>
          <cell r="AB35">
            <v>2100</v>
          </cell>
          <cell r="AC35">
            <v>2000</v>
          </cell>
          <cell r="AD35">
            <v>1890</v>
          </cell>
          <cell r="AE35">
            <v>1790</v>
          </cell>
        </row>
        <row r="36">
          <cell r="A36">
            <v>60</v>
          </cell>
          <cell r="B36">
            <v>4200</v>
          </cell>
          <cell r="C36">
            <v>4100</v>
          </cell>
          <cell r="D36">
            <v>3990</v>
          </cell>
          <cell r="E36">
            <v>3890</v>
          </cell>
          <cell r="F36">
            <v>3680</v>
          </cell>
          <cell r="G36">
            <v>3570</v>
          </cell>
          <cell r="H36">
            <v>3470</v>
          </cell>
          <cell r="I36">
            <v>3360</v>
          </cell>
          <cell r="J36">
            <v>3150</v>
          </cell>
          <cell r="K36">
            <v>3050</v>
          </cell>
          <cell r="L36">
            <v>2940</v>
          </cell>
          <cell r="M36">
            <v>2840</v>
          </cell>
          <cell r="N36">
            <v>2840</v>
          </cell>
          <cell r="O36">
            <v>2730</v>
          </cell>
          <cell r="P36">
            <v>2630</v>
          </cell>
          <cell r="Q36">
            <v>2630</v>
          </cell>
          <cell r="R36">
            <v>2520</v>
          </cell>
          <cell r="S36">
            <v>2420</v>
          </cell>
          <cell r="T36">
            <v>2420</v>
          </cell>
          <cell r="U36">
            <v>2310</v>
          </cell>
          <cell r="V36">
            <v>2210</v>
          </cell>
          <cell r="W36">
            <v>2210</v>
          </cell>
          <cell r="X36">
            <v>2100</v>
          </cell>
          <cell r="Y36">
            <v>2100</v>
          </cell>
          <cell r="Z36">
            <v>2000</v>
          </cell>
          <cell r="AA36">
            <v>1890</v>
          </cell>
          <cell r="AB36">
            <v>1790</v>
          </cell>
          <cell r="AC36">
            <v>1790</v>
          </cell>
          <cell r="AD36">
            <v>1680</v>
          </cell>
          <cell r="AE36">
            <v>1580</v>
          </cell>
        </row>
        <row r="37">
          <cell r="A37">
            <v>40</v>
          </cell>
          <cell r="B37">
            <v>3470</v>
          </cell>
          <cell r="C37">
            <v>3360</v>
          </cell>
          <cell r="D37">
            <v>3260</v>
          </cell>
          <cell r="E37">
            <v>3150</v>
          </cell>
          <cell r="F37">
            <v>3050</v>
          </cell>
          <cell r="G37">
            <v>2940</v>
          </cell>
          <cell r="H37">
            <v>2840</v>
          </cell>
          <cell r="I37">
            <v>2730</v>
          </cell>
          <cell r="J37">
            <v>2630</v>
          </cell>
          <cell r="K37">
            <v>2520</v>
          </cell>
          <cell r="L37">
            <v>2420</v>
          </cell>
          <cell r="M37">
            <v>2420</v>
          </cell>
          <cell r="N37">
            <v>2310</v>
          </cell>
          <cell r="O37">
            <v>2310</v>
          </cell>
          <cell r="P37">
            <v>2210</v>
          </cell>
          <cell r="Q37">
            <v>2210</v>
          </cell>
          <cell r="R37">
            <v>2210</v>
          </cell>
          <cell r="S37">
            <v>2100</v>
          </cell>
          <cell r="T37">
            <v>2100</v>
          </cell>
          <cell r="U37">
            <v>2000</v>
          </cell>
          <cell r="V37">
            <v>2000</v>
          </cell>
          <cell r="W37">
            <v>1890</v>
          </cell>
          <cell r="X37">
            <v>1890</v>
          </cell>
          <cell r="Y37">
            <v>1790</v>
          </cell>
          <cell r="Z37">
            <v>1790</v>
          </cell>
          <cell r="AA37">
            <v>1680</v>
          </cell>
          <cell r="AB37">
            <v>1680</v>
          </cell>
          <cell r="AC37">
            <v>1580</v>
          </cell>
          <cell r="AD37">
            <v>1470</v>
          </cell>
          <cell r="AE37">
            <v>1470</v>
          </cell>
        </row>
        <row r="38">
          <cell r="A38">
            <v>30</v>
          </cell>
          <cell r="B38">
            <v>2520</v>
          </cell>
          <cell r="C38">
            <v>2520</v>
          </cell>
          <cell r="D38">
            <v>2420</v>
          </cell>
          <cell r="E38">
            <v>2310</v>
          </cell>
          <cell r="F38">
            <v>2310</v>
          </cell>
          <cell r="G38">
            <v>2210</v>
          </cell>
          <cell r="H38">
            <v>2210</v>
          </cell>
          <cell r="I38">
            <v>2100</v>
          </cell>
          <cell r="J38">
            <v>2100</v>
          </cell>
          <cell r="K38">
            <v>2000</v>
          </cell>
          <cell r="L38">
            <v>2000</v>
          </cell>
          <cell r="M38">
            <v>1890</v>
          </cell>
          <cell r="N38">
            <v>1890</v>
          </cell>
          <cell r="O38">
            <v>1890</v>
          </cell>
          <cell r="P38">
            <v>1790</v>
          </cell>
          <cell r="Q38">
            <v>1790</v>
          </cell>
          <cell r="R38">
            <v>1790</v>
          </cell>
          <cell r="S38">
            <v>1680</v>
          </cell>
          <cell r="T38">
            <v>1680</v>
          </cell>
          <cell r="U38">
            <v>1680</v>
          </cell>
          <cell r="V38">
            <v>1580</v>
          </cell>
          <cell r="W38">
            <v>1580</v>
          </cell>
          <cell r="X38">
            <v>1580</v>
          </cell>
          <cell r="Y38">
            <v>1580</v>
          </cell>
          <cell r="Z38">
            <v>1580</v>
          </cell>
          <cell r="AA38">
            <v>1470</v>
          </cell>
          <cell r="AB38">
            <v>1470</v>
          </cell>
          <cell r="AC38">
            <v>1470</v>
          </cell>
          <cell r="AD38">
            <v>1370</v>
          </cell>
          <cell r="AE38">
            <v>1370</v>
          </cell>
        </row>
        <row r="39">
          <cell r="A39">
            <v>20</v>
          </cell>
          <cell r="B39">
            <v>2100</v>
          </cell>
          <cell r="C39">
            <v>2100</v>
          </cell>
          <cell r="D39">
            <v>2000</v>
          </cell>
          <cell r="E39">
            <v>2000</v>
          </cell>
          <cell r="F39">
            <v>2000</v>
          </cell>
          <cell r="G39">
            <v>1890</v>
          </cell>
          <cell r="H39">
            <v>1890</v>
          </cell>
          <cell r="I39">
            <v>1790</v>
          </cell>
          <cell r="J39">
            <v>1790</v>
          </cell>
          <cell r="K39">
            <v>1790</v>
          </cell>
          <cell r="L39">
            <v>1680</v>
          </cell>
          <cell r="M39">
            <v>1680</v>
          </cell>
          <cell r="N39">
            <v>1680</v>
          </cell>
          <cell r="O39">
            <v>1580</v>
          </cell>
          <cell r="P39">
            <v>1580</v>
          </cell>
          <cell r="Q39">
            <v>1580</v>
          </cell>
          <cell r="R39">
            <v>1580</v>
          </cell>
          <cell r="S39">
            <v>1580</v>
          </cell>
          <cell r="T39">
            <v>1470</v>
          </cell>
          <cell r="U39">
            <v>1470</v>
          </cell>
          <cell r="V39">
            <v>1470</v>
          </cell>
          <cell r="W39">
            <v>1470</v>
          </cell>
          <cell r="X39">
            <v>1470</v>
          </cell>
          <cell r="Y39">
            <v>1370</v>
          </cell>
          <cell r="Z39">
            <v>1370</v>
          </cell>
          <cell r="AA39">
            <v>1370</v>
          </cell>
          <cell r="AB39">
            <v>1370</v>
          </cell>
          <cell r="AC39">
            <v>1370</v>
          </cell>
          <cell r="AD39">
            <v>1260</v>
          </cell>
          <cell r="AE39">
            <v>1260</v>
          </cell>
        </row>
        <row r="40">
          <cell r="A40">
            <v>10</v>
          </cell>
          <cell r="B40">
            <v>1470</v>
          </cell>
          <cell r="C40">
            <v>1470</v>
          </cell>
          <cell r="D40">
            <v>1370</v>
          </cell>
          <cell r="E40">
            <v>1370</v>
          </cell>
          <cell r="F40">
            <v>1370</v>
          </cell>
          <cell r="G40">
            <v>1370</v>
          </cell>
          <cell r="H40">
            <v>1370</v>
          </cell>
          <cell r="I40">
            <v>1370</v>
          </cell>
          <cell r="J40">
            <v>1370</v>
          </cell>
          <cell r="K40">
            <v>1260</v>
          </cell>
          <cell r="L40">
            <v>1260</v>
          </cell>
          <cell r="M40">
            <v>1260</v>
          </cell>
          <cell r="N40">
            <v>1260</v>
          </cell>
          <cell r="O40">
            <v>1260</v>
          </cell>
          <cell r="P40">
            <v>1260</v>
          </cell>
          <cell r="Q40">
            <v>1260</v>
          </cell>
          <cell r="R40">
            <v>1260</v>
          </cell>
          <cell r="S40">
            <v>1260</v>
          </cell>
          <cell r="T40">
            <v>1260</v>
          </cell>
          <cell r="U40">
            <v>1260</v>
          </cell>
          <cell r="V40">
            <v>1260</v>
          </cell>
          <cell r="W40">
            <v>1260</v>
          </cell>
          <cell r="X40">
            <v>1260</v>
          </cell>
          <cell r="Y40">
            <v>1260</v>
          </cell>
          <cell r="Z40">
            <v>1160</v>
          </cell>
          <cell r="AA40">
            <v>1160</v>
          </cell>
          <cell r="AB40">
            <v>1160</v>
          </cell>
          <cell r="AC40">
            <v>1160</v>
          </cell>
          <cell r="AD40">
            <v>1160</v>
          </cell>
          <cell r="AE40">
            <v>1160</v>
          </cell>
        </row>
        <row r="45">
          <cell r="A45">
            <v>2000</v>
          </cell>
          <cell r="B45">
            <v>5220</v>
          </cell>
        </row>
        <row r="46">
          <cell r="A46">
            <v>1950</v>
          </cell>
          <cell r="B46">
            <v>5100</v>
          </cell>
        </row>
        <row r="47">
          <cell r="A47">
            <v>1900</v>
          </cell>
          <cell r="B47">
            <v>4980</v>
          </cell>
        </row>
        <row r="48">
          <cell r="A48">
            <v>1850</v>
          </cell>
          <cell r="B48">
            <v>4860</v>
          </cell>
        </row>
        <row r="49">
          <cell r="A49">
            <v>1800</v>
          </cell>
          <cell r="B49">
            <v>4740</v>
          </cell>
        </row>
        <row r="50">
          <cell r="A50">
            <v>1750</v>
          </cell>
          <cell r="B50">
            <v>4620</v>
          </cell>
        </row>
        <row r="51">
          <cell r="A51">
            <v>1700</v>
          </cell>
          <cell r="B51">
            <v>4500</v>
          </cell>
        </row>
        <row r="52">
          <cell r="A52">
            <v>1650</v>
          </cell>
          <cell r="B52">
            <v>4380</v>
          </cell>
        </row>
        <row r="53">
          <cell r="A53">
            <v>1600</v>
          </cell>
          <cell r="B53">
            <v>4260</v>
          </cell>
        </row>
        <row r="54">
          <cell r="A54">
            <v>1550</v>
          </cell>
          <cell r="B54">
            <v>4140</v>
          </cell>
        </row>
        <row r="55">
          <cell r="A55">
            <v>1500</v>
          </cell>
          <cell r="B55">
            <v>4020</v>
          </cell>
        </row>
        <row r="56">
          <cell r="A56">
            <v>1450</v>
          </cell>
          <cell r="B56">
            <v>3900</v>
          </cell>
        </row>
        <row r="57">
          <cell r="A57">
            <v>1400</v>
          </cell>
          <cell r="B57">
            <v>3780</v>
          </cell>
        </row>
        <row r="58">
          <cell r="A58">
            <v>1350</v>
          </cell>
          <cell r="B58">
            <v>3660</v>
          </cell>
        </row>
        <row r="59">
          <cell r="A59">
            <v>1300</v>
          </cell>
          <cell r="B59">
            <v>3540</v>
          </cell>
        </row>
        <row r="60">
          <cell r="A60">
            <v>1250</v>
          </cell>
          <cell r="B60">
            <v>3420</v>
          </cell>
        </row>
        <row r="61">
          <cell r="A61">
            <v>1200</v>
          </cell>
          <cell r="B61">
            <v>3300</v>
          </cell>
        </row>
        <row r="62">
          <cell r="A62">
            <v>1150</v>
          </cell>
          <cell r="B62">
            <v>3180</v>
          </cell>
        </row>
        <row r="63">
          <cell r="A63">
            <v>1100</v>
          </cell>
          <cell r="B63">
            <v>3060</v>
          </cell>
        </row>
        <row r="64">
          <cell r="A64">
            <v>1050</v>
          </cell>
          <cell r="B64">
            <v>2940</v>
          </cell>
        </row>
        <row r="65">
          <cell r="A65">
            <v>1000</v>
          </cell>
          <cell r="B65">
            <v>2820</v>
          </cell>
        </row>
        <row r="66">
          <cell r="A66">
            <v>950</v>
          </cell>
          <cell r="B66">
            <v>2700</v>
          </cell>
        </row>
        <row r="67">
          <cell r="A67">
            <v>900</v>
          </cell>
          <cell r="B67">
            <v>2580</v>
          </cell>
        </row>
        <row r="68">
          <cell r="A68">
            <v>850</v>
          </cell>
          <cell r="B68">
            <v>2460</v>
          </cell>
        </row>
        <row r="69">
          <cell r="A69">
            <v>800</v>
          </cell>
          <cell r="B69">
            <v>2340</v>
          </cell>
        </row>
        <row r="70">
          <cell r="A70">
            <v>750</v>
          </cell>
          <cell r="B70">
            <v>2220</v>
          </cell>
        </row>
        <row r="71">
          <cell r="A71">
            <v>700</v>
          </cell>
          <cell r="B71">
            <v>2100</v>
          </cell>
        </row>
        <row r="72">
          <cell r="A72">
            <v>650</v>
          </cell>
          <cell r="B72">
            <v>1980</v>
          </cell>
        </row>
        <row r="73">
          <cell r="A73">
            <v>600</v>
          </cell>
          <cell r="B73">
            <v>1860</v>
          </cell>
        </row>
        <row r="74">
          <cell r="A74">
            <v>550</v>
          </cell>
          <cell r="B74">
            <v>1740</v>
          </cell>
        </row>
        <row r="75">
          <cell r="A75">
            <v>500</v>
          </cell>
          <cell r="B75">
            <v>1620</v>
          </cell>
        </row>
        <row r="76">
          <cell r="A76">
            <v>450</v>
          </cell>
          <cell r="B76">
            <v>1500</v>
          </cell>
        </row>
        <row r="77">
          <cell r="A77">
            <v>400</v>
          </cell>
          <cell r="B77">
            <v>1380</v>
          </cell>
        </row>
        <row r="78">
          <cell r="A78">
            <v>350</v>
          </cell>
          <cell r="B78">
            <v>1260</v>
          </cell>
        </row>
        <row r="79">
          <cell r="A79">
            <v>300</v>
          </cell>
          <cell r="B79">
            <v>1140</v>
          </cell>
        </row>
        <row r="80">
          <cell r="A80">
            <v>250</v>
          </cell>
          <cell r="B80">
            <v>1020</v>
          </cell>
        </row>
        <row r="81">
          <cell r="A81">
            <v>200</v>
          </cell>
          <cell r="B81">
            <v>900</v>
          </cell>
        </row>
        <row r="82">
          <cell r="A82">
            <v>150</v>
          </cell>
          <cell r="B82">
            <v>780</v>
          </cell>
        </row>
        <row r="83">
          <cell r="A83">
            <v>100</v>
          </cell>
          <cell r="B83">
            <v>660</v>
          </cell>
        </row>
        <row r="84">
          <cell r="A84">
            <v>50</v>
          </cell>
          <cell r="B84">
            <v>540</v>
          </cell>
        </row>
      </sheetData>
      <sheetData sheetId="9">
        <row r="2">
          <cell r="B2">
            <v>2000</v>
          </cell>
          <cell r="C2">
            <v>1900</v>
          </cell>
          <cell r="D2">
            <v>1800</v>
          </cell>
          <cell r="E2">
            <v>1700</v>
          </cell>
          <cell r="F2">
            <v>1600</v>
          </cell>
          <cell r="G2">
            <v>1500</v>
          </cell>
          <cell r="H2">
            <v>1400</v>
          </cell>
          <cell r="I2">
            <v>1300</v>
          </cell>
          <cell r="J2">
            <v>1200</v>
          </cell>
          <cell r="K2">
            <v>1100</v>
          </cell>
          <cell r="L2">
            <v>1000</v>
          </cell>
          <cell r="M2">
            <v>950</v>
          </cell>
          <cell r="N2">
            <v>900</v>
          </cell>
          <cell r="O2">
            <v>850</v>
          </cell>
          <cell r="P2">
            <v>800</v>
          </cell>
          <cell r="Q2">
            <v>750</v>
          </cell>
          <cell r="R2">
            <v>700</v>
          </cell>
          <cell r="S2">
            <v>650</v>
          </cell>
          <cell r="T2">
            <v>600</v>
          </cell>
          <cell r="U2">
            <v>550</v>
          </cell>
          <cell r="V2">
            <v>500</v>
          </cell>
          <cell r="W2">
            <v>450</v>
          </cell>
          <cell r="X2">
            <v>400</v>
          </cell>
          <cell r="Y2">
            <v>350</v>
          </cell>
          <cell r="Z2">
            <v>300</v>
          </cell>
          <cell r="AA2">
            <v>250</v>
          </cell>
          <cell r="AB2">
            <v>200</v>
          </cell>
          <cell r="AC2">
            <v>150</v>
          </cell>
          <cell r="AD2">
            <v>100</v>
          </cell>
          <cell r="AE2">
            <v>50</v>
          </cell>
        </row>
        <row r="3">
          <cell r="A3">
            <v>2000</v>
          </cell>
          <cell r="B3">
            <v>100580</v>
          </cell>
          <cell r="C3">
            <v>96190</v>
          </cell>
          <cell r="D3">
            <v>91910</v>
          </cell>
          <cell r="E3">
            <v>87630</v>
          </cell>
          <cell r="F3">
            <v>83350</v>
          </cell>
          <cell r="G3">
            <v>79070</v>
          </cell>
          <cell r="H3">
            <v>74790</v>
          </cell>
          <cell r="I3">
            <v>70410</v>
          </cell>
          <cell r="J3">
            <v>66130</v>
          </cell>
          <cell r="K3">
            <v>61850</v>
          </cell>
          <cell r="L3">
            <v>57570</v>
          </cell>
          <cell r="M3">
            <v>55430</v>
          </cell>
          <cell r="N3">
            <v>53290</v>
          </cell>
          <cell r="O3">
            <v>51150</v>
          </cell>
          <cell r="P3">
            <v>49010</v>
          </cell>
          <cell r="Q3">
            <v>46760</v>
          </cell>
          <cell r="R3">
            <v>44620</v>
          </cell>
          <cell r="S3">
            <v>42480</v>
          </cell>
          <cell r="T3">
            <v>40340</v>
          </cell>
          <cell r="U3">
            <v>38200</v>
          </cell>
          <cell r="V3">
            <v>36060</v>
          </cell>
          <cell r="W3">
            <v>33920</v>
          </cell>
          <cell r="X3">
            <v>31780</v>
          </cell>
          <cell r="Y3">
            <v>29640</v>
          </cell>
          <cell r="Z3">
            <v>27500</v>
          </cell>
          <cell r="AA3">
            <v>25250</v>
          </cell>
          <cell r="AB3">
            <v>22360</v>
          </cell>
          <cell r="AC3">
            <v>19370</v>
          </cell>
          <cell r="AD3">
            <v>16260</v>
          </cell>
          <cell r="AE3">
            <v>14020</v>
          </cell>
        </row>
        <row r="4">
          <cell r="A4">
            <v>1900</v>
          </cell>
          <cell r="B4">
            <v>95550</v>
          </cell>
          <cell r="C4">
            <v>91490</v>
          </cell>
          <cell r="D4">
            <v>87420</v>
          </cell>
          <cell r="E4">
            <v>83350</v>
          </cell>
          <cell r="F4">
            <v>79180</v>
          </cell>
          <cell r="G4">
            <v>75110</v>
          </cell>
          <cell r="H4">
            <v>71050</v>
          </cell>
          <cell r="I4">
            <v>66980</v>
          </cell>
          <cell r="J4">
            <v>62920</v>
          </cell>
          <cell r="K4">
            <v>58850</v>
          </cell>
          <cell r="L4">
            <v>54780</v>
          </cell>
          <cell r="M4">
            <v>52750</v>
          </cell>
          <cell r="N4">
            <v>50720</v>
          </cell>
          <cell r="O4">
            <v>48690</v>
          </cell>
          <cell r="P4">
            <v>46550</v>
          </cell>
          <cell r="Q4">
            <v>44510</v>
          </cell>
          <cell r="R4">
            <v>42480</v>
          </cell>
          <cell r="S4">
            <v>40450</v>
          </cell>
          <cell r="T4">
            <v>38410</v>
          </cell>
          <cell r="U4">
            <v>36380</v>
          </cell>
          <cell r="V4">
            <v>34350</v>
          </cell>
          <cell r="W4">
            <v>32310</v>
          </cell>
          <cell r="X4">
            <v>30170</v>
          </cell>
          <cell r="Y4">
            <v>28250</v>
          </cell>
          <cell r="Z4">
            <v>26220</v>
          </cell>
          <cell r="AA4">
            <v>24080</v>
          </cell>
          <cell r="AB4">
            <v>21290</v>
          </cell>
          <cell r="AC4">
            <v>18510</v>
          </cell>
          <cell r="AD4">
            <v>15620</v>
          </cell>
          <cell r="AE4">
            <v>13480</v>
          </cell>
        </row>
        <row r="5">
          <cell r="A5">
            <v>1800</v>
          </cell>
          <cell r="B5">
            <v>90520</v>
          </cell>
          <cell r="C5">
            <v>86670</v>
          </cell>
          <cell r="D5">
            <v>82820</v>
          </cell>
          <cell r="E5">
            <v>78970</v>
          </cell>
          <cell r="F5">
            <v>75110</v>
          </cell>
          <cell r="G5">
            <v>71260</v>
          </cell>
          <cell r="H5">
            <v>67410</v>
          </cell>
          <cell r="I5">
            <v>63560</v>
          </cell>
          <cell r="J5">
            <v>59710</v>
          </cell>
          <cell r="K5">
            <v>55750</v>
          </cell>
          <cell r="L5">
            <v>51900</v>
          </cell>
          <cell r="M5">
            <v>49970</v>
          </cell>
          <cell r="N5">
            <v>48040</v>
          </cell>
          <cell r="O5">
            <v>46120</v>
          </cell>
          <cell r="P5">
            <v>44190</v>
          </cell>
          <cell r="Q5">
            <v>42270</v>
          </cell>
          <cell r="R5">
            <v>40340</v>
          </cell>
          <cell r="S5">
            <v>38410</v>
          </cell>
          <cell r="T5">
            <v>36490</v>
          </cell>
          <cell r="U5">
            <v>34560</v>
          </cell>
          <cell r="V5">
            <v>32640</v>
          </cell>
          <cell r="W5">
            <v>30710</v>
          </cell>
          <cell r="X5">
            <v>28680</v>
          </cell>
          <cell r="Y5">
            <v>26860</v>
          </cell>
          <cell r="Z5">
            <v>24930</v>
          </cell>
          <cell r="AA5">
            <v>22900</v>
          </cell>
          <cell r="AB5">
            <v>20330</v>
          </cell>
          <cell r="AC5">
            <v>17760</v>
          </cell>
          <cell r="AD5">
            <v>14980</v>
          </cell>
          <cell r="AE5">
            <v>12950</v>
          </cell>
        </row>
        <row r="6">
          <cell r="A6">
            <v>1700</v>
          </cell>
          <cell r="B6">
            <v>85600</v>
          </cell>
          <cell r="C6">
            <v>81860</v>
          </cell>
          <cell r="D6">
            <v>78220</v>
          </cell>
          <cell r="E6">
            <v>74580</v>
          </cell>
          <cell r="F6">
            <v>70940</v>
          </cell>
          <cell r="G6">
            <v>67300</v>
          </cell>
          <cell r="H6">
            <v>63670</v>
          </cell>
          <cell r="I6">
            <v>60030</v>
          </cell>
          <cell r="J6">
            <v>56390</v>
          </cell>
          <cell r="K6">
            <v>52750</v>
          </cell>
          <cell r="L6">
            <v>49110</v>
          </cell>
          <cell r="M6">
            <v>47290</v>
          </cell>
          <cell r="N6">
            <v>45480</v>
          </cell>
          <cell r="O6">
            <v>43660</v>
          </cell>
          <cell r="P6">
            <v>41840</v>
          </cell>
          <cell r="Q6">
            <v>40020</v>
          </cell>
          <cell r="R6">
            <v>38200</v>
          </cell>
          <cell r="S6">
            <v>36380</v>
          </cell>
          <cell r="T6">
            <v>34560</v>
          </cell>
          <cell r="U6">
            <v>32740</v>
          </cell>
          <cell r="V6">
            <v>30820</v>
          </cell>
          <cell r="W6">
            <v>29100</v>
          </cell>
          <cell r="X6">
            <v>27180</v>
          </cell>
          <cell r="Y6">
            <v>25360</v>
          </cell>
          <cell r="Z6">
            <v>23540</v>
          </cell>
          <cell r="AA6">
            <v>21720</v>
          </cell>
          <cell r="AB6">
            <v>19260</v>
          </cell>
          <cell r="AC6">
            <v>16910</v>
          </cell>
          <cell r="AD6">
            <v>14340</v>
          </cell>
          <cell r="AE6">
            <v>12520</v>
          </cell>
        </row>
        <row r="7">
          <cell r="A7">
            <v>1600</v>
          </cell>
          <cell r="B7">
            <v>80570</v>
          </cell>
          <cell r="C7">
            <v>77150</v>
          </cell>
          <cell r="D7">
            <v>73720</v>
          </cell>
          <cell r="E7">
            <v>70300</v>
          </cell>
          <cell r="F7">
            <v>66880</v>
          </cell>
          <cell r="G7">
            <v>63450</v>
          </cell>
          <cell r="H7">
            <v>60030</v>
          </cell>
          <cell r="I7">
            <v>56600</v>
          </cell>
          <cell r="J7">
            <v>53180</v>
          </cell>
          <cell r="K7">
            <v>49760</v>
          </cell>
          <cell r="L7">
            <v>46330</v>
          </cell>
          <cell r="M7">
            <v>44620</v>
          </cell>
          <cell r="N7">
            <v>42910</v>
          </cell>
          <cell r="O7">
            <v>41200</v>
          </cell>
          <cell r="P7">
            <v>39480</v>
          </cell>
          <cell r="Q7">
            <v>37660</v>
          </cell>
          <cell r="R7">
            <v>36060</v>
          </cell>
          <cell r="S7">
            <v>34350</v>
          </cell>
          <cell r="T7">
            <v>32530</v>
          </cell>
          <cell r="U7">
            <v>30920</v>
          </cell>
          <cell r="V7">
            <v>29100</v>
          </cell>
          <cell r="W7">
            <v>27500</v>
          </cell>
          <cell r="X7">
            <v>25680</v>
          </cell>
          <cell r="Y7">
            <v>23970</v>
          </cell>
          <cell r="Z7">
            <v>22260</v>
          </cell>
          <cell r="AA7">
            <v>20540</v>
          </cell>
          <cell r="AB7">
            <v>18300</v>
          </cell>
          <cell r="AC7">
            <v>16050</v>
          </cell>
          <cell r="AD7">
            <v>13700</v>
          </cell>
          <cell r="AE7">
            <v>11980</v>
          </cell>
        </row>
        <row r="8">
          <cell r="A8">
            <v>1500</v>
          </cell>
          <cell r="B8">
            <v>75540</v>
          </cell>
          <cell r="C8">
            <v>72330</v>
          </cell>
          <cell r="D8">
            <v>69120</v>
          </cell>
          <cell r="E8">
            <v>65910</v>
          </cell>
          <cell r="F8">
            <v>62700</v>
          </cell>
          <cell r="G8">
            <v>59490</v>
          </cell>
          <cell r="H8">
            <v>56280</v>
          </cell>
          <cell r="I8">
            <v>53070</v>
          </cell>
          <cell r="J8">
            <v>49860</v>
          </cell>
          <cell r="K8">
            <v>46650</v>
          </cell>
          <cell r="L8">
            <v>43440</v>
          </cell>
          <cell r="M8">
            <v>41840</v>
          </cell>
          <cell r="N8">
            <v>40340</v>
          </cell>
          <cell r="O8">
            <v>38630</v>
          </cell>
          <cell r="P8">
            <v>37020</v>
          </cell>
          <cell r="Q8">
            <v>35420</v>
          </cell>
          <cell r="R8">
            <v>33810</v>
          </cell>
          <cell r="S8">
            <v>32210</v>
          </cell>
          <cell r="T8">
            <v>30600</v>
          </cell>
          <cell r="U8">
            <v>29000</v>
          </cell>
          <cell r="V8">
            <v>27390</v>
          </cell>
          <cell r="W8">
            <v>25790</v>
          </cell>
          <cell r="X8">
            <v>24180</v>
          </cell>
          <cell r="Y8">
            <v>22580</v>
          </cell>
          <cell r="Z8">
            <v>20970</v>
          </cell>
          <cell r="AA8">
            <v>19370</v>
          </cell>
          <cell r="AB8">
            <v>17330</v>
          </cell>
          <cell r="AC8">
            <v>15190</v>
          </cell>
          <cell r="AD8">
            <v>13050</v>
          </cell>
          <cell r="AE8">
            <v>11450</v>
          </cell>
        </row>
        <row r="9">
          <cell r="A9">
            <v>1400</v>
          </cell>
          <cell r="B9">
            <v>70510</v>
          </cell>
          <cell r="C9">
            <v>67520</v>
          </cell>
          <cell r="D9">
            <v>64520</v>
          </cell>
          <cell r="E9">
            <v>61630</v>
          </cell>
          <cell r="F9">
            <v>58640</v>
          </cell>
          <cell r="G9">
            <v>55640</v>
          </cell>
          <cell r="H9">
            <v>52640</v>
          </cell>
          <cell r="I9">
            <v>49650</v>
          </cell>
          <cell r="J9">
            <v>46650</v>
          </cell>
          <cell r="K9">
            <v>43660</v>
          </cell>
          <cell r="L9">
            <v>40660</v>
          </cell>
          <cell r="M9">
            <v>39160</v>
          </cell>
          <cell r="N9">
            <v>37660</v>
          </cell>
          <cell r="O9">
            <v>36170</v>
          </cell>
          <cell r="P9">
            <v>34670</v>
          </cell>
          <cell r="Q9">
            <v>33170</v>
          </cell>
          <cell r="R9">
            <v>31670</v>
          </cell>
          <cell r="S9">
            <v>30170</v>
          </cell>
          <cell r="T9">
            <v>28680</v>
          </cell>
          <cell r="U9">
            <v>27180</v>
          </cell>
          <cell r="V9">
            <v>25680</v>
          </cell>
          <cell r="W9">
            <v>24180</v>
          </cell>
          <cell r="X9">
            <v>22680</v>
          </cell>
          <cell r="Y9">
            <v>21190</v>
          </cell>
          <cell r="Z9">
            <v>19690</v>
          </cell>
          <cell r="AA9">
            <v>18190</v>
          </cell>
          <cell r="AB9">
            <v>16260</v>
          </cell>
          <cell r="AC9">
            <v>14340</v>
          </cell>
          <cell r="AD9">
            <v>12310</v>
          </cell>
          <cell r="AE9">
            <v>10910</v>
          </cell>
        </row>
        <row r="10">
          <cell r="A10">
            <v>1300</v>
          </cell>
          <cell r="B10">
            <v>65590</v>
          </cell>
          <cell r="C10">
            <v>62810</v>
          </cell>
          <cell r="D10">
            <v>60030</v>
          </cell>
          <cell r="E10">
            <v>57250</v>
          </cell>
          <cell r="F10">
            <v>54460</v>
          </cell>
          <cell r="G10">
            <v>51680</v>
          </cell>
          <cell r="H10">
            <v>48900</v>
          </cell>
          <cell r="I10">
            <v>46120</v>
          </cell>
          <cell r="J10">
            <v>43340</v>
          </cell>
          <cell r="K10">
            <v>40550</v>
          </cell>
          <cell r="L10">
            <v>37880</v>
          </cell>
          <cell r="M10">
            <v>36490</v>
          </cell>
          <cell r="N10">
            <v>35100</v>
          </cell>
          <cell r="O10">
            <v>33710</v>
          </cell>
          <cell r="P10">
            <v>32310</v>
          </cell>
          <cell r="Q10">
            <v>30920</v>
          </cell>
          <cell r="R10">
            <v>29530</v>
          </cell>
          <cell r="S10">
            <v>28140</v>
          </cell>
          <cell r="T10">
            <v>26750</v>
          </cell>
          <cell r="U10">
            <v>25360</v>
          </cell>
          <cell r="V10">
            <v>23970</v>
          </cell>
          <cell r="W10">
            <v>22580</v>
          </cell>
          <cell r="X10">
            <v>21190</v>
          </cell>
          <cell r="Y10">
            <v>19800</v>
          </cell>
          <cell r="Z10">
            <v>18400</v>
          </cell>
          <cell r="AA10">
            <v>17010</v>
          </cell>
          <cell r="AB10">
            <v>15300</v>
          </cell>
          <cell r="AC10">
            <v>13480</v>
          </cell>
          <cell r="AD10">
            <v>11660</v>
          </cell>
          <cell r="AE10">
            <v>10380</v>
          </cell>
        </row>
        <row r="11">
          <cell r="A11">
            <v>1200</v>
          </cell>
          <cell r="B11">
            <v>60560</v>
          </cell>
          <cell r="C11">
            <v>57990</v>
          </cell>
          <cell r="D11">
            <v>55430</v>
          </cell>
          <cell r="E11">
            <v>52860</v>
          </cell>
          <cell r="F11">
            <v>50290</v>
          </cell>
          <cell r="G11">
            <v>47830</v>
          </cell>
          <cell r="H11">
            <v>45260</v>
          </cell>
          <cell r="I11">
            <v>42690</v>
          </cell>
          <cell r="J11">
            <v>40130</v>
          </cell>
          <cell r="K11">
            <v>37560</v>
          </cell>
          <cell r="L11">
            <v>34990</v>
          </cell>
          <cell r="M11">
            <v>33710</v>
          </cell>
          <cell r="N11">
            <v>32530</v>
          </cell>
          <cell r="O11">
            <v>31240</v>
          </cell>
          <cell r="P11">
            <v>29960</v>
          </cell>
          <cell r="Q11">
            <v>28680</v>
          </cell>
          <cell r="R11">
            <v>27390</v>
          </cell>
          <cell r="S11">
            <v>26110</v>
          </cell>
          <cell r="T11">
            <v>24820</v>
          </cell>
          <cell r="U11">
            <v>23540</v>
          </cell>
          <cell r="V11">
            <v>22260</v>
          </cell>
          <cell r="W11">
            <v>20970</v>
          </cell>
          <cell r="X11">
            <v>19690</v>
          </cell>
          <cell r="Y11">
            <v>18400</v>
          </cell>
          <cell r="Z11">
            <v>17120</v>
          </cell>
          <cell r="AA11">
            <v>15840</v>
          </cell>
          <cell r="AB11">
            <v>14230</v>
          </cell>
          <cell r="AC11">
            <v>12730</v>
          </cell>
          <cell r="AD11">
            <v>11020</v>
          </cell>
          <cell r="AE11">
            <v>9840</v>
          </cell>
        </row>
        <row r="12">
          <cell r="A12">
            <v>1100</v>
          </cell>
          <cell r="B12">
            <v>55530</v>
          </cell>
          <cell r="C12">
            <v>53180</v>
          </cell>
          <cell r="D12">
            <v>50930</v>
          </cell>
          <cell r="E12">
            <v>48580</v>
          </cell>
          <cell r="F12">
            <v>46220</v>
          </cell>
          <cell r="G12">
            <v>43870</v>
          </cell>
          <cell r="H12">
            <v>41520</v>
          </cell>
          <cell r="I12">
            <v>39160</v>
          </cell>
          <cell r="J12">
            <v>36920</v>
          </cell>
          <cell r="K12">
            <v>34560</v>
          </cell>
          <cell r="L12">
            <v>32210</v>
          </cell>
          <cell r="M12">
            <v>31030</v>
          </cell>
          <cell r="N12">
            <v>29850</v>
          </cell>
          <cell r="O12">
            <v>28680</v>
          </cell>
          <cell r="P12">
            <v>27500</v>
          </cell>
          <cell r="Q12">
            <v>26320</v>
          </cell>
          <cell r="R12">
            <v>25150</v>
          </cell>
          <cell r="S12">
            <v>24080</v>
          </cell>
          <cell r="T12">
            <v>22900</v>
          </cell>
          <cell r="U12">
            <v>21720</v>
          </cell>
          <cell r="V12">
            <v>20540</v>
          </cell>
          <cell r="W12">
            <v>19370</v>
          </cell>
          <cell r="X12">
            <v>18190</v>
          </cell>
          <cell r="Y12">
            <v>17010</v>
          </cell>
          <cell r="Z12">
            <v>15840</v>
          </cell>
          <cell r="AA12">
            <v>14660</v>
          </cell>
          <cell r="AB12">
            <v>13270</v>
          </cell>
          <cell r="AC12">
            <v>11880</v>
          </cell>
          <cell r="AD12">
            <v>10380</v>
          </cell>
          <cell r="AE12">
            <v>9310</v>
          </cell>
        </row>
        <row r="13">
          <cell r="A13">
            <v>1000</v>
          </cell>
          <cell r="B13">
            <v>50610</v>
          </cell>
          <cell r="C13">
            <v>48470</v>
          </cell>
          <cell r="D13">
            <v>46330</v>
          </cell>
          <cell r="E13">
            <v>44190</v>
          </cell>
          <cell r="F13">
            <v>42050</v>
          </cell>
          <cell r="G13">
            <v>40020</v>
          </cell>
          <cell r="H13">
            <v>37880</v>
          </cell>
          <cell r="I13">
            <v>35740</v>
          </cell>
          <cell r="J13">
            <v>33600</v>
          </cell>
          <cell r="K13">
            <v>31460</v>
          </cell>
          <cell r="L13">
            <v>29430</v>
          </cell>
          <cell r="M13">
            <v>28360</v>
          </cell>
          <cell r="N13">
            <v>27290</v>
          </cell>
          <cell r="O13">
            <v>26220</v>
          </cell>
          <cell r="P13">
            <v>25150</v>
          </cell>
          <cell r="Q13">
            <v>24080</v>
          </cell>
          <cell r="R13">
            <v>23010</v>
          </cell>
          <cell r="S13">
            <v>21940</v>
          </cell>
          <cell r="T13">
            <v>20870</v>
          </cell>
          <cell r="U13">
            <v>19900</v>
          </cell>
          <cell r="V13">
            <v>18830</v>
          </cell>
          <cell r="W13">
            <v>17760</v>
          </cell>
          <cell r="X13">
            <v>16690</v>
          </cell>
          <cell r="Y13">
            <v>15620</v>
          </cell>
          <cell r="Z13">
            <v>14550</v>
          </cell>
          <cell r="AA13">
            <v>13480</v>
          </cell>
          <cell r="AB13">
            <v>12200</v>
          </cell>
          <cell r="AC13">
            <v>11020</v>
          </cell>
          <cell r="AD13">
            <v>9740</v>
          </cell>
          <cell r="AE13">
            <v>8880</v>
          </cell>
        </row>
        <row r="14">
          <cell r="A14">
            <v>950</v>
          </cell>
          <cell r="B14">
            <v>48040</v>
          </cell>
          <cell r="C14">
            <v>46010</v>
          </cell>
          <cell r="D14">
            <v>43980</v>
          </cell>
          <cell r="E14">
            <v>42050</v>
          </cell>
          <cell r="F14">
            <v>40020</v>
          </cell>
          <cell r="G14">
            <v>37990</v>
          </cell>
          <cell r="H14">
            <v>35950</v>
          </cell>
          <cell r="I14">
            <v>33920</v>
          </cell>
          <cell r="J14">
            <v>31990</v>
          </cell>
          <cell r="K14">
            <v>29960</v>
          </cell>
          <cell r="L14">
            <v>27930</v>
          </cell>
          <cell r="M14">
            <v>26960</v>
          </cell>
          <cell r="N14">
            <v>25890</v>
          </cell>
          <cell r="O14">
            <v>24930</v>
          </cell>
          <cell r="P14">
            <v>23860</v>
          </cell>
          <cell r="Q14">
            <v>22900</v>
          </cell>
          <cell r="R14">
            <v>21940</v>
          </cell>
          <cell r="S14">
            <v>20870</v>
          </cell>
          <cell r="T14">
            <v>19900</v>
          </cell>
          <cell r="U14">
            <v>18830</v>
          </cell>
          <cell r="V14">
            <v>17870</v>
          </cell>
          <cell r="W14">
            <v>16910</v>
          </cell>
          <cell r="X14">
            <v>15840</v>
          </cell>
          <cell r="Y14">
            <v>14870</v>
          </cell>
          <cell r="Z14">
            <v>13800</v>
          </cell>
          <cell r="AA14">
            <v>12840</v>
          </cell>
          <cell r="AB14">
            <v>11660</v>
          </cell>
          <cell r="AC14">
            <v>10490</v>
          </cell>
          <cell r="AD14">
            <v>9310</v>
          </cell>
          <cell r="AE14">
            <v>8450</v>
          </cell>
        </row>
        <row r="15">
          <cell r="A15">
            <v>900</v>
          </cell>
          <cell r="B15">
            <v>45480</v>
          </cell>
          <cell r="C15">
            <v>43550</v>
          </cell>
          <cell r="D15">
            <v>41730</v>
          </cell>
          <cell r="E15">
            <v>39800</v>
          </cell>
          <cell r="F15">
            <v>37880</v>
          </cell>
          <cell r="G15">
            <v>35950</v>
          </cell>
          <cell r="H15">
            <v>34030</v>
          </cell>
          <cell r="I15">
            <v>32210</v>
          </cell>
          <cell r="J15">
            <v>30280</v>
          </cell>
          <cell r="K15">
            <v>28360</v>
          </cell>
          <cell r="L15">
            <v>26430</v>
          </cell>
          <cell r="M15">
            <v>25470</v>
          </cell>
          <cell r="N15">
            <v>24610</v>
          </cell>
          <cell r="O15">
            <v>23650</v>
          </cell>
          <cell r="P15">
            <v>22680</v>
          </cell>
          <cell r="Q15">
            <v>21720</v>
          </cell>
          <cell r="R15">
            <v>20760</v>
          </cell>
          <cell r="S15">
            <v>19800</v>
          </cell>
          <cell r="T15">
            <v>18830</v>
          </cell>
          <cell r="U15">
            <v>17870</v>
          </cell>
          <cell r="V15">
            <v>16910</v>
          </cell>
          <cell r="W15">
            <v>16050</v>
          </cell>
          <cell r="X15">
            <v>15090</v>
          </cell>
          <cell r="Y15">
            <v>14120</v>
          </cell>
          <cell r="Z15">
            <v>13160</v>
          </cell>
          <cell r="AA15">
            <v>12200</v>
          </cell>
          <cell r="AB15">
            <v>11020</v>
          </cell>
          <cell r="AC15">
            <v>9950</v>
          </cell>
          <cell r="AD15">
            <v>8770</v>
          </cell>
          <cell r="AE15">
            <v>8030</v>
          </cell>
        </row>
        <row r="16">
          <cell r="A16">
            <v>850</v>
          </cell>
          <cell r="B16">
            <v>42910</v>
          </cell>
          <cell r="C16">
            <v>41200</v>
          </cell>
          <cell r="D16">
            <v>39380</v>
          </cell>
          <cell r="E16">
            <v>37560</v>
          </cell>
          <cell r="F16">
            <v>35740</v>
          </cell>
          <cell r="G16">
            <v>33920</v>
          </cell>
          <cell r="H16">
            <v>32210</v>
          </cell>
          <cell r="I16">
            <v>30390</v>
          </cell>
          <cell r="J16">
            <v>28570</v>
          </cell>
          <cell r="K16">
            <v>26750</v>
          </cell>
          <cell r="L16">
            <v>25040</v>
          </cell>
          <cell r="M16">
            <v>24080</v>
          </cell>
          <cell r="N16">
            <v>23220</v>
          </cell>
          <cell r="O16">
            <v>22260</v>
          </cell>
          <cell r="P16">
            <v>21400</v>
          </cell>
          <cell r="Q16">
            <v>20540</v>
          </cell>
          <cell r="R16">
            <v>19580</v>
          </cell>
          <cell r="S16">
            <v>18730</v>
          </cell>
          <cell r="T16">
            <v>17870</v>
          </cell>
          <cell r="U16">
            <v>16910</v>
          </cell>
          <cell r="V16">
            <v>16050</v>
          </cell>
          <cell r="W16">
            <v>15090</v>
          </cell>
          <cell r="X16">
            <v>14230</v>
          </cell>
          <cell r="Y16">
            <v>13380</v>
          </cell>
          <cell r="Z16">
            <v>12410</v>
          </cell>
          <cell r="AA16">
            <v>11560</v>
          </cell>
          <cell r="AB16">
            <v>10490</v>
          </cell>
          <cell r="AC16">
            <v>9420</v>
          </cell>
          <cell r="AD16">
            <v>8350</v>
          </cell>
          <cell r="AE16">
            <v>7600</v>
          </cell>
        </row>
        <row r="17">
          <cell r="A17">
            <v>800</v>
          </cell>
          <cell r="B17">
            <v>40450</v>
          </cell>
          <cell r="C17">
            <v>38730</v>
          </cell>
          <cell r="D17">
            <v>37020</v>
          </cell>
          <cell r="E17">
            <v>35310</v>
          </cell>
          <cell r="F17">
            <v>33710</v>
          </cell>
          <cell r="G17">
            <v>31990</v>
          </cell>
          <cell r="H17">
            <v>30280</v>
          </cell>
          <cell r="I17">
            <v>28570</v>
          </cell>
          <cell r="J17">
            <v>26960</v>
          </cell>
          <cell r="K17">
            <v>25250</v>
          </cell>
          <cell r="L17">
            <v>23540</v>
          </cell>
          <cell r="M17">
            <v>22680</v>
          </cell>
          <cell r="N17">
            <v>21830</v>
          </cell>
          <cell r="O17">
            <v>20970</v>
          </cell>
          <cell r="P17">
            <v>20220</v>
          </cell>
          <cell r="Q17">
            <v>19260</v>
          </cell>
          <cell r="R17">
            <v>18510</v>
          </cell>
          <cell r="S17">
            <v>17660</v>
          </cell>
          <cell r="T17">
            <v>16800</v>
          </cell>
          <cell r="U17">
            <v>15940</v>
          </cell>
          <cell r="V17">
            <v>15090</v>
          </cell>
          <cell r="W17">
            <v>14230</v>
          </cell>
          <cell r="X17">
            <v>13380</v>
          </cell>
          <cell r="Y17">
            <v>12520</v>
          </cell>
          <cell r="Z17">
            <v>11770</v>
          </cell>
          <cell r="AA17">
            <v>10910</v>
          </cell>
          <cell r="AB17">
            <v>9950</v>
          </cell>
          <cell r="AC17">
            <v>8880</v>
          </cell>
          <cell r="AD17">
            <v>7920</v>
          </cell>
          <cell r="AE17">
            <v>7170</v>
          </cell>
        </row>
        <row r="18">
          <cell r="A18">
            <v>750</v>
          </cell>
          <cell r="B18">
            <v>37880</v>
          </cell>
          <cell r="C18">
            <v>36270</v>
          </cell>
          <cell r="D18">
            <v>34670</v>
          </cell>
          <cell r="E18">
            <v>33060</v>
          </cell>
          <cell r="F18">
            <v>31570</v>
          </cell>
          <cell r="G18">
            <v>29960</v>
          </cell>
          <cell r="H18">
            <v>28360</v>
          </cell>
          <cell r="I18">
            <v>26750</v>
          </cell>
          <cell r="J18">
            <v>25250</v>
          </cell>
          <cell r="K18">
            <v>23650</v>
          </cell>
          <cell r="L18">
            <v>22040</v>
          </cell>
          <cell r="M18">
            <v>21290</v>
          </cell>
          <cell r="N18">
            <v>20540</v>
          </cell>
          <cell r="O18">
            <v>19690</v>
          </cell>
          <cell r="P18">
            <v>18940</v>
          </cell>
          <cell r="Q18">
            <v>18190</v>
          </cell>
          <cell r="R18">
            <v>17330</v>
          </cell>
          <cell r="S18">
            <v>16590</v>
          </cell>
          <cell r="T18">
            <v>15730</v>
          </cell>
          <cell r="U18">
            <v>14980</v>
          </cell>
          <cell r="V18">
            <v>14230</v>
          </cell>
          <cell r="W18">
            <v>13380</v>
          </cell>
          <cell r="X18">
            <v>12630</v>
          </cell>
          <cell r="Y18">
            <v>11880</v>
          </cell>
          <cell r="Z18">
            <v>11020</v>
          </cell>
          <cell r="AA18">
            <v>10270</v>
          </cell>
          <cell r="AB18">
            <v>9310</v>
          </cell>
          <cell r="AC18">
            <v>8450</v>
          </cell>
          <cell r="AD18">
            <v>7490</v>
          </cell>
          <cell r="AE18">
            <v>6850</v>
          </cell>
        </row>
        <row r="19">
          <cell r="A19">
            <v>700</v>
          </cell>
          <cell r="B19">
            <v>35310</v>
          </cell>
          <cell r="C19">
            <v>33810</v>
          </cell>
          <cell r="D19">
            <v>32310</v>
          </cell>
          <cell r="E19">
            <v>30920</v>
          </cell>
          <cell r="F19">
            <v>29430</v>
          </cell>
          <cell r="G19">
            <v>27930</v>
          </cell>
          <cell r="H19">
            <v>26430</v>
          </cell>
          <cell r="I19">
            <v>25040</v>
          </cell>
          <cell r="J19">
            <v>23540</v>
          </cell>
          <cell r="K19">
            <v>22040</v>
          </cell>
          <cell r="L19">
            <v>20650</v>
          </cell>
          <cell r="M19">
            <v>19900</v>
          </cell>
          <cell r="N19">
            <v>19150</v>
          </cell>
          <cell r="O19">
            <v>18400</v>
          </cell>
          <cell r="P19">
            <v>17660</v>
          </cell>
          <cell r="Q19">
            <v>16910</v>
          </cell>
          <cell r="R19">
            <v>16260</v>
          </cell>
          <cell r="S19">
            <v>15520</v>
          </cell>
          <cell r="T19">
            <v>14770</v>
          </cell>
          <cell r="U19">
            <v>14020</v>
          </cell>
          <cell r="V19">
            <v>13270</v>
          </cell>
          <cell r="W19">
            <v>12520</v>
          </cell>
          <cell r="X19">
            <v>11770</v>
          </cell>
          <cell r="Y19">
            <v>11020</v>
          </cell>
          <cell r="Z19">
            <v>10380</v>
          </cell>
          <cell r="AA19">
            <v>9630</v>
          </cell>
          <cell r="AB19">
            <v>8770</v>
          </cell>
          <cell r="AC19">
            <v>7920</v>
          </cell>
          <cell r="AD19">
            <v>6960</v>
          </cell>
          <cell r="AE19">
            <v>6420</v>
          </cell>
        </row>
        <row r="20">
          <cell r="A20">
            <v>650</v>
          </cell>
          <cell r="B20">
            <v>32740</v>
          </cell>
          <cell r="C20">
            <v>31350</v>
          </cell>
          <cell r="D20">
            <v>30070</v>
          </cell>
          <cell r="E20">
            <v>28680</v>
          </cell>
          <cell r="F20">
            <v>27290</v>
          </cell>
          <cell r="G20">
            <v>26000</v>
          </cell>
          <cell r="H20">
            <v>24610</v>
          </cell>
          <cell r="I20">
            <v>23220</v>
          </cell>
          <cell r="J20">
            <v>21830</v>
          </cell>
          <cell r="K20">
            <v>20540</v>
          </cell>
          <cell r="L20">
            <v>19150</v>
          </cell>
          <cell r="M20">
            <v>18510</v>
          </cell>
          <cell r="N20">
            <v>17760</v>
          </cell>
          <cell r="O20">
            <v>17120</v>
          </cell>
          <cell r="P20">
            <v>16370</v>
          </cell>
          <cell r="Q20">
            <v>15730</v>
          </cell>
          <cell r="R20">
            <v>15090</v>
          </cell>
          <cell r="S20">
            <v>14450</v>
          </cell>
          <cell r="T20">
            <v>13700</v>
          </cell>
          <cell r="U20">
            <v>13050</v>
          </cell>
          <cell r="V20">
            <v>12310</v>
          </cell>
          <cell r="W20">
            <v>11660</v>
          </cell>
          <cell r="X20">
            <v>11020</v>
          </cell>
          <cell r="Y20">
            <v>10270</v>
          </cell>
          <cell r="Z20">
            <v>9630</v>
          </cell>
          <cell r="AA20">
            <v>8990</v>
          </cell>
          <cell r="AB20">
            <v>8130</v>
          </cell>
          <cell r="AC20">
            <v>7380</v>
          </cell>
          <cell r="AD20">
            <v>6530</v>
          </cell>
          <cell r="AE20">
            <v>5990</v>
          </cell>
        </row>
        <row r="21">
          <cell r="A21">
            <v>600</v>
          </cell>
          <cell r="B21">
            <v>30170</v>
          </cell>
          <cell r="C21">
            <v>28890</v>
          </cell>
          <cell r="D21">
            <v>27710</v>
          </cell>
          <cell r="E21">
            <v>26430</v>
          </cell>
          <cell r="F21">
            <v>25150</v>
          </cell>
          <cell r="G21">
            <v>23970</v>
          </cell>
          <cell r="H21">
            <v>22680</v>
          </cell>
          <cell r="I21">
            <v>21400</v>
          </cell>
          <cell r="J21">
            <v>20220</v>
          </cell>
          <cell r="K21">
            <v>18940</v>
          </cell>
          <cell r="L21">
            <v>17660</v>
          </cell>
          <cell r="M21">
            <v>17010</v>
          </cell>
          <cell r="N21">
            <v>16370</v>
          </cell>
          <cell r="O21">
            <v>15840</v>
          </cell>
          <cell r="P21">
            <v>15190</v>
          </cell>
          <cell r="Q21">
            <v>14550</v>
          </cell>
          <cell r="R21">
            <v>13910</v>
          </cell>
          <cell r="S21">
            <v>13270</v>
          </cell>
          <cell r="T21">
            <v>12630</v>
          </cell>
          <cell r="U21">
            <v>12090</v>
          </cell>
          <cell r="V21">
            <v>11450</v>
          </cell>
          <cell r="W21">
            <v>10810</v>
          </cell>
          <cell r="X21">
            <v>10170</v>
          </cell>
          <cell r="Y21">
            <v>9520</v>
          </cell>
          <cell r="Z21">
            <v>8880</v>
          </cell>
          <cell r="AA21">
            <v>8350</v>
          </cell>
          <cell r="AB21">
            <v>7490</v>
          </cell>
          <cell r="AC21">
            <v>6850</v>
          </cell>
          <cell r="AD21">
            <v>6100</v>
          </cell>
          <cell r="AE21">
            <v>5560</v>
          </cell>
        </row>
        <row r="22">
          <cell r="A22">
            <v>550</v>
          </cell>
          <cell r="B22">
            <v>27610</v>
          </cell>
          <cell r="C22">
            <v>26540</v>
          </cell>
          <cell r="D22">
            <v>25360</v>
          </cell>
          <cell r="E22">
            <v>24180</v>
          </cell>
          <cell r="F22">
            <v>23110</v>
          </cell>
          <cell r="G22">
            <v>21940</v>
          </cell>
          <cell r="H22">
            <v>20760</v>
          </cell>
          <cell r="I22">
            <v>19690</v>
          </cell>
          <cell r="J22">
            <v>18510</v>
          </cell>
          <cell r="K22">
            <v>17330</v>
          </cell>
          <cell r="L22">
            <v>16260</v>
          </cell>
          <cell r="M22">
            <v>15620</v>
          </cell>
          <cell r="N22">
            <v>15090</v>
          </cell>
          <cell r="O22">
            <v>14450</v>
          </cell>
          <cell r="P22">
            <v>13910</v>
          </cell>
          <cell r="Q22">
            <v>13380</v>
          </cell>
          <cell r="R22">
            <v>12840</v>
          </cell>
          <cell r="S22">
            <v>12200</v>
          </cell>
          <cell r="T22">
            <v>11660</v>
          </cell>
          <cell r="U22">
            <v>11130</v>
          </cell>
          <cell r="V22">
            <v>10490</v>
          </cell>
          <cell r="W22">
            <v>9950</v>
          </cell>
          <cell r="X22">
            <v>9420</v>
          </cell>
          <cell r="Y22">
            <v>8770</v>
          </cell>
          <cell r="Z22">
            <v>8240</v>
          </cell>
          <cell r="AA22">
            <v>7700</v>
          </cell>
          <cell r="AB22">
            <v>6960</v>
          </cell>
          <cell r="AC22">
            <v>6310</v>
          </cell>
          <cell r="AD22">
            <v>5670</v>
          </cell>
          <cell r="AE22">
            <v>5140</v>
          </cell>
        </row>
        <row r="23">
          <cell r="A23">
            <v>500</v>
          </cell>
          <cell r="B23">
            <v>25040</v>
          </cell>
          <cell r="C23">
            <v>24080</v>
          </cell>
          <cell r="D23">
            <v>23010</v>
          </cell>
          <cell r="E23">
            <v>21940</v>
          </cell>
          <cell r="F23">
            <v>20970</v>
          </cell>
          <cell r="G23">
            <v>19900</v>
          </cell>
          <cell r="H23">
            <v>18830</v>
          </cell>
          <cell r="I23">
            <v>17870</v>
          </cell>
          <cell r="J23">
            <v>16800</v>
          </cell>
          <cell r="K23">
            <v>15840</v>
          </cell>
          <cell r="L23">
            <v>14770</v>
          </cell>
          <cell r="M23">
            <v>14230</v>
          </cell>
          <cell r="N23">
            <v>13700</v>
          </cell>
          <cell r="O23">
            <v>13160</v>
          </cell>
          <cell r="P23">
            <v>12730</v>
          </cell>
          <cell r="Q23">
            <v>12200</v>
          </cell>
          <cell r="R23">
            <v>11660</v>
          </cell>
          <cell r="S23">
            <v>11130</v>
          </cell>
          <cell r="T23">
            <v>10590</v>
          </cell>
          <cell r="U23">
            <v>10060</v>
          </cell>
          <cell r="V23">
            <v>9520</v>
          </cell>
          <cell r="W23">
            <v>9100</v>
          </cell>
          <cell r="X23">
            <v>8560</v>
          </cell>
          <cell r="Y23">
            <v>8030</v>
          </cell>
          <cell r="Z23">
            <v>7490</v>
          </cell>
          <cell r="AA23">
            <v>6960</v>
          </cell>
          <cell r="AB23">
            <v>6310</v>
          </cell>
          <cell r="AC23">
            <v>5780</v>
          </cell>
          <cell r="AD23">
            <v>5140</v>
          </cell>
          <cell r="AE23">
            <v>4710</v>
          </cell>
        </row>
        <row r="24">
          <cell r="A24">
            <v>450</v>
          </cell>
          <cell r="B24">
            <v>22580</v>
          </cell>
          <cell r="C24">
            <v>21610</v>
          </cell>
          <cell r="D24">
            <v>20650</v>
          </cell>
          <cell r="E24">
            <v>19800</v>
          </cell>
          <cell r="F24">
            <v>18830</v>
          </cell>
          <cell r="G24">
            <v>17870</v>
          </cell>
          <cell r="H24">
            <v>17010</v>
          </cell>
          <cell r="I24">
            <v>16050</v>
          </cell>
          <cell r="J24">
            <v>15190</v>
          </cell>
          <cell r="K24">
            <v>14230</v>
          </cell>
          <cell r="L24">
            <v>13270</v>
          </cell>
          <cell r="M24">
            <v>12840</v>
          </cell>
          <cell r="N24">
            <v>12410</v>
          </cell>
          <cell r="O24">
            <v>11880</v>
          </cell>
          <cell r="P24">
            <v>11450</v>
          </cell>
          <cell r="Q24">
            <v>11020</v>
          </cell>
          <cell r="R24">
            <v>10490</v>
          </cell>
          <cell r="S24">
            <v>10060</v>
          </cell>
          <cell r="T24">
            <v>9630</v>
          </cell>
          <cell r="U24">
            <v>9100</v>
          </cell>
          <cell r="V24">
            <v>8670</v>
          </cell>
          <cell r="W24">
            <v>8240</v>
          </cell>
          <cell r="X24">
            <v>7700</v>
          </cell>
          <cell r="Y24">
            <v>7280</v>
          </cell>
          <cell r="Z24">
            <v>6850</v>
          </cell>
          <cell r="AA24">
            <v>6310</v>
          </cell>
          <cell r="AB24">
            <v>5780</v>
          </cell>
          <cell r="AC24">
            <v>5240</v>
          </cell>
          <cell r="AD24">
            <v>4710</v>
          </cell>
          <cell r="AE24">
            <v>4280</v>
          </cell>
        </row>
        <row r="25">
          <cell r="A25">
            <v>400</v>
          </cell>
          <cell r="B25">
            <v>20010</v>
          </cell>
          <cell r="C25">
            <v>19150</v>
          </cell>
          <cell r="D25">
            <v>18300</v>
          </cell>
          <cell r="E25">
            <v>17550</v>
          </cell>
          <cell r="F25">
            <v>16690</v>
          </cell>
          <cell r="G25">
            <v>15940</v>
          </cell>
          <cell r="H25">
            <v>15090</v>
          </cell>
          <cell r="I25">
            <v>14230</v>
          </cell>
          <cell r="J25">
            <v>13480</v>
          </cell>
          <cell r="K25">
            <v>12630</v>
          </cell>
          <cell r="L25">
            <v>11880</v>
          </cell>
          <cell r="M25">
            <v>11450</v>
          </cell>
          <cell r="N25">
            <v>11020</v>
          </cell>
          <cell r="O25">
            <v>10590</v>
          </cell>
          <cell r="P25">
            <v>10170</v>
          </cell>
          <cell r="Q25">
            <v>9840</v>
          </cell>
          <cell r="R25">
            <v>9420</v>
          </cell>
          <cell r="S25">
            <v>8990</v>
          </cell>
          <cell r="T25">
            <v>8560</v>
          </cell>
          <cell r="U25">
            <v>8130</v>
          </cell>
          <cell r="V25">
            <v>7700</v>
          </cell>
          <cell r="W25">
            <v>7380</v>
          </cell>
          <cell r="X25">
            <v>6960</v>
          </cell>
          <cell r="Y25">
            <v>6530</v>
          </cell>
          <cell r="Z25">
            <v>6100</v>
          </cell>
          <cell r="AA25">
            <v>5670</v>
          </cell>
          <cell r="AB25">
            <v>5240</v>
          </cell>
          <cell r="AC25">
            <v>4820</v>
          </cell>
          <cell r="AD25">
            <v>4280</v>
          </cell>
          <cell r="AE25">
            <v>3960</v>
          </cell>
        </row>
        <row r="26">
          <cell r="A26">
            <v>350</v>
          </cell>
          <cell r="B26">
            <v>17440</v>
          </cell>
          <cell r="C26">
            <v>16690</v>
          </cell>
          <cell r="D26">
            <v>15940</v>
          </cell>
          <cell r="E26">
            <v>15300</v>
          </cell>
          <cell r="F26">
            <v>14550</v>
          </cell>
          <cell r="G26">
            <v>13910</v>
          </cell>
          <cell r="H26">
            <v>13160</v>
          </cell>
          <cell r="I26">
            <v>12520</v>
          </cell>
          <cell r="J26">
            <v>11770</v>
          </cell>
          <cell r="K26">
            <v>11020</v>
          </cell>
          <cell r="L26">
            <v>10380</v>
          </cell>
          <cell r="M26">
            <v>9950</v>
          </cell>
          <cell r="N26">
            <v>9630</v>
          </cell>
          <cell r="O26">
            <v>9310</v>
          </cell>
          <cell r="P26">
            <v>8880</v>
          </cell>
          <cell r="Q26">
            <v>8560</v>
          </cell>
          <cell r="R26">
            <v>8240</v>
          </cell>
          <cell r="S26">
            <v>7920</v>
          </cell>
          <cell r="T26">
            <v>7490</v>
          </cell>
          <cell r="U26">
            <v>7170</v>
          </cell>
          <cell r="V26">
            <v>6740</v>
          </cell>
          <cell r="W26">
            <v>6420</v>
          </cell>
          <cell r="X26">
            <v>6100</v>
          </cell>
          <cell r="Y26">
            <v>5780</v>
          </cell>
          <cell r="Z26">
            <v>5460</v>
          </cell>
          <cell r="AA26">
            <v>5030</v>
          </cell>
          <cell r="AB26">
            <v>4600</v>
          </cell>
          <cell r="AC26">
            <v>4280</v>
          </cell>
          <cell r="AD26">
            <v>3850</v>
          </cell>
          <cell r="AE26">
            <v>3530</v>
          </cell>
        </row>
        <row r="27">
          <cell r="A27">
            <v>300</v>
          </cell>
          <cell r="B27">
            <v>14870</v>
          </cell>
          <cell r="C27">
            <v>14230</v>
          </cell>
          <cell r="D27">
            <v>13700</v>
          </cell>
          <cell r="E27">
            <v>13050</v>
          </cell>
          <cell r="F27">
            <v>12520</v>
          </cell>
          <cell r="G27">
            <v>11880</v>
          </cell>
          <cell r="H27">
            <v>11340</v>
          </cell>
          <cell r="I27">
            <v>10700</v>
          </cell>
          <cell r="J27">
            <v>10060</v>
          </cell>
          <cell r="K27">
            <v>9520</v>
          </cell>
          <cell r="L27">
            <v>8880</v>
          </cell>
          <cell r="M27">
            <v>8560</v>
          </cell>
          <cell r="N27">
            <v>8350</v>
          </cell>
          <cell r="O27">
            <v>8030</v>
          </cell>
          <cell r="P27">
            <v>7700</v>
          </cell>
          <cell r="Q27">
            <v>7380</v>
          </cell>
          <cell r="R27">
            <v>7060</v>
          </cell>
          <cell r="S27">
            <v>6850</v>
          </cell>
          <cell r="T27">
            <v>6530</v>
          </cell>
          <cell r="U27">
            <v>6210</v>
          </cell>
          <cell r="V27">
            <v>5890</v>
          </cell>
          <cell r="W27">
            <v>5670</v>
          </cell>
          <cell r="X27">
            <v>5350</v>
          </cell>
          <cell r="Y27">
            <v>5030</v>
          </cell>
          <cell r="Z27">
            <v>4710</v>
          </cell>
          <cell r="AA27">
            <v>4390</v>
          </cell>
          <cell r="AB27">
            <v>4070</v>
          </cell>
          <cell r="AC27">
            <v>3750</v>
          </cell>
          <cell r="AD27">
            <v>3320</v>
          </cell>
          <cell r="AE27">
            <v>3100</v>
          </cell>
        </row>
        <row r="28">
          <cell r="A28">
            <v>250</v>
          </cell>
          <cell r="B28">
            <v>12310</v>
          </cell>
          <cell r="C28">
            <v>11880</v>
          </cell>
          <cell r="D28">
            <v>11340</v>
          </cell>
          <cell r="E28">
            <v>10910</v>
          </cell>
          <cell r="F28">
            <v>10380</v>
          </cell>
          <cell r="G28">
            <v>9840</v>
          </cell>
          <cell r="H28">
            <v>9420</v>
          </cell>
          <cell r="I28">
            <v>8880</v>
          </cell>
          <cell r="J28">
            <v>8450</v>
          </cell>
          <cell r="K28">
            <v>7920</v>
          </cell>
          <cell r="L28">
            <v>7490</v>
          </cell>
          <cell r="M28">
            <v>7170</v>
          </cell>
          <cell r="N28">
            <v>6960</v>
          </cell>
          <cell r="O28">
            <v>6740</v>
          </cell>
          <cell r="P28">
            <v>6420</v>
          </cell>
          <cell r="Q28">
            <v>6210</v>
          </cell>
          <cell r="R28">
            <v>5990</v>
          </cell>
          <cell r="S28">
            <v>5780</v>
          </cell>
          <cell r="T28">
            <v>5460</v>
          </cell>
          <cell r="U28">
            <v>5240</v>
          </cell>
          <cell r="V28">
            <v>5030</v>
          </cell>
          <cell r="W28">
            <v>4710</v>
          </cell>
          <cell r="X28">
            <v>4490</v>
          </cell>
          <cell r="Y28">
            <v>4280</v>
          </cell>
          <cell r="Z28">
            <v>4070</v>
          </cell>
          <cell r="AA28">
            <v>3750</v>
          </cell>
          <cell r="AB28">
            <v>3530</v>
          </cell>
          <cell r="AC28">
            <v>3210</v>
          </cell>
          <cell r="AD28">
            <v>2890</v>
          </cell>
          <cell r="AE28">
            <v>2680</v>
          </cell>
        </row>
        <row r="29">
          <cell r="A29">
            <v>200</v>
          </cell>
          <cell r="B29">
            <v>10060</v>
          </cell>
          <cell r="C29">
            <v>9630</v>
          </cell>
          <cell r="D29">
            <v>9310</v>
          </cell>
          <cell r="E29">
            <v>8880</v>
          </cell>
          <cell r="F29">
            <v>8450</v>
          </cell>
          <cell r="G29">
            <v>8130</v>
          </cell>
          <cell r="H29">
            <v>7700</v>
          </cell>
          <cell r="I29">
            <v>7280</v>
          </cell>
          <cell r="J29">
            <v>6960</v>
          </cell>
          <cell r="K29">
            <v>6530</v>
          </cell>
          <cell r="L29">
            <v>6100</v>
          </cell>
          <cell r="M29">
            <v>5990</v>
          </cell>
          <cell r="N29">
            <v>5780</v>
          </cell>
          <cell r="O29">
            <v>5560</v>
          </cell>
          <cell r="P29">
            <v>5350</v>
          </cell>
          <cell r="Q29">
            <v>5140</v>
          </cell>
          <cell r="R29">
            <v>4920</v>
          </cell>
          <cell r="S29">
            <v>4820</v>
          </cell>
          <cell r="T29">
            <v>4600</v>
          </cell>
          <cell r="U29">
            <v>4390</v>
          </cell>
          <cell r="V29">
            <v>4170</v>
          </cell>
          <cell r="W29">
            <v>3960</v>
          </cell>
          <cell r="X29">
            <v>3850</v>
          </cell>
          <cell r="Y29">
            <v>3530</v>
          </cell>
          <cell r="Z29">
            <v>3420</v>
          </cell>
          <cell r="AA29">
            <v>3210</v>
          </cell>
          <cell r="AB29">
            <v>3000</v>
          </cell>
          <cell r="AC29">
            <v>2780</v>
          </cell>
          <cell r="AD29">
            <v>2460</v>
          </cell>
          <cell r="AE29">
            <v>2350</v>
          </cell>
        </row>
        <row r="30">
          <cell r="A30">
            <v>180</v>
          </cell>
          <cell r="B30">
            <v>9520</v>
          </cell>
          <cell r="C30">
            <v>9200</v>
          </cell>
          <cell r="D30">
            <v>8770</v>
          </cell>
          <cell r="E30">
            <v>8450</v>
          </cell>
          <cell r="F30">
            <v>8030</v>
          </cell>
          <cell r="G30">
            <v>7700</v>
          </cell>
          <cell r="H30">
            <v>7280</v>
          </cell>
          <cell r="I30">
            <v>6960</v>
          </cell>
          <cell r="J30">
            <v>6530</v>
          </cell>
          <cell r="K30">
            <v>6210</v>
          </cell>
          <cell r="L30">
            <v>5780</v>
          </cell>
          <cell r="M30">
            <v>5670</v>
          </cell>
          <cell r="N30">
            <v>5460</v>
          </cell>
          <cell r="O30">
            <v>5240</v>
          </cell>
          <cell r="P30">
            <v>5030</v>
          </cell>
          <cell r="Q30">
            <v>4920</v>
          </cell>
          <cell r="R30">
            <v>4710</v>
          </cell>
          <cell r="S30">
            <v>4490</v>
          </cell>
          <cell r="T30">
            <v>4390</v>
          </cell>
          <cell r="U30">
            <v>4170</v>
          </cell>
          <cell r="V30">
            <v>3960</v>
          </cell>
          <cell r="W30">
            <v>3850</v>
          </cell>
          <cell r="X30">
            <v>3640</v>
          </cell>
          <cell r="Y30">
            <v>3420</v>
          </cell>
          <cell r="Z30">
            <v>3210</v>
          </cell>
          <cell r="AA30">
            <v>3100</v>
          </cell>
          <cell r="AB30">
            <v>2890</v>
          </cell>
          <cell r="AC30">
            <v>2570</v>
          </cell>
          <cell r="AD30">
            <v>2350</v>
          </cell>
          <cell r="AE30">
            <v>2250</v>
          </cell>
        </row>
        <row r="31">
          <cell r="A31">
            <v>160</v>
          </cell>
          <cell r="B31">
            <v>8450</v>
          </cell>
          <cell r="C31">
            <v>8130</v>
          </cell>
          <cell r="D31">
            <v>7810</v>
          </cell>
          <cell r="E31">
            <v>7490</v>
          </cell>
          <cell r="F31">
            <v>7170</v>
          </cell>
          <cell r="G31">
            <v>6850</v>
          </cell>
          <cell r="H31">
            <v>6530</v>
          </cell>
          <cell r="I31">
            <v>6210</v>
          </cell>
          <cell r="J31">
            <v>5890</v>
          </cell>
          <cell r="K31">
            <v>5560</v>
          </cell>
          <cell r="L31">
            <v>5240</v>
          </cell>
          <cell r="M31">
            <v>5030</v>
          </cell>
          <cell r="N31">
            <v>4920</v>
          </cell>
          <cell r="O31">
            <v>4820</v>
          </cell>
          <cell r="P31">
            <v>4600</v>
          </cell>
          <cell r="Q31">
            <v>4390</v>
          </cell>
          <cell r="R31">
            <v>4280</v>
          </cell>
          <cell r="S31">
            <v>4070</v>
          </cell>
          <cell r="T31">
            <v>3960</v>
          </cell>
          <cell r="U31">
            <v>3750</v>
          </cell>
          <cell r="V31">
            <v>3640</v>
          </cell>
          <cell r="W31">
            <v>3420</v>
          </cell>
          <cell r="X31">
            <v>3320</v>
          </cell>
          <cell r="Y31">
            <v>3100</v>
          </cell>
          <cell r="Z31">
            <v>3000</v>
          </cell>
          <cell r="AA31">
            <v>2780</v>
          </cell>
          <cell r="AB31">
            <v>2570</v>
          </cell>
          <cell r="AC31">
            <v>2350</v>
          </cell>
          <cell r="AD31">
            <v>2140</v>
          </cell>
          <cell r="AE31">
            <v>2030</v>
          </cell>
        </row>
        <row r="32">
          <cell r="A32">
            <v>140</v>
          </cell>
          <cell r="B32">
            <v>7490</v>
          </cell>
          <cell r="C32">
            <v>7170</v>
          </cell>
          <cell r="D32">
            <v>6960</v>
          </cell>
          <cell r="E32">
            <v>6630</v>
          </cell>
          <cell r="F32">
            <v>6310</v>
          </cell>
          <cell r="G32">
            <v>6100</v>
          </cell>
          <cell r="H32">
            <v>5780</v>
          </cell>
          <cell r="I32">
            <v>5460</v>
          </cell>
          <cell r="J32">
            <v>5240</v>
          </cell>
          <cell r="K32">
            <v>4920</v>
          </cell>
          <cell r="L32">
            <v>4710</v>
          </cell>
          <cell r="M32">
            <v>4490</v>
          </cell>
          <cell r="N32">
            <v>4390</v>
          </cell>
          <cell r="O32">
            <v>4280</v>
          </cell>
          <cell r="P32">
            <v>4070</v>
          </cell>
          <cell r="Q32">
            <v>3960</v>
          </cell>
          <cell r="R32">
            <v>3850</v>
          </cell>
          <cell r="S32">
            <v>3640</v>
          </cell>
          <cell r="T32">
            <v>3530</v>
          </cell>
          <cell r="U32">
            <v>3420</v>
          </cell>
          <cell r="V32">
            <v>3210</v>
          </cell>
          <cell r="W32">
            <v>3100</v>
          </cell>
          <cell r="X32">
            <v>3000</v>
          </cell>
          <cell r="Y32">
            <v>2780</v>
          </cell>
          <cell r="Z32">
            <v>2680</v>
          </cell>
          <cell r="AA32">
            <v>2570</v>
          </cell>
          <cell r="AB32">
            <v>2350</v>
          </cell>
          <cell r="AC32">
            <v>2140</v>
          </cell>
          <cell r="AD32">
            <v>2030</v>
          </cell>
          <cell r="AE32">
            <v>1930</v>
          </cell>
        </row>
        <row r="33">
          <cell r="A33">
            <v>120</v>
          </cell>
          <cell r="B33">
            <v>6420</v>
          </cell>
          <cell r="C33">
            <v>6210</v>
          </cell>
          <cell r="D33">
            <v>5890</v>
          </cell>
          <cell r="E33">
            <v>5670</v>
          </cell>
          <cell r="F33">
            <v>5460</v>
          </cell>
          <cell r="G33">
            <v>5240</v>
          </cell>
          <cell r="H33">
            <v>5030</v>
          </cell>
          <cell r="I33">
            <v>4710</v>
          </cell>
          <cell r="J33">
            <v>4490</v>
          </cell>
          <cell r="K33">
            <v>4280</v>
          </cell>
          <cell r="L33">
            <v>4070</v>
          </cell>
          <cell r="M33">
            <v>3960</v>
          </cell>
          <cell r="N33">
            <v>3850</v>
          </cell>
          <cell r="O33">
            <v>3640</v>
          </cell>
          <cell r="P33">
            <v>3530</v>
          </cell>
          <cell r="Q33">
            <v>3420</v>
          </cell>
          <cell r="R33">
            <v>3320</v>
          </cell>
          <cell r="S33">
            <v>3210</v>
          </cell>
          <cell r="T33">
            <v>3100</v>
          </cell>
          <cell r="U33">
            <v>3000</v>
          </cell>
          <cell r="V33">
            <v>2890</v>
          </cell>
          <cell r="W33">
            <v>2780</v>
          </cell>
          <cell r="X33">
            <v>2680</v>
          </cell>
          <cell r="Y33">
            <v>2460</v>
          </cell>
          <cell r="Z33">
            <v>2350</v>
          </cell>
          <cell r="AA33">
            <v>2250</v>
          </cell>
          <cell r="AB33">
            <v>2140</v>
          </cell>
          <cell r="AC33">
            <v>1930</v>
          </cell>
          <cell r="AD33">
            <v>1820</v>
          </cell>
          <cell r="AE33">
            <v>1710</v>
          </cell>
        </row>
        <row r="34">
          <cell r="A34">
            <v>100</v>
          </cell>
          <cell r="B34">
            <v>5460</v>
          </cell>
          <cell r="C34">
            <v>5240</v>
          </cell>
          <cell r="D34">
            <v>5030</v>
          </cell>
          <cell r="E34">
            <v>4820</v>
          </cell>
          <cell r="F34">
            <v>4710</v>
          </cell>
          <cell r="G34">
            <v>4490</v>
          </cell>
          <cell r="H34">
            <v>4280</v>
          </cell>
          <cell r="I34">
            <v>4070</v>
          </cell>
          <cell r="J34">
            <v>3850</v>
          </cell>
          <cell r="K34">
            <v>3640</v>
          </cell>
          <cell r="L34">
            <v>3530</v>
          </cell>
          <cell r="M34">
            <v>3420</v>
          </cell>
          <cell r="N34">
            <v>3320</v>
          </cell>
          <cell r="O34">
            <v>3210</v>
          </cell>
          <cell r="P34">
            <v>3100</v>
          </cell>
          <cell r="Q34">
            <v>3000</v>
          </cell>
          <cell r="R34">
            <v>2890</v>
          </cell>
          <cell r="S34">
            <v>2780</v>
          </cell>
          <cell r="T34">
            <v>2680</v>
          </cell>
          <cell r="U34">
            <v>2570</v>
          </cell>
          <cell r="V34">
            <v>2460</v>
          </cell>
          <cell r="W34">
            <v>2460</v>
          </cell>
          <cell r="X34">
            <v>2350</v>
          </cell>
          <cell r="Y34">
            <v>2250</v>
          </cell>
          <cell r="Z34">
            <v>2140</v>
          </cell>
          <cell r="AA34">
            <v>2030</v>
          </cell>
          <cell r="AB34">
            <v>1930</v>
          </cell>
          <cell r="AC34">
            <v>1710</v>
          </cell>
          <cell r="AD34">
            <v>1610</v>
          </cell>
          <cell r="AE34">
            <v>1610</v>
          </cell>
        </row>
        <row r="35">
          <cell r="A35">
            <v>80</v>
          </cell>
          <cell r="B35">
            <v>4390</v>
          </cell>
          <cell r="C35">
            <v>4280</v>
          </cell>
          <cell r="D35">
            <v>4070</v>
          </cell>
          <cell r="E35">
            <v>3960</v>
          </cell>
          <cell r="F35">
            <v>3850</v>
          </cell>
          <cell r="G35">
            <v>3640</v>
          </cell>
          <cell r="H35">
            <v>3530</v>
          </cell>
          <cell r="I35">
            <v>3320</v>
          </cell>
          <cell r="J35">
            <v>3210</v>
          </cell>
          <cell r="K35">
            <v>3100</v>
          </cell>
          <cell r="L35">
            <v>2890</v>
          </cell>
          <cell r="M35">
            <v>2780</v>
          </cell>
          <cell r="N35">
            <v>2780</v>
          </cell>
          <cell r="O35">
            <v>2680</v>
          </cell>
          <cell r="P35">
            <v>2570</v>
          </cell>
          <cell r="Q35">
            <v>2570</v>
          </cell>
          <cell r="R35">
            <v>2460</v>
          </cell>
          <cell r="S35">
            <v>2350</v>
          </cell>
          <cell r="T35">
            <v>2250</v>
          </cell>
          <cell r="U35">
            <v>2250</v>
          </cell>
          <cell r="V35">
            <v>2140</v>
          </cell>
          <cell r="W35">
            <v>2030</v>
          </cell>
          <cell r="X35">
            <v>1930</v>
          </cell>
          <cell r="Y35">
            <v>1930</v>
          </cell>
          <cell r="Z35">
            <v>1820</v>
          </cell>
          <cell r="AA35">
            <v>1710</v>
          </cell>
          <cell r="AB35">
            <v>1610</v>
          </cell>
          <cell r="AC35">
            <v>1500</v>
          </cell>
          <cell r="AD35">
            <v>1500</v>
          </cell>
          <cell r="AE35">
            <v>1390</v>
          </cell>
        </row>
        <row r="36">
          <cell r="A36">
            <v>60</v>
          </cell>
          <cell r="B36">
            <v>3210</v>
          </cell>
          <cell r="C36">
            <v>3100</v>
          </cell>
          <cell r="D36">
            <v>3000</v>
          </cell>
          <cell r="E36">
            <v>2890</v>
          </cell>
          <cell r="F36">
            <v>2890</v>
          </cell>
          <cell r="G36">
            <v>2780</v>
          </cell>
          <cell r="H36">
            <v>2680</v>
          </cell>
          <cell r="I36">
            <v>2570</v>
          </cell>
          <cell r="J36">
            <v>2460</v>
          </cell>
          <cell r="K36">
            <v>2350</v>
          </cell>
          <cell r="L36">
            <v>2250</v>
          </cell>
          <cell r="M36">
            <v>2140</v>
          </cell>
          <cell r="N36">
            <v>2140</v>
          </cell>
          <cell r="O36">
            <v>2030</v>
          </cell>
          <cell r="P36">
            <v>2030</v>
          </cell>
          <cell r="Q36">
            <v>2030</v>
          </cell>
          <cell r="R36">
            <v>1930</v>
          </cell>
          <cell r="S36">
            <v>1930</v>
          </cell>
          <cell r="T36">
            <v>1820</v>
          </cell>
          <cell r="U36">
            <v>1820</v>
          </cell>
          <cell r="V36">
            <v>1710</v>
          </cell>
          <cell r="W36">
            <v>1710</v>
          </cell>
          <cell r="X36">
            <v>1610</v>
          </cell>
          <cell r="Y36">
            <v>1610</v>
          </cell>
          <cell r="Z36">
            <v>1500</v>
          </cell>
          <cell r="AA36">
            <v>1500</v>
          </cell>
          <cell r="AB36">
            <v>1390</v>
          </cell>
          <cell r="AC36">
            <v>1280</v>
          </cell>
          <cell r="AD36">
            <v>1280</v>
          </cell>
          <cell r="AE36">
            <v>1180</v>
          </cell>
        </row>
        <row r="37">
          <cell r="A37">
            <v>40</v>
          </cell>
          <cell r="B37">
            <v>2680</v>
          </cell>
          <cell r="C37">
            <v>2570</v>
          </cell>
          <cell r="D37">
            <v>2460</v>
          </cell>
          <cell r="E37">
            <v>2460</v>
          </cell>
          <cell r="F37">
            <v>2350</v>
          </cell>
          <cell r="G37">
            <v>2250</v>
          </cell>
          <cell r="H37">
            <v>2140</v>
          </cell>
          <cell r="I37">
            <v>2140</v>
          </cell>
          <cell r="J37">
            <v>2030</v>
          </cell>
          <cell r="K37">
            <v>1930</v>
          </cell>
          <cell r="L37">
            <v>1930</v>
          </cell>
          <cell r="M37">
            <v>1820</v>
          </cell>
          <cell r="N37">
            <v>1820</v>
          </cell>
          <cell r="O37">
            <v>1820</v>
          </cell>
          <cell r="P37">
            <v>1710</v>
          </cell>
          <cell r="Q37">
            <v>1710</v>
          </cell>
          <cell r="R37">
            <v>1710</v>
          </cell>
          <cell r="S37">
            <v>1610</v>
          </cell>
          <cell r="T37">
            <v>1610</v>
          </cell>
          <cell r="U37">
            <v>1500</v>
          </cell>
          <cell r="V37">
            <v>1500</v>
          </cell>
          <cell r="W37">
            <v>1500</v>
          </cell>
          <cell r="X37">
            <v>1390</v>
          </cell>
          <cell r="Y37">
            <v>1390</v>
          </cell>
          <cell r="Z37">
            <v>1390</v>
          </cell>
          <cell r="AA37">
            <v>1280</v>
          </cell>
          <cell r="AB37">
            <v>1280</v>
          </cell>
          <cell r="AC37">
            <v>1180</v>
          </cell>
          <cell r="AD37">
            <v>1180</v>
          </cell>
          <cell r="AE37">
            <v>1180</v>
          </cell>
        </row>
        <row r="38">
          <cell r="A38">
            <v>30</v>
          </cell>
          <cell r="B38">
            <v>1930</v>
          </cell>
          <cell r="C38">
            <v>1930</v>
          </cell>
          <cell r="D38">
            <v>1820</v>
          </cell>
          <cell r="E38">
            <v>1820</v>
          </cell>
          <cell r="F38">
            <v>1710</v>
          </cell>
          <cell r="G38">
            <v>1710</v>
          </cell>
          <cell r="H38">
            <v>1710</v>
          </cell>
          <cell r="I38">
            <v>1610</v>
          </cell>
          <cell r="J38">
            <v>1610</v>
          </cell>
          <cell r="K38">
            <v>1500</v>
          </cell>
          <cell r="L38">
            <v>1500</v>
          </cell>
          <cell r="M38">
            <v>1500</v>
          </cell>
          <cell r="N38">
            <v>1500</v>
          </cell>
          <cell r="O38">
            <v>1390</v>
          </cell>
          <cell r="P38">
            <v>1390</v>
          </cell>
          <cell r="Q38">
            <v>1390</v>
          </cell>
          <cell r="R38">
            <v>1390</v>
          </cell>
          <cell r="S38">
            <v>1280</v>
          </cell>
          <cell r="T38">
            <v>1280</v>
          </cell>
          <cell r="U38">
            <v>1280</v>
          </cell>
          <cell r="V38">
            <v>1180</v>
          </cell>
          <cell r="W38">
            <v>1180</v>
          </cell>
          <cell r="X38">
            <v>1180</v>
          </cell>
          <cell r="Y38">
            <v>1180</v>
          </cell>
          <cell r="Z38">
            <v>1180</v>
          </cell>
          <cell r="AA38">
            <v>1180</v>
          </cell>
          <cell r="AB38">
            <v>1180</v>
          </cell>
          <cell r="AC38">
            <v>1070</v>
          </cell>
          <cell r="AD38">
            <v>1070</v>
          </cell>
          <cell r="AE38">
            <v>1070</v>
          </cell>
        </row>
        <row r="39">
          <cell r="A39">
            <v>20</v>
          </cell>
          <cell r="B39">
            <v>1610</v>
          </cell>
          <cell r="C39">
            <v>1610</v>
          </cell>
          <cell r="D39">
            <v>1610</v>
          </cell>
          <cell r="E39">
            <v>1500</v>
          </cell>
          <cell r="F39">
            <v>1500</v>
          </cell>
          <cell r="G39">
            <v>1500</v>
          </cell>
          <cell r="H39">
            <v>1390</v>
          </cell>
          <cell r="I39">
            <v>1390</v>
          </cell>
          <cell r="J39">
            <v>1390</v>
          </cell>
          <cell r="K39">
            <v>1280</v>
          </cell>
          <cell r="L39">
            <v>1280</v>
          </cell>
          <cell r="M39">
            <v>1280</v>
          </cell>
          <cell r="N39">
            <v>1280</v>
          </cell>
          <cell r="O39">
            <v>1280</v>
          </cell>
          <cell r="P39">
            <v>1280</v>
          </cell>
          <cell r="Q39">
            <v>1180</v>
          </cell>
          <cell r="R39">
            <v>1180</v>
          </cell>
          <cell r="S39">
            <v>1180</v>
          </cell>
          <cell r="T39">
            <v>1180</v>
          </cell>
          <cell r="U39">
            <v>1180</v>
          </cell>
          <cell r="V39">
            <v>1180</v>
          </cell>
          <cell r="W39">
            <v>1070</v>
          </cell>
          <cell r="X39">
            <v>1070</v>
          </cell>
          <cell r="Y39">
            <v>1070</v>
          </cell>
          <cell r="Z39">
            <v>1070</v>
          </cell>
          <cell r="AA39">
            <v>1070</v>
          </cell>
          <cell r="AB39">
            <v>1070</v>
          </cell>
          <cell r="AC39">
            <v>960</v>
          </cell>
          <cell r="AD39">
            <v>960</v>
          </cell>
          <cell r="AE39">
            <v>960</v>
          </cell>
        </row>
        <row r="40">
          <cell r="A40">
            <v>10</v>
          </cell>
          <cell r="B40">
            <v>1070</v>
          </cell>
          <cell r="C40">
            <v>1070</v>
          </cell>
          <cell r="D40">
            <v>1070</v>
          </cell>
          <cell r="E40">
            <v>1070</v>
          </cell>
          <cell r="F40">
            <v>1070</v>
          </cell>
          <cell r="G40">
            <v>1070</v>
          </cell>
          <cell r="H40">
            <v>1070</v>
          </cell>
          <cell r="I40">
            <v>1070</v>
          </cell>
          <cell r="J40">
            <v>960</v>
          </cell>
          <cell r="K40">
            <v>960</v>
          </cell>
          <cell r="L40">
            <v>960</v>
          </cell>
          <cell r="M40">
            <v>960</v>
          </cell>
          <cell r="N40">
            <v>960</v>
          </cell>
          <cell r="O40">
            <v>960</v>
          </cell>
          <cell r="P40">
            <v>960</v>
          </cell>
          <cell r="Q40">
            <v>960</v>
          </cell>
          <cell r="R40">
            <v>960</v>
          </cell>
          <cell r="S40">
            <v>960</v>
          </cell>
          <cell r="T40">
            <v>960</v>
          </cell>
          <cell r="U40">
            <v>960</v>
          </cell>
          <cell r="V40">
            <v>960</v>
          </cell>
          <cell r="W40">
            <v>960</v>
          </cell>
          <cell r="X40">
            <v>960</v>
          </cell>
          <cell r="Y40">
            <v>960</v>
          </cell>
          <cell r="Z40">
            <v>960</v>
          </cell>
          <cell r="AA40">
            <v>960</v>
          </cell>
          <cell r="AB40">
            <v>960</v>
          </cell>
          <cell r="AC40">
            <v>960</v>
          </cell>
          <cell r="AD40">
            <v>860</v>
          </cell>
          <cell r="AE40">
            <v>860</v>
          </cell>
        </row>
        <row r="52">
          <cell r="A52">
            <v>2000</v>
          </cell>
          <cell r="B52">
            <v>91180</v>
          </cell>
          <cell r="C52">
            <v>87200</v>
          </cell>
          <cell r="D52">
            <v>83320</v>
          </cell>
          <cell r="E52">
            <v>79440</v>
          </cell>
          <cell r="F52">
            <v>75560</v>
          </cell>
          <cell r="G52">
            <v>71680</v>
          </cell>
          <cell r="H52">
            <v>67800</v>
          </cell>
          <cell r="I52">
            <v>63830</v>
          </cell>
          <cell r="J52">
            <v>59950</v>
          </cell>
          <cell r="K52">
            <v>56070</v>
          </cell>
          <cell r="L52">
            <v>52190</v>
          </cell>
          <cell r="M52">
            <v>50250</v>
          </cell>
          <cell r="N52">
            <v>48310</v>
          </cell>
          <cell r="O52">
            <v>46370</v>
          </cell>
          <cell r="P52">
            <v>44430</v>
          </cell>
          <cell r="Q52">
            <v>42390</v>
          </cell>
          <cell r="R52">
            <v>40450</v>
          </cell>
          <cell r="S52">
            <v>38510</v>
          </cell>
          <cell r="T52">
            <v>36570</v>
          </cell>
          <cell r="U52">
            <v>34630</v>
          </cell>
          <cell r="V52">
            <v>32690</v>
          </cell>
          <cell r="W52">
            <v>30750</v>
          </cell>
          <cell r="X52">
            <v>28810</v>
          </cell>
          <cell r="Y52">
            <v>26870</v>
          </cell>
          <cell r="Z52">
            <v>24930</v>
          </cell>
          <cell r="AA52">
            <v>22890</v>
          </cell>
          <cell r="AB52">
            <v>20270</v>
          </cell>
          <cell r="AC52">
            <v>17560</v>
          </cell>
          <cell r="AD52">
            <v>14740</v>
          </cell>
          <cell r="AE52">
            <v>12710</v>
          </cell>
        </row>
        <row r="53">
          <cell r="A53">
            <v>1900</v>
          </cell>
          <cell r="B53">
            <v>86620</v>
          </cell>
          <cell r="C53">
            <v>82940</v>
          </cell>
          <cell r="D53">
            <v>79250</v>
          </cell>
          <cell r="E53">
            <v>75560</v>
          </cell>
          <cell r="F53">
            <v>71780</v>
          </cell>
          <cell r="G53">
            <v>68090</v>
          </cell>
          <cell r="H53">
            <v>64410</v>
          </cell>
          <cell r="I53">
            <v>60720</v>
          </cell>
          <cell r="J53">
            <v>57040</v>
          </cell>
          <cell r="K53">
            <v>53350</v>
          </cell>
          <cell r="L53">
            <v>49660</v>
          </cell>
          <cell r="M53">
            <v>47820</v>
          </cell>
          <cell r="N53">
            <v>45980</v>
          </cell>
          <cell r="O53">
            <v>44140</v>
          </cell>
          <cell r="P53">
            <v>42200</v>
          </cell>
          <cell r="Q53">
            <v>40350</v>
          </cell>
          <cell r="R53">
            <v>38510</v>
          </cell>
          <cell r="S53">
            <v>36670</v>
          </cell>
          <cell r="T53">
            <v>34820</v>
          </cell>
          <cell r="U53">
            <v>32980</v>
          </cell>
          <cell r="V53">
            <v>31140</v>
          </cell>
          <cell r="W53">
            <v>29290</v>
          </cell>
          <cell r="X53">
            <v>27350</v>
          </cell>
          <cell r="Y53">
            <v>25610</v>
          </cell>
          <cell r="Z53">
            <v>23770</v>
          </cell>
          <cell r="AA53">
            <v>21830</v>
          </cell>
          <cell r="AB53">
            <v>19300</v>
          </cell>
          <cell r="AC53">
            <v>16780</v>
          </cell>
          <cell r="AD53">
            <v>14160</v>
          </cell>
          <cell r="AE53">
            <v>12220</v>
          </cell>
        </row>
        <row r="54">
          <cell r="A54">
            <v>1800</v>
          </cell>
          <cell r="B54">
            <v>82060</v>
          </cell>
          <cell r="C54">
            <v>78570</v>
          </cell>
          <cell r="D54">
            <v>75080</v>
          </cell>
          <cell r="E54">
            <v>71590</v>
          </cell>
          <cell r="F54">
            <v>68090</v>
          </cell>
          <cell r="G54">
            <v>64600</v>
          </cell>
          <cell r="H54">
            <v>61110</v>
          </cell>
          <cell r="I54">
            <v>57620</v>
          </cell>
          <cell r="J54">
            <v>54130</v>
          </cell>
          <cell r="K54">
            <v>50540</v>
          </cell>
          <cell r="L54">
            <v>47050</v>
          </cell>
          <cell r="M54">
            <v>45300</v>
          </cell>
          <cell r="N54">
            <v>43550</v>
          </cell>
          <cell r="O54">
            <v>41810</v>
          </cell>
          <cell r="P54">
            <v>40060</v>
          </cell>
          <cell r="Q54">
            <v>38320</v>
          </cell>
          <cell r="R54">
            <v>36570</v>
          </cell>
          <cell r="S54">
            <v>34820</v>
          </cell>
          <cell r="T54">
            <v>33080</v>
          </cell>
          <cell r="U54">
            <v>31330</v>
          </cell>
          <cell r="V54">
            <v>29590</v>
          </cell>
          <cell r="W54">
            <v>27840</v>
          </cell>
          <cell r="X54">
            <v>26000</v>
          </cell>
          <cell r="Y54">
            <v>24350</v>
          </cell>
          <cell r="Z54">
            <v>22600</v>
          </cell>
          <cell r="AA54">
            <v>20760</v>
          </cell>
          <cell r="AB54">
            <v>18430</v>
          </cell>
          <cell r="AC54">
            <v>16100</v>
          </cell>
          <cell r="AD54">
            <v>13580</v>
          </cell>
          <cell r="AE54">
            <v>11740</v>
          </cell>
        </row>
        <row r="55">
          <cell r="A55">
            <v>1700</v>
          </cell>
          <cell r="B55">
            <v>77600</v>
          </cell>
          <cell r="C55">
            <v>74210</v>
          </cell>
          <cell r="D55">
            <v>70910</v>
          </cell>
          <cell r="E55">
            <v>67610</v>
          </cell>
          <cell r="F55">
            <v>64310</v>
          </cell>
          <cell r="G55">
            <v>61010</v>
          </cell>
          <cell r="H55">
            <v>57720</v>
          </cell>
          <cell r="I55">
            <v>54420</v>
          </cell>
          <cell r="J55">
            <v>51120</v>
          </cell>
          <cell r="K55">
            <v>47820</v>
          </cell>
          <cell r="L55">
            <v>44520</v>
          </cell>
          <cell r="M55">
            <v>42870</v>
          </cell>
          <cell r="N55">
            <v>41230</v>
          </cell>
          <cell r="O55">
            <v>39580</v>
          </cell>
          <cell r="P55">
            <v>37930</v>
          </cell>
          <cell r="Q55">
            <v>36280</v>
          </cell>
          <cell r="R55">
            <v>34630</v>
          </cell>
          <cell r="S55">
            <v>32980</v>
          </cell>
          <cell r="T55">
            <v>31330</v>
          </cell>
          <cell r="U55">
            <v>29680</v>
          </cell>
          <cell r="V55">
            <v>27940</v>
          </cell>
          <cell r="W55">
            <v>26380</v>
          </cell>
          <cell r="X55">
            <v>24640</v>
          </cell>
          <cell r="Y55">
            <v>22990</v>
          </cell>
          <cell r="Z55">
            <v>21340</v>
          </cell>
          <cell r="AA55">
            <v>19690</v>
          </cell>
          <cell r="AB55">
            <v>17460</v>
          </cell>
          <cell r="AC55">
            <v>15330</v>
          </cell>
          <cell r="AD55">
            <v>13000</v>
          </cell>
          <cell r="AE55">
            <v>11350</v>
          </cell>
        </row>
        <row r="56">
          <cell r="A56">
            <v>1600</v>
          </cell>
          <cell r="B56">
            <v>73040</v>
          </cell>
          <cell r="C56">
            <v>69940</v>
          </cell>
          <cell r="D56">
            <v>66830</v>
          </cell>
          <cell r="E56">
            <v>63730</v>
          </cell>
          <cell r="F56">
            <v>60630</v>
          </cell>
          <cell r="G56">
            <v>57520</v>
          </cell>
          <cell r="H56">
            <v>54420</v>
          </cell>
          <cell r="I56">
            <v>51310</v>
          </cell>
          <cell r="J56">
            <v>48210</v>
          </cell>
          <cell r="K56">
            <v>45110</v>
          </cell>
          <cell r="L56">
            <v>42000</v>
          </cell>
          <cell r="M56">
            <v>40450</v>
          </cell>
          <cell r="N56">
            <v>38900</v>
          </cell>
          <cell r="O56">
            <v>37350</v>
          </cell>
          <cell r="P56">
            <v>35790</v>
          </cell>
          <cell r="Q56">
            <v>34140</v>
          </cell>
          <cell r="R56">
            <v>32690</v>
          </cell>
          <cell r="S56">
            <v>31140</v>
          </cell>
          <cell r="T56">
            <v>29490</v>
          </cell>
          <cell r="U56">
            <v>28030</v>
          </cell>
          <cell r="V56">
            <v>26380</v>
          </cell>
          <cell r="W56">
            <v>24930</v>
          </cell>
          <cell r="X56">
            <v>23280</v>
          </cell>
          <cell r="Y56">
            <v>21730</v>
          </cell>
          <cell r="Z56">
            <v>20180</v>
          </cell>
          <cell r="AA56">
            <v>18620</v>
          </cell>
          <cell r="AB56">
            <v>16590</v>
          </cell>
          <cell r="AC56">
            <v>14550</v>
          </cell>
          <cell r="AD56">
            <v>12420</v>
          </cell>
          <cell r="AE56">
            <v>10860</v>
          </cell>
        </row>
        <row r="57">
          <cell r="A57">
            <v>1500</v>
          </cell>
          <cell r="B57">
            <v>68480</v>
          </cell>
          <cell r="C57">
            <v>65570</v>
          </cell>
          <cell r="D57">
            <v>62660</v>
          </cell>
          <cell r="E57">
            <v>59750</v>
          </cell>
          <cell r="F57">
            <v>56840</v>
          </cell>
          <cell r="G57">
            <v>53930</v>
          </cell>
          <cell r="H57">
            <v>51020</v>
          </cell>
          <cell r="I57">
            <v>48110</v>
          </cell>
          <cell r="J57">
            <v>45200</v>
          </cell>
          <cell r="K57">
            <v>42290</v>
          </cell>
          <cell r="L57">
            <v>39380</v>
          </cell>
          <cell r="M57">
            <v>37930</v>
          </cell>
          <cell r="N57">
            <v>36570</v>
          </cell>
          <cell r="O57">
            <v>35020</v>
          </cell>
          <cell r="P57">
            <v>33560</v>
          </cell>
          <cell r="Q57">
            <v>32110</v>
          </cell>
          <cell r="R57">
            <v>30650</v>
          </cell>
          <cell r="S57">
            <v>29200</v>
          </cell>
          <cell r="T57">
            <v>27740</v>
          </cell>
          <cell r="U57">
            <v>26290</v>
          </cell>
          <cell r="V57">
            <v>24830</v>
          </cell>
          <cell r="W57">
            <v>23380</v>
          </cell>
          <cell r="X57">
            <v>21920</v>
          </cell>
          <cell r="Y57">
            <v>20470</v>
          </cell>
          <cell r="Z57">
            <v>19010</v>
          </cell>
          <cell r="AA57">
            <v>17560</v>
          </cell>
          <cell r="AB57">
            <v>15710</v>
          </cell>
          <cell r="AC57">
            <v>13770</v>
          </cell>
          <cell r="AD57">
            <v>11830</v>
          </cell>
          <cell r="AE57">
            <v>10380</v>
          </cell>
        </row>
        <row r="58">
          <cell r="A58">
            <v>1400</v>
          </cell>
          <cell r="B58">
            <v>63920</v>
          </cell>
          <cell r="C58">
            <v>61210</v>
          </cell>
          <cell r="D58">
            <v>58490</v>
          </cell>
          <cell r="E58">
            <v>55870</v>
          </cell>
          <cell r="F58">
            <v>53160</v>
          </cell>
          <cell r="G58">
            <v>50440</v>
          </cell>
          <cell r="H58">
            <v>47720</v>
          </cell>
          <cell r="I58">
            <v>45010</v>
          </cell>
          <cell r="J58">
            <v>42290</v>
          </cell>
          <cell r="K58">
            <v>39580</v>
          </cell>
          <cell r="L58">
            <v>36860</v>
          </cell>
          <cell r="M58">
            <v>35500</v>
          </cell>
          <cell r="N58">
            <v>34140</v>
          </cell>
          <cell r="O58">
            <v>32790</v>
          </cell>
          <cell r="P58">
            <v>31430</v>
          </cell>
          <cell r="Q58">
            <v>30070</v>
          </cell>
          <cell r="R58">
            <v>28710</v>
          </cell>
          <cell r="S58">
            <v>27350</v>
          </cell>
          <cell r="T58">
            <v>26000</v>
          </cell>
          <cell r="U58">
            <v>24640</v>
          </cell>
          <cell r="V58">
            <v>23280</v>
          </cell>
          <cell r="W58">
            <v>21920</v>
          </cell>
          <cell r="X58">
            <v>20560</v>
          </cell>
          <cell r="Y58">
            <v>19210</v>
          </cell>
          <cell r="Z58">
            <v>17850</v>
          </cell>
          <cell r="AA58">
            <v>16490</v>
          </cell>
          <cell r="AB58">
            <v>14740</v>
          </cell>
          <cell r="AC58">
            <v>13000</v>
          </cell>
          <cell r="AD58">
            <v>11160</v>
          </cell>
          <cell r="AE58">
            <v>9890</v>
          </cell>
        </row>
        <row r="59">
          <cell r="A59">
            <v>1300</v>
          </cell>
          <cell r="B59">
            <v>59460</v>
          </cell>
          <cell r="C59">
            <v>56940</v>
          </cell>
          <cell r="D59">
            <v>54420</v>
          </cell>
          <cell r="E59">
            <v>51900</v>
          </cell>
          <cell r="F59">
            <v>49370</v>
          </cell>
          <cell r="G59">
            <v>46850</v>
          </cell>
          <cell r="H59">
            <v>44330</v>
          </cell>
          <cell r="I59">
            <v>41810</v>
          </cell>
          <cell r="J59">
            <v>39290</v>
          </cell>
          <cell r="K59">
            <v>36760</v>
          </cell>
          <cell r="L59">
            <v>34340</v>
          </cell>
          <cell r="M59">
            <v>33080</v>
          </cell>
          <cell r="N59">
            <v>31820</v>
          </cell>
          <cell r="O59">
            <v>30560</v>
          </cell>
          <cell r="P59">
            <v>29290</v>
          </cell>
          <cell r="Q59">
            <v>28030</v>
          </cell>
          <cell r="R59">
            <v>26770</v>
          </cell>
          <cell r="S59">
            <v>25510</v>
          </cell>
          <cell r="T59">
            <v>24250</v>
          </cell>
          <cell r="U59">
            <v>22990</v>
          </cell>
          <cell r="V59">
            <v>21730</v>
          </cell>
          <cell r="W59">
            <v>20470</v>
          </cell>
          <cell r="X59">
            <v>19210</v>
          </cell>
          <cell r="Y59">
            <v>17950</v>
          </cell>
          <cell r="Z59">
            <v>16680</v>
          </cell>
          <cell r="AA59">
            <v>15420</v>
          </cell>
          <cell r="AB59">
            <v>13870</v>
          </cell>
          <cell r="AC59">
            <v>12220</v>
          </cell>
          <cell r="AD59">
            <v>10570</v>
          </cell>
          <cell r="AE59">
            <v>9410</v>
          </cell>
        </row>
        <row r="60">
          <cell r="A60">
            <v>1200</v>
          </cell>
          <cell r="B60">
            <v>54900</v>
          </cell>
          <cell r="C60">
            <v>52570</v>
          </cell>
          <cell r="D60">
            <v>50250</v>
          </cell>
          <cell r="E60">
            <v>47920</v>
          </cell>
          <cell r="F60">
            <v>45590</v>
          </cell>
          <cell r="G60">
            <v>43360</v>
          </cell>
          <cell r="H60">
            <v>41030</v>
          </cell>
          <cell r="I60">
            <v>38700</v>
          </cell>
          <cell r="J60">
            <v>36380</v>
          </cell>
          <cell r="K60">
            <v>34050</v>
          </cell>
          <cell r="L60">
            <v>31720</v>
          </cell>
          <cell r="M60">
            <v>30560</v>
          </cell>
          <cell r="N60">
            <v>29490</v>
          </cell>
          <cell r="O60">
            <v>28320</v>
          </cell>
          <cell r="P60">
            <v>27160</v>
          </cell>
          <cell r="Q60">
            <v>26000</v>
          </cell>
          <cell r="R60">
            <v>24830</v>
          </cell>
          <cell r="S60">
            <v>23670</v>
          </cell>
          <cell r="T60">
            <v>22500</v>
          </cell>
          <cell r="U60">
            <v>21340</v>
          </cell>
          <cell r="V60">
            <v>20180</v>
          </cell>
          <cell r="W60">
            <v>19010</v>
          </cell>
          <cell r="X60">
            <v>17850</v>
          </cell>
          <cell r="Y60">
            <v>16680</v>
          </cell>
          <cell r="Z60">
            <v>15520</v>
          </cell>
          <cell r="AA60">
            <v>14360</v>
          </cell>
          <cell r="AB60">
            <v>12900</v>
          </cell>
          <cell r="AC60">
            <v>11540</v>
          </cell>
          <cell r="AD60">
            <v>9990</v>
          </cell>
          <cell r="AE60">
            <v>8920</v>
          </cell>
        </row>
        <row r="61">
          <cell r="A61">
            <v>1100</v>
          </cell>
          <cell r="B61">
            <v>50340</v>
          </cell>
          <cell r="C61">
            <v>48210</v>
          </cell>
          <cell r="D61">
            <v>46170</v>
          </cell>
          <cell r="E61">
            <v>44040</v>
          </cell>
          <cell r="F61">
            <v>41900</v>
          </cell>
          <cell r="G61">
            <v>39770</v>
          </cell>
          <cell r="H61">
            <v>37640</v>
          </cell>
          <cell r="I61">
            <v>35500</v>
          </cell>
          <cell r="J61">
            <v>33470</v>
          </cell>
          <cell r="K61">
            <v>31330</v>
          </cell>
          <cell r="L61">
            <v>29200</v>
          </cell>
          <cell r="M61">
            <v>28130</v>
          </cell>
          <cell r="N61">
            <v>27060</v>
          </cell>
          <cell r="O61">
            <v>26000</v>
          </cell>
          <cell r="P61">
            <v>24930</v>
          </cell>
          <cell r="Q61">
            <v>23860</v>
          </cell>
          <cell r="R61">
            <v>22800</v>
          </cell>
          <cell r="S61">
            <v>21830</v>
          </cell>
          <cell r="T61">
            <v>20760</v>
          </cell>
          <cell r="U61">
            <v>19690</v>
          </cell>
          <cell r="V61">
            <v>18620</v>
          </cell>
          <cell r="W61">
            <v>17560</v>
          </cell>
          <cell r="X61">
            <v>16490</v>
          </cell>
          <cell r="Y61">
            <v>15420</v>
          </cell>
          <cell r="Z61">
            <v>14360</v>
          </cell>
          <cell r="AA61">
            <v>13290</v>
          </cell>
          <cell r="AB61">
            <v>12030</v>
          </cell>
          <cell r="AC61">
            <v>10770</v>
          </cell>
          <cell r="AD61">
            <v>9410</v>
          </cell>
          <cell r="AE61">
            <v>8440</v>
          </cell>
        </row>
        <row r="62">
          <cell r="A62">
            <v>1000</v>
          </cell>
          <cell r="B62">
            <v>45880</v>
          </cell>
          <cell r="C62">
            <v>43940</v>
          </cell>
          <cell r="D62">
            <v>42000</v>
          </cell>
          <cell r="E62">
            <v>40060</v>
          </cell>
          <cell r="F62">
            <v>38120</v>
          </cell>
          <cell r="G62">
            <v>36280</v>
          </cell>
          <cell r="H62">
            <v>34340</v>
          </cell>
          <cell r="I62">
            <v>32400</v>
          </cell>
          <cell r="J62">
            <v>30460</v>
          </cell>
          <cell r="K62">
            <v>28520</v>
          </cell>
          <cell r="L62">
            <v>26680</v>
          </cell>
          <cell r="M62">
            <v>25710</v>
          </cell>
          <cell r="N62">
            <v>24740</v>
          </cell>
          <cell r="O62">
            <v>23770</v>
          </cell>
          <cell r="P62">
            <v>22800</v>
          </cell>
          <cell r="Q62">
            <v>21830</v>
          </cell>
          <cell r="R62">
            <v>20860</v>
          </cell>
          <cell r="S62">
            <v>19890</v>
          </cell>
          <cell r="T62">
            <v>18920</v>
          </cell>
          <cell r="U62">
            <v>18040</v>
          </cell>
          <cell r="V62">
            <v>17070</v>
          </cell>
          <cell r="W62">
            <v>16100</v>
          </cell>
          <cell r="X62">
            <v>15130</v>
          </cell>
          <cell r="Y62">
            <v>14160</v>
          </cell>
          <cell r="Z62">
            <v>13190</v>
          </cell>
          <cell r="AA62">
            <v>12220</v>
          </cell>
          <cell r="AB62">
            <v>11060</v>
          </cell>
          <cell r="AC62">
            <v>9990</v>
          </cell>
          <cell r="AD62">
            <v>8830</v>
          </cell>
          <cell r="AE62">
            <v>8050</v>
          </cell>
        </row>
        <row r="63">
          <cell r="A63">
            <v>950</v>
          </cell>
          <cell r="B63">
            <v>43550</v>
          </cell>
          <cell r="C63">
            <v>41710</v>
          </cell>
          <cell r="D63">
            <v>39870</v>
          </cell>
          <cell r="E63">
            <v>38120</v>
          </cell>
          <cell r="F63">
            <v>36280</v>
          </cell>
          <cell r="G63">
            <v>34440</v>
          </cell>
          <cell r="H63">
            <v>32590</v>
          </cell>
          <cell r="I63">
            <v>30750</v>
          </cell>
          <cell r="J63">
            <v>29000</v>
          </cell>
          <cell r="K63">
            <v>27160</v>
          </cell>
          <cell r="L63">
            <v>25320</v>
          </cell>
          <cell r="M63">
            <v>24440</v>
          </cell>
          <cell r="N63">
            <v>23470</v>
          </cell>
          <cell r="O63">
            <v>22600</v>
          </cell>
          <cell r="P63">
            <v>21630</v>
          </cell>
          <cell r="Q63">
            <v>20760</v>
          </cell>
          <cell r="R63">
            <v>19890</v>
          </cell>
          <cell r="S63">
            <v>18920</v>
          </cell>
          <cell r="T63">
            <v>18040</v>
          </cell>
          <cell r="U63">
            <v>17070</v>
          </cell>
          <cell r="V63">
            <v>16200</v>
          </cell>
          <cell r="W63">
            <v>15330</v>
          </cell>
          <cell r="X63">
            <v>14360</v>
          </cell>
          <cell r="Y63">
            <v>13480</v>
          </cell>
          <cell r="Z63">
            <v>12510</v>
          </cell>
          <cell r="AA63">
            <v>11640</v>
          </cell>
          <cell r="AB63">
            <v>10570</v>
          </cell>
          <cell r="AC63">
            <v>9510</v>
          </cell>
          <cell r="AD63">
            <v>8440</v>
          </cell>
          <cell r="AE63">
            <v>7660</v>
          </cell>
        </row>
        <row r="64">
          <cell r="A64">
            <v>900</v>
          </cell>
          <cell r="B64">
            <v>41230</v>
          </cell>
          <cell r="C64">
            <v>39480</v>
          </cell>
          <cell r="D64">
            <v>37830</v>
          </cell>
          <cell r="E64">
            <v>36080</v>
          </cell>
          <cell r="F64">
            <v>34340</v>
          </cell>
          <cell r="G64">
            <v>32590</v>
          </cell>
          <cell r="H64">
            <v>30850</v>
          </cell>
          <cell r="I64">
            <v>29200</v>
          </cell>
          <cell r="J64">
            <v>27450</v>
          </cell>
          <cell r="K64">
            <v>25710</v>
          </cell>
          <cell r="L64">
            <v>23960</v>
          </cell>
          <cell r="M64">
            <v>23090</v>
          </cell>
          <cell r="N64">
            <v>22310</v>
          </cell>
          <cell r="O64">
            <v>21440</v>
          </cell>
          <cell r="P64">
            <v>20560</v>
          </cell>
          <cell r="Q64">
            <v>19690</v>
          </cell>
          <cell r="R64">
            <v>18820</v>
          </cell>
          <cell r="S64">
            <v>17950</v>
          </cell>
          <cell r="T64">
            <v>17070</v>
          </cell>
          <cell r="U64">
            <v>16200</v>
          </cell>
          <cell r="V64">
            <v>15330</v>
          </cell>
          <cell r="W64">
            <v>14550</v>
          </cell>
          <cell r="X64">
            <v>13680</v>
          </cell>
          <cell r="Y64">
            <v>12800</v>
          </cell>
          <cell r="Z64">
            <v>11930</v>
          </cell>
          <cell r="AA64">
            <v>11060</v>
          </cell>
          <cell r="AB64">
            <v>9990</v>
          </cell>
          <cell r="AC64">
            <v>9020</v>
          </cell>
          <cell r="AD64">
            <v>7950</v>
          </cell>
          <cell r="AE64">
            <v>7280</v>
          </cell>
        </row>
        <row r="65">
          <cell r="A65">
            <v>850</v>
          </cell>
          <cell r="B65">
            <v>38900</v>
          </cell>
          <cell r="C65">
            <v>37350</v>
          </cell>
          <cell r="D65">
            <v>35700</v>
          </cell>
          <cell r="E65">
            <v>34050</v>
          </cell>
          <cell r="F65">
            <v>32400</v>
          </cell>
          <cell r="G65">
            <v>30750</v>
          </cell>
          <cell r="H65">
            <v>29200</v>
          </cell>
          <cell r="I65">
            <v>27550</v>
          </cell>
          <cell r="J65">
            <v>25900</v>
          </cell>
          <cell r="K65">
            <v>24250</v>
          </cell>
          <cell r="L65">
            <v>22700</v>
          </cell>
          <cell r="M65">
            <v>21830</v>
          </cell>
          <cell r="N65">
            <v>21050</v>
          </cell>
          <cell r="O65">
            <v>20180</v>
          </cell>
          <cell r="P65">
            <v>19400</v>
          </cell>
          <cell r="Q65">
            <v>18620</v>
          </cell>
          <cell r="R65">
            <v>17750</v>
          </cell>
          <cell r="S65">
            <v>16980</v>
          </cell>
          <cell r="T65">
            <v>16200</v>
          </cell>
          <cell r="U65">
            <v>15330</v>
          </cell>
          <cell r="V65">
            <v>14550</v>
          </cell>
          <cell r="W65">
            <v>13680</v>
          </cell>
          <cell r="X65">
            <v>12900</v>
          </cell>
          <cell r="Y65">
            <v>12130</v>
          </cell>
          <cell r="Z65">
            <v>11250</v>
          </cell>
          <cell r="AA65">
            <v>10480</v>
          </cell>
          <cell r="AB65">
            <v>9510</v>
          </cell>
          <cell r="AC65">
            <v>8540</v>
          </cell>
          <cell r="AD65">
            <v>7570</v>
          </cell>
          <cell r="AE65">
            <v>6890</v>
          </cell>
        </row>
        <row r="66">
          <cell r="A66">
            <v>800</v>
          </cell>
          <cell r="B66">
            <v>36670</v>
          </cell>
          <cell r="C66">
            <v>35110</v>
          </cell>
          <cell r="D66">
            <v>33560</v>
          </cell>
          <cell r="E66">
            <v>32010</v>
          </cell>
          <cell r="F66">
            <v>30560</v>
          </cell>
          <cell r="G66">
            <v>29000</v>
          </cell>
          <cell r="H66">
            <v>27450</v>
          </cell>
          <cell r="I66">
            <v>25900</v>
          </cell>
          <cell r="J66">
            <v>24440</v>
          </cell>
          <cell r="K66">
            <v>22890</v>
          </cell>
          <cell r="L66">
            <v>21340</v>
          </cell>
          <cell r="M66">
            <v>20560</v>
          </cell>
          <cell r="N66">
            <v>19790</v>
          </cell>
          <cell r="O66">
            <v>19010</v>
          </cell>
          <cell r="P66">
            <v>18330</v>
          </cell>
          <cell r="Q66">
            <v>17460</v>
          </cell>
          <cell r="R66">
            <v>16780</v>
          </cell>
          <cell r="S66">
            <v>16010</v>
          </cell>
          <cell r="T66">
            <v>15230</v>
          </cell>
          <cell r="U66">
            <v>14450</v>
          </cell>
          <cell r="V66">
            <v>13680</v>
          </cell>
          <cell r="W66">
            <v>12900</v>
          </cell>
          <cell r="X66">
            <v>12130</v>
          </cell>
          <cell r="Y66">
            <v>11350</v>
          </cell>
          <cell r="Z66">
            <v>10670</v>
          </cell>
          <cell r="AA66">
            <v>9890</v>
          </cell>
          <cell r="AB66">
            <v>9020</v>
          </cell>
          <cell r="AC66">
            <v>8050</v>
          </cell>
          <cell r="AD66">
            <v>7180</v>
          </cell>
          <cell r="AE66">
            <v>6500</v>
          </cell>
        </row>
        <row r="67">
          <cell r="A67">
            <v>750</v>
          </cell>
          <cell r="B67">
            <v>34340</v>
          </cell>
          <cell r="C67">
            <v>32880</v>
          </cell>
          <cell r="D67">
            <v>31430</v>
          </cell>
          <cell r="E67">
            <v>29970</v>
          </cell>
          <cell r="F67">
            <v>28620</v>
          </cell>
          <cell r="G67">
            <v>27160</v>
          </cell>
          <cell r="H67">
            <v>25710</v>
          </cell>
          <cell r="I67">
            <v>24250</v>
          </cell>
          <cell r="J67">
            <v>22890</v>
          </cell>
          <cell r="K67">
            <v>21440</v>
          </cell>
          <cell r="L67">
            <v>19980</v>
          </cell>
          <cell r="M67">
            <v>19300</v>
          </cell>
          <cell r="N67">
            <v>18620</v>
          </cell>
          <cell r="O67">
            <v>17850</v>
          </cell>
          <cell r="P67">
            <v>17170</v>
          </cell>
          <cell r="Q67">
            <v>16490</v>
          </cell>
          <cell r="R67">
            <v>15710</v>
          </cell>
          <cell r="S67">
            <v>15040</v>
          </cell>
          <cell r="T67">
            <v>14260</v>
          </cell>
          <cell r="U67">
            <v>13580</v>
          </cell>
          <cell r="V67">
            <v>12900</v>
          </cell>
          <cell r="W67">
            <v>12130</v>
          </cell>
          <cell r="X67">
            <v>11450</v>
          </cell>
          <cell r="Y67">
            <v>10770</v>
          </cell>
          <cell r="Z67">
            <v>9990</v>
          </cell>
          <cell r="AA67">
            <v>9310</v>
          </cell>
          <cell r="AB67">
            <v>8440</v>
          </cell>
          <cell r="AC67">
            <v>7660</v>
          </cell>
          <cell r="AD67">
            <v>6790</v>
          </cell>
          <cell r="AE67">
            <v>6210</v>
          </cell>
        </row>
        <row r="68">
          <cell r="A68">
            <v>700</v>
          </cell>
          <cell r="B68">
            <v>32010</v>
          </cell>
          <cell r="C68">
            <v>30650</v>
          </cell>
          <cell r="D68">
            <v>29290</v>
          </cell>
          <cell r="E68">
            <v>28030</v>
          </cell>
          <cell r="F68">
            <v>26680</v>
          </cell>
          <cell r="G68">
            <v>25320</v>
          </cell>
          <cell r="H68">
            <v>23960</v>
          </cell>
          <cell r="I68">
            <v>22700</v>
          </cell>
          <cell r="J68">
            <v>21340</v>
          </cell>
          <cell r="K68">
            <v>19980</v>
          </cell>
          <cell r="L68">
            <v>18720</v>
          </cell>
          <cell r="M68">
            <v>18040</v>
          </cell>
          <cell r="N68">
            <v>17360</v>
          </cell>
          <cell r="O68">
            <v>16680</v>
          </cell>
          <cell r="P68">
            <v>16010</v>
          </cell>
          <cell r="Q68">
            <v>15330</v>
          </cell>
          <cell r="R68">
            <v>14740</v>
          </cell>
          <cell r="S68">
            <v>14070</v>
          </cell>
          <cell r="T68">
            <v>13390</v>
          </cell>
          <cell r="U68">
            <v>12710</v>
          </cell>
          <cell r="V68">
            <v>12030</v>
          </cell>
          <cell r="W68">
            <v>11350</v>
          </cell>
          <cell r="X68">
            <v>10670</v>
          </cell>
          <cell r="Y68">
            <v>9990</v>
          </cell>
          <cell r="Z68">
            <v>9410</v>
          </cell>
          <cell r="AA68">
            <v>8730</v>
          </cell>
          <cell r="AB68">
            <v>7950</v>
          </cell>
          <cell r="AC68">
            <v>7180</v>
          </cell>
          <cell r="AD68">
            <v>6310</v>
          </cell>
          <cell r="AE68">
            <v>5820</v>
          </cell>
        </row>
        <row r="69">
          <cell r="A69">
            <v>650</v>
          </cell>
          <cell r="B69">
            <v>29680</v>
          </cell>
          <cell r="C69">
            <v>28420</v>
          </cell>
          <cell r="D69">
            <v>27260</v>
          </cell>
          <cell r="E69">
            <v>26000</v>
          </cell>
          <cell r="F69">
            <v>24740</v>
          </cell>
          <cell r="G69">
            <v>23570</v>
          </cell>
          <cell r="H69">
            <v>22310</v>
          </cell>
          <cell r="I69">
            <v>21050</v>
          </cell>
          <cell r="J69">
            <v>19790</v>
          </cell>
          <cell r="K69">
            <v>18620</v>
          </cell>
          <cell r="L69">
            <v>17360</v>
          </cell>
          <cell r="M69">
            <v>16780</v>
          </cell>
          <cell r="N69">
            <v>16100</v>
          </cell>
          <cell r="O69">
            <v>15520</v>
          </cell>
          <cell r="P69">
            <v>14840</v>
          </cell>
          <cell r="Q69">
            <v>14260</v>
          </cell>
          <cell r="R69">
            <v>13680</v>
          </cell>
          <cell r="S69">
            <v>13100</v>
          </cell>
          <cell r="T69">
            <v>12420</v>
          </cell>
          <cell r="U69">
            <v>11830</v>
          </cell>
          <cell r="V69">
            <v>11160</v>
          </cell>
          <cell r="W69">
            <v>10570</v>
          </cell>
          <cell r="X69">
            <v>9990</v>
          </cell>
          <cell r="Y69">
            <v>9310</v>
          </cell>
          <cell r="Z69">
            <v>8730</v>
          </cell>
          <cell r="AA69">
            <v>8150</v>
          </cell>
          <cell r="AB69">
            <v>7370</v>
          </cell>
          <cell r="AC69">
            <v>6690</v>
          </cell>
          <cell r="AD69">
            <v>5920</v>
          </cell>
          <cell r="AE69">
            <v>5430</v>
          </cell>
        </row>
        <row r="70">
          <cell r="A70">
            <v>600</v>
          </cell>
          <cell r="B70">
            <v>27350</v>
          </cell>
          <cell r="C70">
            <v>26190</v>
          </cell>
          <cell r="D70">
            <v>25120</v>
          </cell>
          <cell r="E70">
            <v>23960</v>
          </cell>
          <cell r="F70">
            <v>22800</v>
          </cell>
          <cell r="G70">
            <v>21730</v>
          </cell>
          <cell r="H70">
            <v>20560</v>
          </cell>
          <cell r="I70">
            <v>19400</v>
          </cell>
          <cell r="J70">
            <v>18330</v>
          </cell>
          <cell r="K70">
            <v>17170</v>
          </cell>
          <cell r="L70">
            <v>16010</v>
          </cell>
          <cell r="M70">
            <v>15420</v>
          </cell>
          <cell r="N70">
            <v>14840</v>
          </cell>
          <cell r="O70">
            <v>14360</v>
          </cell>
          <cell r="P70">
            <v>13770</v>
          </cell>
          <cell r="Q70">
            <v>13190</v>
          </cell>
          <cell r="R70">
            <v>12610</v>
          </cell>
          <cell r="S70">
            <v>12030</v>
          </cell>
          <cell r="T70">
            <v>11450</v>
          </cell>
          <cell r="U70">
            <v>10960</v>
          </cell>
          <cell r="V70">
            <v>10380</v>
          </cell>
          <cell r="W70">
            <v>9800</v>
          </cell>
          <cell r="X70">
            <v>9220</v>
          </cell>
          <cell r="Y70">
            <v>8630</v>
          </cell>
          <cell r="Z70">
            <v>8050</v>
          </cell>
          <cell r="AA70">
            <v>7570</v>
          </cell>
          <cell r="AB70">
            <v>6790</v>
          </cell>
          <cell r="AC70">
            <v>6210</v>
          </cell>
          <cell r="AD70">
            <v>5530</v>
          </cell>
          <cell r="AE70">
            <v>5040</v>
          </cell>
        </row>
        <row r="71">
          <cell r="A71">
            <v>550</v>
          </cell>
          <cell r="B71">
            <v>25030</v>
          </cell>
          <cell r="C71">
            <v>24060</v>
          </cell>
          <cell r="D71">
            <v>22990</v>
          </cell>
          <cell r="E71">
            <v>21920</v>
          </cell>
          <cell r="F71">
            <v>20950</v>
          </cell>
          <cell r="G71">
            <v>19890</v>
          </cell>
          <cell r="H71">
            <v>18820</v>
          </cell>
          <cell r="I71">
            <v>17850</v>
          </cell>
          <cell r="J71">
            <v>16780</v>
          </cell>
          <cell r="K71">
            <v>15710</v>
          </cell>
          <cell r="L71">
            <v>14740</v>
          </cell>
          <cell r="M71">
            <v>14160</v>
          </cell>
          <cell r="N71">
            <v>13680</v>
          </cell>
          <cell r="O71">
            <v>13100</v>
          </cell>
          <cell r="P71">
            <v>12610</v>
          </cell>
          <cell r="Q71">
            <v>12130</v>
          </cell>
          <cell r="R71">
            <v>11640</v>
          </cell>
          <cell r="S71">
            <v>11060</v>
          </cell>
          <cell r="T71">
            <v>10570</v>
          </cell>
          <cell r="U71">
            <v>10090</v>
          </cell>
          <cell r="V71">
            <v>9510</v>
          </cell>
          <cell r="W71">
            <v>9020</v>
          </cell>
          <cell r="X71">
            <v>8540</v>
          </cell>
          <cell r="Y71">
            <v>7950</v>
          </cell>
          <cell r="Z71">
            <v>7470</v>
          </cell>
          <cell r="AA71">
            <v>6980</v>
          </cell>
          <cell r="AB71">
            <v>6310</v>
          </cell>
          <cell r="AC71">
            <v>5720</v>
          </cell>
          <cell r="AD71">
            <v>5140</v>
          </cell>
          <cell r="AE71">
            <v>4660</v>
          </cell>
        </row>
        <row r="72">
          <cell r="A72">
            <v>500</v>
          </cell>
          <cell r="B72">
            <v>22700</v>
          </cell>
          <cell r="C72">
            <v>21830</v>
          </cell>
          <cell r="D72">
            <v>20860</v>
          </cell>
          <cell r="E72">
            <v>19890</v>
          </cell>
          <cell r="F72">
            <v>19010</v>
          </cell>
          <cell r="G72">
            <v>18040</v>
          </cell>
          <cell r="H72">
            <v>17070</v>
          </cell>
          <cell r="I72">
            <v>16200</v>
          </cell>
          <cell r="J72">
            <v>15230</v>
          </cell>
          <cell r="K72">
            <v>14360</v>
          </cell>
          <cell r="L72">
            <v>13390</v>
          </cell>
          <cell r="M72">
            <v>12900</v>
          </cell>
          <cell r="N72">
            <v>12420</v>
          </cell>
          <cell r="O72">
            <v>11930</v>
          </cell>
          <cell r="P72">
            <v>11540</v>
          </cell>
          <cell r="Q72">
            <v>11060</v>
          </cell>
          <cell r="R72">
            <v>10570</v>
          </cell>
          <cell r="S72">
            <v>10090</v>
          </cell>
          <cell r="T72">
            <v>9600</v>
          </cell>
          <cell r="U72">
            <v>9120</v>
          </cell>
          <cell r="V72">
            <v>8630</v>
          </cell>
          <cell r="W72">
            <v>8250</v>
          </cell>
          <cell r="X72">
            <v>7760</v>
          </cell>
          <cell r="Y72">
            <v>7280</v>
          </cell>
          <cell r="Z72">
            <v>6790</v>
          </cell>
          <cell r="AA72">
            <v>6310</v>
          </cell>
          <cell r="AB72">
            <v>5720</v>
          </cell>
          <cell r="AC72">
            <v>5240</v>
          </cell>
          <cell r="AD72">
            <v>4660</v>
          </cell>
          <cell r="AE72">
            <v>4270</v>
          </cell>
        </row>
        <row r="73">
          <cell r="A73">
            <v>450</v>
          </cell>
          <cell r="B73">
            <v>20470</v>
          </cell>
          <cell r="C73">
            <v>19590</v>
          </cell>
          <cell r="D73">
            <v>18720</v>
          </cell>
          <cell r="E73">
            <v>17950</v>
          </cell>
          <cell r="F73">
            <v>17070</v>
          </cell>
          <cell r="G73">
            <v>16200</v>
          </cell>
          <cell r="H73">
            <v>15420</v>
          </cell>
          <cell r="I73">
            <v>14550</v>
          </cell>
          <cell r="J73">
            <v>13770</v>
          </cell>
          <cell r="K73">
            <v>12900</v>
          </cell>
          <cell r="L73">
            <v>12030</v>
          </cell>
          <cell r="M73">
            <v>11640</v>
          </cell>
          <cell r="N73">
            <v>11250</v>
          </cell>
          <cell r="O73">
            <v>10770</v>
          </cell>
          <cell r="P73">
            <v>10380</v>
          </cell>
          <cell r="Q73">
            <v>9990</v>
          </cell>
          <cell r="R73">
            <v>9510</v>
          </cell>
          <cell r="S73">
            <v>9120</v>
          </cell>
          <cell r="T73">
            <v>8730</v>
          </cell>
          <cell r="U73">
            <v>8250</v>
          </cell>
          <cell r="V73">
            <v>7860</v>
          </cell>
          <cell r="W73">
            <v>7470</v>
          </cell>
          <cell r="X73">
            <v>6980</v>
          </cell>
          <cell r="Y73">
            <v>6600</v>
          </cell>
          <cell r="Z73">
            <v>6210</v>
          </cell>
          <cell r="AA73">
            <v>5720</v>
          </cell>
          <cell r="AB73">
            <v>5240</v>
          </cell>
          <cell r="AC73">
            <v>4750</v>
          </cell>
          <cell r="AD73">
            <v>4270</v>
          </cell>
          <cell r="AE73">
            <v>3880</v>
          </cell>
        </row>
        <row r="74">
          <cell r="A74">
            <v>400</v>
          </cell>
          <cell r="B74">
            <v>18140</v>
          </cell>
          <cell r="C74">
            <v>17360</v>
          </cell>
          <cell r="D74">
            <v>16590</v>
          </cell>
          <cell r="E74">
            <v>15910</v>
          </cell>
          <cell r="F74">
            <v>15130</v>
          </cell>
          <cell r="G74">
            <v>14450</v>
          </cell>
          <cell r="H74">
            <v>13680</v>
          </cell>
          <cell r="I74">
            <v>12900</v>
          </cell>
          <cell r="J74">
            <v>12220</v>
          </cell>
          <cell r="K74">
            <v>11450</v>
          </cell>
          <cell r="L74">
            <v>10770</v>
          </cell>
          <cell r="M74">
            <v>10380</v>
          </cell>
          <cell r="N74">
            <v>9990</v>
          </cell>
          <cell r="O74">
            <v>9600</v>
          </cell>
          <cell r="P74">
            <v>9220</v>
          </cell>
          <cell r="Q74">
            <v>8920</v>
          </cell>
          <cell r="R74">
            <v>8540</v>
          </cell>
          <cell r="S74">
            <v>8150</v>
          </cell>
          <cell r="T74">
            <v>7760</v>
          </cell>
          <cell r="U74">
            <v>7370</v>
          </cell>
          <cell r="V74">
            <v>6980</v>
          </cell>
          <cell r="W74">
            <v>6690</v>
          </cell>
          <cell r="X74">
            <v>6310</v>
          </cell>
          <cell r="Y74">
            <v>5920</v>
          </cell>
          <cell r="Z74">
            <v>5530</v>
          </cell>
          <cell r="AA74">
            <v>5140</v>
          </cell>
          <cell r="AB74">
            <v>4750</v>
          </cell>
          <cell r="AC74">
            <v>4370</v>
          </cell>
          <cell r="AD74">
            <v>3880</v>
          </cell>
          <cell r="AE74">
            <v>3590</v>
          </cell>
        </row>
        <row r="75">
          <cell r="A75">
            <v>350</v>
          </cell>
          <cell r="B75">
            <v>15810</v>
          </cell>
          <cell r="C75">
            <v>15130</v>
          </cell>
          <cell r="D75">
            <v>14450</v>
          </cell>
          <cell r="E75">
            <v>13870</v>
          </cell>
          <cell r="F75">
            <v>13190</v>
          </cell>
          <cell r="G75">
            <v>12610</v>
          </cell>
          <cell r="H75">
            <v>11930</v>
          </cell>
          <cell r="I75">
            <v>11350</v>
          </cell>
          <cell r="J75">
            <v>10670</v>
          </cell>
          <cell r="K75">
            <v>9990</v>
          </cell>
          <cell r="L75">
            <v>9410</v>
          </cell>
          <cell r="M75">
            <v>9020</v>
          </cell>
          <cell r="N75">
            <v>8730</v>
          </cell>
          <cell r="O75">
            <v>8440</v>
          </cell>
          <cell r="P75">
            <v>8050</v>
          </cell>
          <cell r="Q75">
            <v>7760</v>
          </cell>
          <cell r="R75">
            <v>7470</v>
          </cell>
          <cell r="S75">
            <v>7180</v>
          </cell>
          <cell r="T75">
            <v>6790</v>
          </cell>
          <cell r="U75">
            <v>6500</v>
          </cell>
          <cell r="V75">
            <v>6110</v>
          </cell>
          <cell r="W75">
            <v>5820</v>
          </cell>
          <cell r="X75">
            <v>5530</v>
          </cell>
          <cell r="Y75">
            <v>5240</v>
          </cell>
          <cell r="Z75">
            <v>4950</v>
          </cell>
          <cell r="AA75">
            <v>4560</v>
          </cell>
          <cell r="AB75">
            <v>4170</v>
          </cell>
          <cell r="AC75">
            <v>3880</v>
          </cell>
          <cell r="AD75">
            <v>3490</v>
          </cell>
          <cell r="AE75">
            <v>3200</v>
          </cell>
        </row>
        <row r="76">
          <cell r="A76">
            <v>300</v>
          </cell>
          <cell r="B76">
            <v>13480</v>
          </cell>
          <cell r="C76">
            <v>12900</v>
          </cell>
          <cell r="D76">
            <v>12420</v>
          </cell>
          <cell r="E76">
            <v>11830</v>
          </cell>
          <cell r="F76">
            <v>11350</v>
          </cell>
          <cell r="G76">
            <v>10770</v>
          </cell>
          <cell r="H76">
            <v>10280</v>
          </cell>
          <cell r="I76">
            <v>9700</v>
          </cell>
          <cell r="J76">
            <v>9120</v>
          </cell>
          <cell r="K76">
            <v>8630</v>
          </cell>
          <cell r="L76">
            <v>8050</v>
          </cell>
          <cell r="M76">
            <v>7760</v>
          </cell>
          <cell r="N76">
            <v>7570</v>
          </cell>
          <cell r="O76">
            <v>7280</v>
          </cell>
          <cell r="P76">
            <v>6980</v>
          </cell>
          <cell r="Q76">
            <v>6690</v>
          </cell>
          <cell r="R76">
            <v>6400</v>
          </cell>
          <cell r="S76">
            <v>6210</v>
          </cell>
          <cell r="T76">
            <v>5920</v>
          </cell>
          <cell r="U76">
            <v>5630</v>
          </cell>
          <cell r="V76">
            <v>5340</v>
          </cell>
          <cell r="W76">
            <v>5140</v>
          </cell>
          <cell r="X76">
            <v>4850</v>
          </cell>
          <cell r="Y76">
            <v>4560</v>
          </cell>
          <cell r="Z76">
            <v>4270</v>
          </cell>
          <cell r="AA76">
            <v>3980</v>
          </cell>
          <cell r="AB76">
            <v>3690</v>
          </cell>
          <cell r="AC76">
            <v>3400</v>
          </cell>
          <cell r="AD76">
            <v>3010</v>
          </cell>
          <cell r="AE76">
            <v>2810</v>
          </cell>
        </row>
        <row r="77">
          <cell r="A77">
            <v>250</v>
          </cell>
          <cell r="B77">
            <v>11160</v>
          </cell>
          <cell r="C77">
            <v>10770</v>
          </cell>
          <cell r="D77">
            <v>10280</v>
          </cell>
          <cell r="E77">
            <v>9890</v>
          </cell>
          <cell r="F77">
            <v>9410</v>
          </cell>
          <cell r="G77">
            <v>8920</v>
          </cell>
          <cell r="H77">
            <v>8540</v>
          </cell>
          <cell r="I77">
            <v>8050</v>
          </cell>
          <cell r="J77">
            <v>7660</v>
          </cell>
          <cell r="K77">
            <v>7180</v>
          </cell>
          <cell r="L77">
            <v>6790</v>
          </cell>
          <cell r="M77">
            <v>6500</v>
          </cell>
          <cell r="N77">
            <v>6310</v>
          </cell>
          <cell r="O77">
            <v>6110</v>
          </cell>
          <cell r="P77">
            <v>5820</v>
          </cell>
          <cell r="Q77">
            <v>5630</v>
          </cell>
          <cell r="R77">
            <v>5430</v>
          </cell>
          <cell r="S77">
            <v>5240</v>
          </cell>
          <cell r="T77">
            <v>4950</v>
          </cell>
          <cell r="U77">
            <v>4750</v>
          </cell>
          <cell r="V77">
            <v>4560</v>
          </cell>
          <cell r="W77">
            <v>4270</v>
          </cell>
          <cell r="X77">
            <v>4070</v>
          </cell>
          <cell r="Y77">
            <v>3880</v>
          </cell>
          <cell r="Z77">
            <v>3690</v>
          </cell>
          <cell r="AA77">
            <v>3400</v>
          </cell>
          <cell r="AB77">
            <v>3200</v>
          </cell>
          <cell r="AC77">
            <v>2910</v>
          </cell>
          <cell r="AD77">
            <v>2620</v>
          </cell>
          <cell r="AE77">
            <v>2430</v>
          </cell>
        </row>
        <row r="78">
          <cell r="A78">
            <v>200</v>
          </cell>
          <cell r="B78">
            <v>9120</v>
          </cell>
          <cell r="C78">
            <v>8730</v>
          </cell>
          <cell r="D78">
            <v>8440</v>
          </cell>
          <cell r="E78">
            <v>8050</v>
          </cell>
          <cell r="F78">
            <v>7660</v>
          </cell>
          <cell r="G78">
            <v>7370</v>
          </cell>
          <cell r="H78">
            <v>6980</v>
          </cell>
          <cell r="I78">
            <v>6600</v>
          </cell>
          <cell r="J78">
            <v>6310</v>
          </cell>
          <cell r="K78">
            <v>5920</v>
          </cell>
          <cell r="L78">
            <v>5530</v>
          </cell>
          <cell r="M78">
            <v>5430</v>
          </cell>
          <cell r="N78">
            <v>5240</v>
          </cell>
          <cell r="O78">
            <v>5040</v>
          </cell>
          <cell r="P78">
            <v>4850</v>
          </cell>
          <cell r="Q78">
            <v>4660</v>
          </cell>
          <cell r="R78">
            <v>4460</v>
          </cell>
          <cell r="S78">
            <v>4370</v>
          </cell>
          <cell r="T78">
            <v>4170</v>
          </cell>
          <cell r="U78">
            <v>3980</v>
          </cell>
          <cell r="V78">
            <v>3780</v>
          </cell>
          <cell r="W78">
            <v>3590</v>
          </cell>
          <cell r="X78">
            <v>3490</v>
          </cell>
          <cell r="Y78">
            <v>3200</v>
          </cell>
          <cell r="Z78">
            <v>3100</v>
          </cell>
          <cell r="AA78">
            <v>2910</v>
          </cell>
          <cell r="AB78">
            <v>2720</v>
          </cell>
          <cell r="AC78">
            <v>2520</v>
          </cell>
          <cell r="AD78">
            <v>2230</v>
          </cell>
          <cell r="AE78">
            <v>2130</v>
          </cell>
        </row>
        <row r="79">
          <cell r="A79">
            <v>180</v>
          </cell>
          <cell r="B79">
            <v>8630</v>
          </cell>
          <cell r="C79">
            <v>8340</v>
          </cell>
          <cell r="D79">
            <v>7950</v>
          </cell>
          <cell r="E79">
            <v>7660</v>
          </cell>
          <cell r="F79">
            <v>7280</v>
          </cell>
          <cell r="G79">
            <v>6980</v>
          </cell>
          <cell r="H79">
            <v>6600</v>
          </cell>
          <cell r="I79">
            <v>6310</v>
          </cell>
          <cell r="J79">
            <v>5920</v>
          </cell>
          <cell r="K79">
            <v>5630</v>
          </cell>
          <cell r="L79">
            <v>5240</v>
          </cell>
          <cell r="M79">
            <v>5140</v>
          </cell>
          <cell r="N79">
            <v>4950</v>
          </cell>
          <cell r="O79">
            <v>4750</v>
          </cell>
          <cell r="P79">
            <v>4560</v>
          </cell>
          <cell r="Q79">
            <v>4460</v>
          </cell>
          <cell r="R79">
            <v>4270</v>
          </cell>
          <cell r="S79">
            <v>4070</v>
          </cell>
          <cell r="T79">
            <v>3980</v>
          </cell>
          <cell r="U79">
            <v>3780</v>
          </cell>
          <cell r="V79">
            <v>3590</v>
          </cell>
          <cell r="W79">
            <v>3490</v>
          </cell>
          <cell r="X79">
            <v>3300</v>
          </cell>
          <cell r="Y79">
            <v>3100</v>
          </cell>
          <cell r="Z79">
            <v>2910</v>
          </cell>
          <cell r="AA79">
            <v>2810</v>
          </cell>
          <cell r="AB79">
            <v>2620</v>
          </cell>
          <cell r="AC79">
            <v>2330</v>
          </cell>
          <cell r="AD79">
            <v>2130</v>
          </cell>
          <cell r="AE79">
            <v>2040</v>
          </cell>
        </row>
        <row r="80">
          <cell r="A80">
            <v>160</v>
          </cell>
          <cell r="B80">
            <v>7660</v>
          </cell>
          <cell r="C80">
            <v>7370</v>
          </cell>
          <cell r="D80">
            <v>7080</v>
          </cell>
          <cell r="E80">
            <v>6790</v>
          </cell>
          <cell r="F80">
            <v>6500</v>
          </cell>
          <cell r="G80">
            <v>6210</v>
          </cell>
          <cell r="H80">
            <v>5920</v>
          </cell>
          <cell r="I80">
            <v>5630</v>
          </cell>
          <cell r="J80">
            <v>5340</v>
          </cell>
          <cell r="K80">
            <v>5040</v>
          </cell>
          <cell r="L80">
            <v>4750</v>
          </cell>
          <cell r="M80">
            <v>4560</v>
          </cell>
          <cell r="N80">
            <v>4460</v>
          </cell>
          <cell r="O80">
            <v>4370</v>
          </cell>
          <cell r="P80">
            <v>4170</v>
          </cell>
          <cell r="Q80">
            <v>3980</v>
          </cell>
          <cell r="R80">
            <v>3880</v>
          </cell>
          <cell r="S80">
            <v>3690</v>
          </cell>
          <cell r="T80">
            <v>3590</v>
          </cell>
          <cell r="U80">
            <v>3400</v>
          </cell>
          <cell r="V80">
            <v>3300</v>
          </cell>
          <cell r="W80">
            <v>3100</v>
          </cell>
          <cell r="X80">
            <v>3010</v>
          </cell>
          <cell r="Y80">
            <v>2810</v>
          </cell>
          <cell r="Z80">
            <v>2720</v>
          </cell>
          <cell r="AA80">
            <v>2520</v>
          </cell>
          <cell r="AB80">
            <v>2330</v>
          </cell>
          <cell r="AC80">
            <v>2130</v>
          </cell>
          <cell r="AD80">
            <v>1940</v>
          </cell>
          <cell r="AE80">
            <v>1840</v>
          </cell>
        </row>
        <row r="81">
          <cell r="A81">
            <v>140</v>
          </cell>
          <cell r="B81">
            <v>6790</v>
          </cell>
          <cell r="C81">
            <v>6500</v>
          </cell>
          <cell r="D81">
            <v>6310</v>
          </cell>
          <cell r="E81">
            <v>6010</v>
          </cell>
          <cell r="F81">
            <v>5720</v>
          </cell>
          <cell r="G81">
            <v>5530</v>
          </cell>
          <cell r="H81">
            <v>5240</v>
          </cell>
          <cell r="I81">
            <v>4950</v>
          </cell>
          <cell r="J81">
            <v>4750</v>
          </cell>
          <cell r="K81">
            <v>4460</v>
          </cell>
          <cell r="L81">
            <v>4270</v>
          </cell>
          <cell r="M81">
            <v>4070</v>
          </cell>
          <cell r="N81">
            <v>3980</v>
          </cell>
          <cell r="O81">
            <v>3880</v>
          </cell>
          <cell r="P81">
            <v>3690</v>
          </cell>
          <cell r="Q81">
            <v>3590</v>
          </cell>
          <cell r="R81">
            <v>3490</v>
          </cell>
          <cell r="S81">
            <v>3300</v>
          </cell>
          <cell r="T81">
            <v>3200</v>
          </cell>
          <cell r="U81">
            <v>3100</v>
          </cell>
          <cell r="V81">
            <v>2910</v>
          </cell>
          <cell r="W81">
            <v>2810</v>
          </cell>
          <cell r="X81">
            <v>2720</v>
          </cell>
          <cell r="Y81">
            <v>2520</v>
          </cell>
          <cell r="Z81">
            <v>2430</v>
          </cell>
          <cell r="AA81">
            <v>2330</v>
          </cell>
          <cell r="AB81">
            <v>2130</v>
          </cell>
          <cell r="AC81">
            <v>1940</v>
          </cell>
          <cell r="AD81">
            <v>1840</v>
          </cell>
          <cell r="AE81">
            <v>1750</v>
          </cell>
        </row>
        <row r="82">
          <cell r="A82">
            <v>120</v>
          </cell>
          <cell r="B82">
            <v>5820</v>
          </cell>
          <cell r="C82">
            <v>5630</v>
          </cell>
          <cell r="D82">
            <v>5340</v>
          </cell>
          <cell r="E82">
            <v>5140</v>
          </cell>
          <cell r="F82">
            <v>4950</v>
          </cell>
          <cell r="G82">
            <v>4750</v>
          </cell>
          <cell r="H82">
            <v>4560</v>
          </cell>
          <cell r="I82">
            <v>4270</v>
          </cell>
          <cell r="J82">
            <v>4070</v>
          </cell>
          <cell r="K82">
            <v>3880</v>
          </cell>
          <cell r="L82">
            <v>3690</v>
          </cell>
          <cell r="M82">
            <v>3590</v>
          </cell>
          <cell r="N82">
            <v>3490</v>
          </cell>
          <cell r="O82">
            <v>3300</v>
          </cell>
          <cell r="P82">
            <v>3200</v>
          </cell>
          <cell r="Q82">
            <v>3100</v>
          </cell>
          <cell r="R82">
            <v>3010</v>
          </cell>
          <cell r="S82">
            <v>2910</v>
          </cell>
          <cell r="T82">
            <v>2810</v>
          </cell>
          <cell r="U82">
            <v>2720</v>
          </cell>
          <cell r="V82">
            <v>2620</v>
          </cell>
          <cell r="W82">
            <v>2520</v>
          </cell>
          <cell r="X82">
            <v>2430</v>
          </cell>
          <cell r="Y82">
            <v>2230</v>
          </cell>
          <cell r="Z82">
            <v>2130</v>
          </cell>
          <cell r="AA82">
            <v>2040</v>
          </cell>
          <cell r="AB82">
            <v>1940</v>
          </cell>
          <cell r="AC82">
            <v>1750</v>
          </cell>
          <cell r="AD82">
            <v>1650</v>
          </cell>
          <cell r="AE82">
            <v>1550</v>
          </cell>
        </row>
        <row r="83">
          <cell r="A83">
            <v>100</v>
          </cell>
          <cell r="B83">
            <v>4950</v>
          </cell>
          <cell r="C83">
            <v>4750</v>
          </cell>
          <cell r="D83">
            <v>4560</v>
          </cell>
          <cell r="E83">
            <v>4370</v>
          </cell>
          <cell r="F83">
            <v>4270</v>
          </cell>
          <cell r="G83">
            <v>4070</v>
          </cell>
          <cell r="H83">
            <v>3880</v>
          </cell>
          <cell r="I83">
            <v>3690</v>
          </cell>
          <cell r="J83">
            <v>3490</v>
          </cell>
          <cell r="K83">
            <v>3300</v>
          </cell>
          <cell r="L83">
            <v>3200</v>
          </cell>
          <cell r="M83">
            <v>3100</v>
          </cell>
          <cell r="N83">
            <v>3010</v>
          </cell>
          <cell r="O83">
            <v>2910</v>
          </cell>
          <cell r="P83">
            <v>2810</v>
          </cell>
          <cell r="Q83">
            <v>2720</v>
          </cell>
          <cell r="R83">
            <v>2620</v>
          </cell>
          <cell r="S83">
            <v>2520</v>
          </cell>
          <cell r="T83">
            <v>2430</v>
          </cell>
          <cell r="U83">
            <v>2330</v>
          </cell>
          <cell r="V83">
            <v>2230</v>
          </cell>
          <cell r="W83">
            <v>2230</v>
          </cell>
          <cell r="X83">
            <v>2130</v>
          </cell>
          <cell r="Y83">
            <v>2040</v>
          </cell>
          <cell r="Z83">
            <v>1940</v>
          </cell>
          <cell r="AA83">
            <v>1840</v>
          </cell>
          <cell r="AB83">
            <v>1750</v>
          </cell>
          <cell r="AC83">
            <v>1550</v>
          </cell>
          <cell r="AD83">
            <v>1460</v>
          </cell>
          <cell r="AE83">
            <v>1460</v>
          </cell>
        </row>
        <row r="84">
          <cell r="A84">
            <v>80</v>
          </cell>
          <cell r="B84">
            <v>3980</v>
          </cell>
          <cell r="C84">
            <v>3880</v>
          </cell>
          <cell r="D84">
            <v>3690</v>
          </cell>
          <cell r="E84">
            <v>3590</v>
          </cell>
          <cell r="F84">
            <v>3490</v>
          </cell>
          <cell r="G84">
            <v>3300</v>
          </cell>
          <cell r="H84">
            <v>3200</v>
          </cell>
          <cell r="I84">
            <v>3010</v>
          </cell>
          <cell r="J84">
            <v>2910</v>
          </cell>
          <cell r="K84">
            <v>2810</v>
          </cell>
          <cell r="L84">
            <v>2620</v>
          </cell>
          <cell r="M84">
            <v>2520</v>
          </cell>
          <cell r="N84">
            <v>2520</v>
          </cell>
          <cell r="O84">
            <v>2430</v>
          </cell>
          <cell r="P84">
            <v>2330</v>
          </cell>
          <cell r="Q84">
            <v>2330</v>
          </cell>
          <cell r="R84">
            <v>2230</v>
          </cell>
          <cell r="S84">
            <v>2130</v>
          </cell>
          <cell r="T84">
            <v>2040</v>
          </cell>
          <cell r="U84">
            <v>2040</v>
          </cell>
          <cell r="V84">
            <v>1940</v>
          </cell>
          <cell r="W84">
            <v>1840</v>
          </cell>
          <cell r="X84">
            <v>1750</v>
          </cell>
          <cell r="Y84">
            <v>1750</v>
          </cell>
          <cell r="Z84">
            <v>1650</v>
          </cell>
          <cell r="AA84">
            <v>1550</v>
          </cell>
          <cell r="AB84">
            <v>1460</v>
          </cell>
          <cell r="AC84">
            <v>1360</v>
          </cell>
          <cell r="AD84">
            <v>1360</v>
          </cell>
          <cell r="AE84">
            <v>1260</v>
          </cell>
        </row>
        <row r="85">
          <cell r="A85">
            <v>60</v>
          </cell>
          <cell r="B85">
            <v>2910</v>
          </cell>
          <cell r="C85">
            <v>2810</v>
          </cell>
          <cell r="D85">
            <v>2720</v>
          </cell>
          <cell r="E85">
            <v>2620</v>
          </cell>
          <cell r="F85">
            <v>2620</v>
          </cell>
          <cell r="G85">
            <v>2520</v>
          </cell>
          <cell r="H85">
            <v>2430</v>
          </cell>
          <cell r="I85">
            <v>2330</v>
          </cell>
          <cell r="J85">
            <v>2230</v>
          </cell>
          <cell r="K85">
            <v>2130</v>
          </cell>
          <cell r="L85">
            <v>2040</v>
          </cell>
          <cell r="M85">
            <v>1940</v>
          </cell>
          <cell r="N85">
            <v>1940</v>
          </cell>
          <cell r="O85">
            <v>1840</v>
          </cell>
          <cell r="P85">
            <v>1840</v>
          </cell>
          <cell r="Q85">
            <v>1840</v>
          </cell>
          <cell r="R85">
            <v>1750</v>
          </cell>
          <cell r="S85">
            <v>1750</v>
          </cell>
          <cell r="T85">
            <v>1650</v>
          </cell>
          <cell r="U85">
            <v>1650</v>
          </cell>
          <cell r="V85">
            <v>1550</v>
          </cell>
          <cell r="W85">
            <v>1550</v>
          </cell>
          <cell r="X85">
            <v>1460</v>
          </cell>
          <cell r="Y85">
            <v>1460</v>
          </cell>
          <cell r="Z85">
            <v>1360</v>
          </cell>
          <cell r="AA85">
            <v>1360</v>
          </cell>
          <cell r="AB85">
            <v>1260</v>
          </cell>
          <cell r="AC85">
            <v>1160</v>
          </cell>
          <cell r="AD85">
            <v>1160</v>
          </cell>
          <cell r="AE85">
            <v>1070</v>
          </cell>
        </row>
        <row r="86">
          <cell r="A86">
            <v>40</v>
          </cell>
          <cell r="B86">
            <v>2430</v>
          </cell>
          <cell r="C86">
            <v>2330</v>
          </cell>
          <cell r="D86">
            <v>2230</v>
          </cell>
          <cell r="E86">
            <v>2230</v>
          </cell>
          <cell r="F86">
            <v>2130</v>
          </cell>
          <cell r="G86">
            <v>2040</v>
          </cell>
          <cell r="H86">
            <v>1940</v>
          </cell>
          <cell r="I86">
            <v>1940</v>
          </cell>
          <cell r="J86">
            <v>1840</v>
          </cell>
          <cell r="K86">
            <v>1750</v>
          </cell>
          <cell r="L86">
            <v>1750</v>
          </cell>
          <cell r="M86">
            <v>1650</v>
          </cell>
          <cell r="N86">
            <v>1650</v>
          </cell>
          <cell r="O86">
            <v>1650</v>
          </cell>
          <cell r="P86">
            <v>1550</v>
          </cell>
          <cell r="Q86">
            <v>1550</v>
          </cell>
          <cell r="R86">
            <v>1550</v>
          </cell>
          <cell r="S86">
            <v>1460</v>
          </cell>
          <cell r="T86">
            <v>1460</v>
          </cell>
          <cell r="U86">
            <v>1360</v>
          </cell>
          <cell r="V86">
            <v>1360</v>
          </cell>
          <cell r="W86">
            <v>1360</v>
          </cell>
          <cell r="X86">
            <v>1260</v>
          </cell>
          <cell r="Y86">
            <v>1260</v>
          </cell>
          <cell r="Z86">
            <v>1260</v>
          </cell>
          <cell r="AA86">
            <v>1160</v>
          </cell>
          <cell r="AB86">
            <v>1160</v>
          </cell>
          <cell r="AC86">
            <v>1070</v>
          </cell>
          <cell r="AD86">
            <v>1070</v>
          </cell>
          <cell r="AE86">
            <v>1070</v>
          </cell>
        </row>
        <row r="87">
          <cell r="A87">
            <v>30</v>
          </cell>
          <cell r="B87">
            <v>1750</v>
          </cell>
          <cell r="C87">
            <v>1750</v>
          </cell>
          <cell r="D87">
            <v>1650</v>
          </cell>
          <cell r="E87">
            <v>1650</v>
          </cell>
          <cell r="F87">
            <v>1550</v>
          </cell>
          <cell r="G87">
            <v>1550</v>
          </cell>
          <cell r="H87">
            <v>1550</v>
          </cell>
          <cell r="I87">
            <v>1460</v>
          </cell>
          <cell r="J87">
            <v>1460</v>
          </cell>
          <cell r="K87">
            <v>1360</v>
          </cell>
          <cell r="L87">
            <v>1360</v>
          </cell>
          <cell r="M87">
            <v>1360</v>
          </cell>
          <cell r="N87">
            <v>1360</v>
          </cell>
          <cell r="O87">
            <v>1260</v>
          </cell>
          <cell r="P87">
            <v>1260</v>
          </cell>
          <cell r="Q87">
            <v>1260</v>
          </cell>
          <cell r="R87">
            <v>1260</v>
          </cell>
          <cell r="S87">
            <v>1160</v>
          </cell>
          <cell r="T87">
            <v>1160</v>
          </cell>
          <cell r="U87">
            <v>1160</v>
          </cell>
          <cell r="V87">
            <v>1070</v>
          </cell>
          <cell r="W87">
            <v>1070</v>
          </cell>
          <cell r="X87">
            <v>1070</v>
          </cell>
          <cell r="Y87">
            <v>1070</v>
          </cell>
          <cell r="Z87">
            <v>1070</v>
          </cell>
          <cell r="AA87">
            <v>1070</v>
          </cell>
          <cell r="AB87">
            <v>1070</v>
          </cell>
          <cell r="AC87">
            <v>970</v>
          </cell>
          <cell r="AD87">
            <v>970</v>
          </cell>
          <cell r="AE87">
            <v>970</v>
          </cell>
        </row>
        <row r="88">
          <cell r="A88">
            <v>20</v>
          </cell>
          <cell r="B88">
            <v>1460</v>
          </cell>
          <cell r="C88">
            <v>1460</v>
          </cell>
          <cell r="D88">
            <v>1460</v>
          </cell>
          <cell r="E88">
            <v>1360</v>
          </cell>
          <cell r="F88">
            <v>1360</v>
          </cell>
          <cell r="G88">
            <v>1360</v>
          </cell>
          <cell r="H88">
            <v>1260</v>
          </cell>
          <cell r="I88">
            <v>1260</v>
          </cell>
          <cell r="J88">
            <v>1260</v>
          </cell>
          <cell r="K88">
            <v>1160</v>
          </cell>
          <cell r="L88">
            <v>1160</v>
          </cell>
          <cell r="M88">
            <v>1160</v>
          </cell>
          <cell r="N88">
            <v>1160</v>
          </cell>
          <cell r="O88">
            <v>1160</v>
          </cell>
          <cell r="P88">
            <v>1160</v>
          </cell>
          <cell r="Q88">
            <v>1070</v>
          </cell>
          <cell r="R88">
            <v>1070</v>
          </cell>
          <cell r="S88">
            <v>1070</v>
          </cell>
          <cell r="T88">
            <v>1070</v>
          </cell>
          <cell r="U88">
            <v>1070</v>
          </cell>
          <cell r="V88">
            <v>1070</v>
          </cell>
          <cell r="W88">
            <v>970</v>
          </cell>
          <cell r="X88">
            <v>970</v>
          </cell>
          <cell r="Y88">
            <v>970</v>
          </cell>
          <cell r="Z88">
            <v>970</v>
          </cell>
          <cell r="AA88">
            <v>970</v>
          </cell>
          <cell r="AB88">
            <v>970</v>
          </cell>
          <cell r="AC88">
            <v>870</v>
          </cell>
          <cell r="AD88">
            <v>870</v>
          </cell>
          <cell r="AE88">
            <v>870</v>
          </cell>
        </row>
        <row r="89">
          <cell r="A89">
            <v>10</v>
          </cell>
          <cell r="B89">
            <v>970</v>
          </cell>
          <cell r="C89">
            <v>970</v>
          </cell>
          <cell r="D89">
            <v>970</v>
          </cell>
          <cell r="E89">
            <v>970</v>
          </cell>
          <cell r="F89">
            <v>970</v>
          </cell>
          <cell r="G89">
            <v>970</v>
          </cell>
          <cell r="H89">
            <v>970</v>
          </cell>
          <cell r="I89">
            <v>970</v>
          </cell>
          <cell r="J89">
            <v>870</v>
          </cell>
          <cell r="K89">
            <v>870</v>
          </cell>
          <cell r="L89">
            <v>870</v>
          </cell>
          <cell r="M89">
            <v>870</v>
          </cell>
          <cell r="N89">
            <v>870</v>
          </cell>
          <cell r="O89">
            <v>870</v>
          </cell>
          <cell r="P89">
            <v>870</v>
          </cell>
          <cell r="Q89">
            <v>870</v>
          </cell>
          <cell r="R89">
            <v>870</v>
          </cell>
          <cell r="S89">
            <v>870</v>
          </cell>
          <cell r="T89">
            <v>870</v>
          </cell>
          <cell r="U89">
            <v>870</v>
          </cell>
          <cell r="V89">
            <v>870</v>
          </cell>
          <cell r="W89">
            <v>870</v>
          </cell>
          <cell r="X89">
            <v>870</v>
          </cell>
          <cell r="Y89">
            <v>870</v>
          </cell>
          <cell r="Z89">
            <v>870</v>
          </cell>
          <cell r="AA89">
            <v>870</v>
          </cell>
          <cell r="AB89">
            <v>870</v>
          </cell>
          <cell r="AC89">
            <v>870</v>
          </cell>
          <cell r="AD89">
            <v>780</v>
          </cell>
          <cell r="AE89">
            <v>780</v>
          </cell>
        </row>
        <row r="101">
          <cell r="A101">
            <v>2000</v>
          </cell>
          <cell r="B101">
            <v>5650</v>
          </cell>
        </row>
        <row r="102">
          <cell r="A102">
            <v>1950</v>
          </cell>
          <cell r="B102">
            <v>5520</v>
          </cell>
        </row>
        <row r="103">
          <cell r="A103">
            <v>1900</v>
          </cell>
          <cell r="B103">
            <v>5390</v>
          </cell>
        </row>
        <row r="104">
          <cell r="A104">
            <v>1850</v>
          </cell>
          <cell r="B104">
            <v>5260</v>
          </cell>
        </row>
        <row r="105">
          <cell r="A105">
            <v>1800</v>
          </cell>
          <cell r="B105">
            <v>5130</v>
          </cell>
        </row>
        <row r="106">
          <cell r="A106">
            <v>1750</v>
          </cell>
          <cell r="B106">
            <v>5000</v>
          </cell>
        </row>
        <row r="107">
          <cell r="A107">
            <v>1700</v>
          </cell>
          <cell r="B107">
            <v>4870</v>
          </cell>
        </row>
        <row r="108">
          <cell r="A108">
            <v>1650</v>
          </cell>
          <cell r="B108">
            <v>4740</v>
          </cell>
        </row>
        <row r="109">
          <cell r="A109">
            <v>1600</v>
          </cell>
          <cell r="B109">
            <v>4610</v>
          </cell>
        </row>
        <row r="110">
          <cell r="A110">
            <v>1550</v>
          </cell>
          <cell r="B110">
            <v>4480</v>
          </cell>
        </row>
        <row r="111">
          <cell r="A111">
            <v>1500</v>
          </cell>
          <cell r="B111">
            <v>4350</v>
          </cell>
        </row>
        <row r="112">
          <cell r="A112">
            <v>1450</v>
          </cell>
          <cell r="B112">
            <v>4220</v>
          </cell>
        </row>
        <row r="113">
          <cell r="A113">
            <v>1400</v>
          </cell>
          <cell r="B113">
            <v>4090</v>
          </cell>
        </row>
        <row r="114">
          <cell r="A114">
            <v>1350</v>
          </cell>
          <cell r="B114">
            <v>3960</v>
          </cell>
        </row>
        <row r="115">
          <cell r="A115">
            <v>1300</v>
          </cell>
          <cell r="B115">
            <v>3830</v>
          </cell>
        </row>
        <row r="116">
          <cell r="A116">
            <v>1250</v>
          </cell>
          <cell r="B116">
            <v>3700</v>
          </cell>
        </row>
        <row r="117">
          <cell r="A117">
            <v>1200</v>
          </cell>
          <cell r="B117">
            <v>3570</v>
          </cell>
        </row>
        <row r="118">
          <cell r="A118">
            <v>1150</v>
          </cell>
          <cell r="B118">
            <v>3440</v>
          </cell>
        </row>
        <row r="119">
          <cell r="A119">
            <v>1100</v>
          </cell>
          <cell r="B119">
            <v>3310</v>
          </cell>
        </row>
        <row r="120">
          <cell r="A120">
            <v>1050</v>
          </cell>
          <cell r="B120">
            <v>3180</v>
          </cell>
        </row>
        <row r="121">
          <cell r="A121">
            <v>1000</v>
          </cell>
          <cell r="B121">
            <v>3050</v>
          </cell>
        </row>
        <row r="122">
          <cell r="A122">
            <v>950</v>
          </cell>
          <cell r="B122">
            <v>2920</v>
          </cell>
        </row>
        <row r="123">
          <cell r="A123">
            <v>900</v>
          </cell>
          <cell r="B123">
            <v>2790</v>
          </cell>
        </row>
        <row r="124">
          <cell r="A124">
            <v>850</v>
          </cell>
          <cell r="B124">
            <v>2660</v>
          </cell>
        </row>
        <row r="125">
          <cell r="A125">
            <v>800</v>
          </cell>
          <cell r="B125">
            <v>2530</v>
          </cell>
        </row>
        <row r="126">
          <cell r="A126">
            <v>750</v>
          </cell>
          <cell r="B126">
            <v>2400</v>
          </cell>
        </row>
        <row r="127">
          <cell r="A127">
            <v>700</v>
          </cell>
          <cell r="B127">
            <v>2270</v>
          </cell>
        </row>
        <row r="128">
          <cell r="A128">
            <v>650</v>
          </cell>
          <cell r="B128">
            <v>2140</v>
          </cell>
        </row>
        <row r="129">
          <cell r="A129">
            <v>600</v>
          </cell>
          <cell r="B129">
            <v>2010</v>
          </cell>
        </row>
        <row r="130">
          <cell r="A130">
            <v>550</v>
          </cell>
          <cell r="B130">
            <v>1880</v>
          </cell>
        </row>
        <row r="131">
          <cell r="A131">
            <v>500</v>
          </cell>
          <cell r="B131">
            <v>1750</v>
          </cell>
        </row>
        <row r="132">
          <cell r="A132">
            <v>450</v>
          </cell>
          <cell r="B132">
            <v>1620</v>
          </cell>
        </row>
        <row r="133">
          <cell r="A133">
            <v>400</v>
          </cell>
          <cell r="B133">
            <v>1490</v>
          </cell>
        </row>
        <row r="134">
          <cell r="A134">
            <v>350</v>
          </cell>
          <cell r="B134">
            <v>1360</v>
          </cell>
        </row>
        <row r="135">
          <cell r="A135">
            <v>300</v>
          </cell>
          <cell r="B135">
            <v>1230</v>
          </cell>
        </row>
        <row r="136">
          <cell r="A136">
            <v>250</v>
          </cell>
          <cell r="B136">
            <v>1100</v>
          </cell>
        </row>
        <row r="137">
          <cell r="A137">
            <v>200</v>
          </cell>
          <cell r="B137">
            <v>970</v>
          </cell>
        </row>
        <row r="138">
          <cell r="A138">
            <v>150</v>
          </cell>
          <cell r="B138">
            <v>840</v>
          </cell>
        </row>
        <row r="139">
          <cell r="A139">
            <v>100</v>
          </cell>
          <cell r="B139">
            <v>710</v>
          </cell>
        </row>
        <row r="140">
          <cell r="A140">
            <v>50</v>
          </cell>
          <cell r="B140">
            <v>580</v>
          </cell>
        </row>
        <row r="145">
          <cell r="B145">
            <v>2000</v>
          </cell>
          <cell r="C145">
            <v>1900</v>
          </cell>
          <cell r="D145">
            <v>1800</v>
          </cell>
          <cell r="E145">
            <v>1700</v>
          </cell>
          <cell r="F145">
            <v>1600</v>
          </cell>
          <cell r="G145">
            <v>1500</v>
          </cell>
          <cell r="H145">
            <v>1400</v>
          </cell>
          <cell r="I145">
            <v>1300</v>
          </cell>
          <cell r="J145">
            <v>1200</v>
          </cell>
          <cell r="K145">
            <v>1100</v>
          </cell>
          <cell r="L145">
            <v>1000</v>
          </cell>
          <cell r="M145">
            <v>950</v>
          </cell>
          <cell r="N145">
            <v>900</v>
          </cell>
          <cell r="O145">
            <v>850</v>
          </cell>
          <cell r="P145">
            <v>800</v>
          </cell>
          <cell r="Q145">
            <v>750</v>
          </cell>
          <cell r="R145">
            <v>700</v>
          </cell>
          <cell r="S145">
            <v>650</v>
          </cell>
          <cell r="T145">
            <v>600</v>
          </cell>
          <cell r="U145">
            <v>550</v>
          </cell>
          <cell r="V145">
            <v>500</v>
          </cell>
          <cell r="W145">
            <v>450</v>
          </cell>
          <cell r="X145">
            <v>400</v>
          </cell>
          <cell r="Y145">
            <v>350</v>
          </cell>
          <cell r="Z145">
            <v>300</v>
          </cell>
          <cell r="AA145">
            <v>250</v>
          </cell>
          <cell r="AB145">
            <v>200</v>
          </cell>
          <cell r="AC145">
            <v>150</v>
          </cell>
          <cell r="AD145">
            <v>100</v>
          </cell>
          <cell r="AE145">
            <v>50</v>
          </cell>
        </row>
        <row r="146">
          <cell r="A146">
            <v>2000</v>
          </cell>
          <cell r="B146">
            <v>109060</v>
          </cell>
          <cell r="C146">
            <v>104410</v>
          </cell>
          <cell r="D146">
            <v>99750</v>
          </cell>
          <cell r="E146">
            <v>95100</v>
          </cell>
          <cell r="F146">
            <v>90440</v>
          </cell>
          <cell r="G146">
            <v>85790</v>
          </cell>
          <cell r="H146">
            <v>81130</v>
          </cell>
          <cell r="I146">
            <v>76480</v>
          </cell>
          <cell r="J146">
            <v>71820</v>
          </cell>
          <cell r="K146">
            <v>67170</v>
          </cell>
          <cell r="L146">
            <v>62510</v>
          </cell>
          <cell r="M146">
            <v>60140</v>
          </cell>
          <cell r="N146">
            <v>57860</v>
          </cell>
          <cell r="O146">
            <v>55480</v>
          </cell>
          <cell r="P146">
            <v>53110</v>
          </cell>
          <cell r="Q146">
            <v>50830</v>
          </cell>
          <cell r="R146">
            <v>48450</v>
          </cell>
          <cell r="S146">
            <v>46170</v>
          </cell>
          <cell r="T146">
            <v>43800</v>
          </cell>
          <cell r="U146">
            <v>41520</v>
          </cell>
          <cell r="V146">
            <v>39140</v>
          </cell>
          <cell r="W146">
            <v>36770</v>
          </cell>
          <cell r="X146">
            <v>34390</v>
          </cell>
          <cell r="Y146">
            <v>32110</v>
          </cell>
          <cell r="Z146">
            <v>29830</v>
          </cell>
          <cell r="AA146">
            <v>27460</v>
          </cell>
          <cell r="AB146">
            <v>24230</v>
          </cell>
          <cell r="AC146">
            <v>21000</v>
          </cell>
          <cell r="AD146">
            <v>17670</v>
          </cell>
          <cell r="AE146">
            <v>15200</v>
          </cell>
        </row>
        <row r="147">
          <cell r="A147">
            <v>1900</v>
          </cell>
          <cell r="B147">
            <v>103650</v>
          </cell>
          <cell r="C147">
            <v>99280</v>
          </cell>
          <cell r="D147">
            <v>94810</v>
          </cell>
          <cell r="E147">
            <v>90350</v>
          </cell>
          <cell r="F147">
            <v>85980</v>
          </cell>
          <cell r="G147">
            <v>81510</v>
          </cell>
          <cell r="H147">
            <v>77140</v>
          </cell>
          <cell r="I147">
            <v>72680</v>
          </cell>
          <cell r="J147">
            <v>68210</v>
          </cell>
          <cell r="K147">
            <v>63840</v>
          </cell>
          <cell r="L147">
            <v>59380</v>
          </cell>
          <cell r="M147">
            <v>57190</v>
          </cell>
          <cell r="N147">
            <v>55010</v>
          </cell>
          <cell r="O147">
            <v>52730</v>
          </cell>
          <cell r="P147">
            <v>50540</v>
          </cell>
          <cell r="Q147">
            <v>48360</v>
          </cell>
          <cell r="R147">
            <v>46080</v>
          </cell>
          <cell r="S147">
            <v>43890</v>
          </cell>
          <cell r="T147">
            <v>41710</v>
          </cell>
          <cell r="U147">
            <v>39520</v>
          </cell>
          <cell r="V147">
            <v>37240</v>
          </cell>
          <cell r="W147">
            <v>35060</v>
          </cell>
          <cell r="X147">
            <v>32780</v>
          </cell>
          <cell r="Y147">
            <v>30590</v>
          </cell>
          <cell r="Z147">
            <v>28410</v>
          </cell>
          <cell r="AA147">
            <v>26130</v>
          </cell>
          <cell r="AB147">
            <v>23090</v>
          </cell>
          <cell r="AC147">
            <v>20140</v>
          </cell>
          <cell r="AD147">
            <v>16910</v>
          </cell>
          <cell r="AE147">
            <v>14630</v>
          </cell>
        </row>
        <row r="148">
          <cell r="A148">
            <v>1800</v>
          </cell>
          <cell r="B148">
            <v>98230</v>
          </cell>
          <cell r="C148">
            <v>94050</v>
          </cell>
          <cell r="D148">
            <v>89870</v>
          </cell>
          <cell r="E148">
            <v>85690</v>
          </cell>
          <cell r="F148">
            <v>81510</v>
          </cell>
          <cell r="G148">
            <v>77330</v>
          </cell>
          <cell r="H148">
            <v>73150</v>
          </cell>
          <cell r="I148">
            <v>68880</v>
          </cell>
          <cell r="J148">
            <v>64700</v>
          </cell>
          <cell r="K148">
            <v>60520</v>
          </cell>
          <cell r="L148">
            <v>56340</v>
          </cell>
          <cell r="M148">
            <v>54250</v>
          </cell>
          <cell r="N148">
            <v>52160</v>
          </cell>
          <cell r="O148">
            <v>50070</v>
          </cell>
          <cell r="P148">
            <v>47980</v>
          </cell>
          <cell r="Q148">
            <v>45890</v>
          </cell>
          <cell r="R148">
            <v>43800</v>
          </cell>
          <cell r="S148">
            <v>41710</v>
          </cell>
          <cell r="T148">
            <v>39520</v>
          </cell>
          <cell r="U148">
            <v>37530</v>
          </cell>
          <cell r="V148">
            <v>35340</v>
          </cell>
          <cell r="W148">
            <v>33250</v>
          </cell>
          <cell r="X148">
            <v>31160</v>
          </cell>
          <cell r="Y148">
            <v>29070</v>
          </cell>
          <cell r="Z148">
            <v>26980</v>
          </cell>
          <cell r="AA148">
            <v>24890</v>
          </cell>
          <cell r="AB148">
            <v>22040</v>
          </cell>
          <cell r="AC148">
            <v>19190</v>
          </cell>
          <cell r="AD148">
            <v>16250</v>
          </cell>
          <cell r="AE148">
            <v>14060</v>
          </cell>
        </row>
        <row r="149">
          <cell r="A149">
            <v>1700</v>
          </cell>
          <cell r="B149">
            <v>92820</v>
          </cell>
          <cell r="C149">
            <v>88830</v>
          </cell>
          <cell r="D149">
            <v>84930</v>
          </cell>
          <cell r="E149">
            <v>80940</v>
          </cell>
          <cell r="F149">
            <v>77050</v>
          </cell>
          <cell r="G149">
            <v>73060</v>
          </cell>
          <cell r="H149">
            <v>69070</v>
          </cell>
          <cell r="I149">
            <v>65170</v>
          </cell>
          <cell r="J149">
            <v>61180</v>
          </cell>
          <cell r="K149">
            <v>57290</v>
          </cell>
          <cell r="L149">
            <v>53300</v>
          </cell>
          <cell r="M149">
            <v>51300</v>
          </cell>
          <cell r="N149">
            <v>49310</v>
          </cell>
          <cell r="O149">
            <v>47410</v>
          </cell>
          <cell r="P149">
            <v>45410</v>
          </cell>
          <cell r="Q149">
            <v>43420</v>
          </cell>
          <cell r="R149">
            <v>41420</v>
          </cell>
          <cell r="S149">
            <v>39430</v>
          </cell>
          <cell r="T149">
            <v>37430</v>
          </cell>
          <cell r="U149">
            <v>35530</v>
          </cell>
          <cell r="V149">
            <v>33440</v>
          </cell>
          <cell r="W149">
            <v>31540</v>
          </cell>
          <cell r="X149">
            <v>29550</v>
          </cell>
          <cell r="Y149">
            <v>27550</v>
          </cell>
          <cell r="Z149">
            <v>25560</v>
          </cell>
          <cell r="AA149">
            <v>23560</v>
          </cell>
          <cell r="AB149">
            <v>20900</v>
          </cell>
          <cell r="AC149">
            <v>18340</v>
          </cell>
          <cell r="AD149">
            <v>15490</v>
          </cell>
          <cell r="AE149">
            <v>13490</v>
          </cell>
        </row>
        <row r="150">
          <cell r="A150">
            <v>1600</v>
          </cell>
          <cell r="B150">
            <v>87400</v>
          </cell>
          <cell r="C150">
            <v>83700</v>
          </cell>
          <cell r="D150">
            <v>79990</v>
          </cell>
          <cell r="E150">
            <v>76290</v>
          </cell>
          <cell r="F150">
            <v>72490</v>
          </cell>
          <cell r="G150">
            <v>68780</v>
          </cell>
          <cell r="H150">
            <v>65080</v>
          </cell>
          <cell r="I150">
            <v>61370</v>
          </cell>
          <cell r="J150">
            <v>57670</v>
          </cell>
          <cell r="K150">
            <v>53960</v>
          </cell>
          <cell r="L150">
            <v>50260</v>
          </cell>
          <cell r="M150">
            <v>48360</v>
          </cell>
          <cell r="N150">
            <v>46550</v>
          </cell>
          <cell r="O150">
            <v>44650</v>
          </cell>
          <cell r="P150">
            <v>42750</v>
          </cell>
          <cell r="Q150">
            <v>40950</v>
          </cell>
          <cell r="R150">
            <v>39050</v>
          </cell>
          <cell r="S150">
            <v>37240</v>
          </cell>
          <cell r="T150">
            <v>35340</v>
          </cell>
          <cell r="U150">
            <v>33540</v>
          </cell>
          <cell r="V150">
            <v>31640</v>
          </cell>
          <cell r="W150">
            <v>29740</v>
          </cell>
          <cell r="X150">
            <v>27930</v>
          </cell>
          <cell r="Y150">
            <v>26030</v>
          </cell>
          <cell r="Z150">
            <v>24230</v>
          </cell>
          <cell r="AA150">
            <v>22330</v>
          </cell>
          <cell r="AB150">
            <v>19860</v>
          </cell>
          <cell r="AC150">
            <v>17390</v>
          </cell>
          <cell r="AD150">
            <v>14820</v>
          </cell>
          <cell r="AE150">
            <v>12920</v>
          </cell>
        </row>
        <row r="151">
          <cell r="A151">
            <v>1500</v>
          </cell>
          <cell r="B151">
            <v>81990</v>
          </cell>
          <cell r="C151">
            <v>78470</v>
          </cell>
          <cell r="D151">
            <v>75050</v>
          </cell>
          <cell r="E151">
            <v>71540</v>
          </cell>
          <cell r="F151">
            <v>68020</v>
          </cell>
          <cell r="G151">
            <v>64600</v>
          </cell>
          <cell r="H151">
            <v>61090</v>
          </cell>
          <cell r="I151">
            <v>57570</v>
          </cell>
          <cell r="J151">
            <v>54150</v>
          </cell>
          <cell r="K151">
            <v>50640</v>
          </cell>
          <cell r="L151">
            <v>47120</v>
          </cell>
          <cell r="M151">
            <v>45410</v>
          </cell>
          <cell r="N151">
            <v>43700</v>
          </cell>
          <cell r="O151">
            <v>41990</v>
          </cell>
          <cell r="P151">
            <v>40190</v>
          </cell>
          <cell r="Q151">
            <v>38480</v>
          </cell>
          <cell r="R151">
            <v>36770</v>
          </cell>
          <cell r="S151">
            <v>34960</v>
          </cell>
          <cell r="T151">
            <v>33250</v>
          </cell>
          <cell r="U151">
            <v>31540</v>
          </cell>
          <cell r="V151">
            <v>29740</v>
          </cell>
          <cell r="W151">
            <v>28030</v>
          </cell>
          <cell r="X151">
            <v>26220</v>
          </cell>
          <cell r="Y151">
            <v>24510</v>
          </cell>
          <cell r="Z151">
            <v>22800</v>
          </cell>
          <cell r="AA151">
            <v>21000</v>
          </cell>
          <cell r="AB151">
            <v>18720</v>
          </cell>
          <cell r="AC151">
            <v>16530</v>
          </cell>
          <cell r="AD151">
            <v>14060</v>
          </cell>
          <cell r="AE151">
            <v>12350</v>
          </cell>
        </row>
        <row r="152">
          <cell r="A152">
            <v>1400</v>
          </cell>
          <cell r="B152">
            <v>76570</v>
          </cell>
          <cell r="C152">
            <v>73340</v>
          </cell>
          <cell r="D152">
            <v>70020</v>
          </cell>
          <cell r="E152">
            <v>66790</v>
          </cell>
          <cell r="F152">
            <v>63560</v>
          </cell>
          <cell r="G152">
            <v>60330</v>
          </cell>
          <cell r="H152">
            <v>57100</v>
          </cell>
          <cell r="I152">
            <v>53870</v>
          </cell>
          <cell r="J152">
            <v>50640</v>
          </cell>
          <cell r="K152">
            <v>47310</v>
          </cell>
          <cell r="L152">
            <v>44080</v>
          </cell>
          <cell r="M152">
            <v>42470</v>
          </cell>
          <cell r="N152">
            <v>40850</v>
          </cell>
          <cell r="O152">
            <v>39240</v>
          </cell>
          <cell r="P152">
            <v>37620</v>
          </cell>
          <cell r="Q152">
            <v>36010</v>
          </cell>
          <cell r="R152">
            <v>34390</v>
          </cell>
          <cell r="S152">
            <v>32780</v>
          </cell>
          <cell r="T152">
            <v>31160</v>
          </cell>
          <cell r="U152">
            <v>29550</v>
          </cell>
          <cell r="V152">
            <v>27840</v>
          </cell>
          <cell r="W152">
            <v>26220</v>
          </cell>
          <cell r="X152">
            <v>24610</v>
          </cell>
          <cell r="Y152">
            <v>22990</v>
          </cell>
          <cell r="Z152">
            <v>21380</v>
          </cell>
          <cell r="AA152">
            <v>19760</v>
          </cell>
          <cell r="AB152">
            <v>17670</v>
          </cell>
          <cell r="AC152">
            <v>15580</v>
          </cell>
          <cell r="AD152">
            <v>13400</v>
          </cell>
          <cell r="AE152">
            <v>11780</v>
          </cell>
        </row>
        <row r="153">
          <cell r="A153">
            <v>1300</v>
          </cell>
          <cell r="B153">
            <v>71160</v>
          </cell>
          <cell r="C153">
            <v>68120</v>
          </cell>
          <cell r="D153">
            <v>65080</v>
          </cell>
          <cell r="E153">
            <v>62130</v>
          </cell>
          <cell r="F153">
            <v>59090</v>
          </cell>
          <cell r="G153">
            <v>56050</v>
          </cell>
          <cell r="H153">
            <v>53110</v>
          </cell>
          <cell r="I153">
            <v>50070</v>
          </cell>
          <cell r="J153">
            <v>47030</v>
          </cell>
          <cell r="K153">
            <v>44080</v>
          </cell>
          <cell r="L153">
            <v>41040</v>
          </cell>
          <cell r="M153">
            <v>39520</v>
          </cell>
          <cell r="N153">
            <v>38100</v>
          </cell>
          <cell r="O153">
            <v>36580</v>
          </cell>
          <cell r="P153">
            <v>35060</v>
          </cell>
          <cell r="Q153">
            <v>33540</v>
          </cell>
          <cell r="R153">
            <v>32020</v>
          </cell>
          <cell r="S153">
            <v>30500</v>
          </cell>
          <cell r="T153">
            <v>28980</v>
          </cell>
          <cell r="U153">
            <v>27550</v>
          </cell>
          <cell r="V153">
            <v>26030</v>
          </cell>
          <cell r="W153">
            <v>24510</v>
          </cell>
          <cell r="X153">
            <v>22990</v>
          </cell>
          <cell r="Y153">
            <v>21470</v>
          </cell>
          <cell r="Z153">
            <v>19950</v>
          </cell>
          <cell r="AA153">
            <v>18430</v>
          </cell>
          <cell r="AB153">
            <v>16530</v>
          </cell>
          <cell r="AC153">
            <v>14630</v>
          </cell>
          <cell r="AD153">
            <v>12640</v>
          </cell>
          <cell r="AE153">
            <v>11310</v>
          </cell>
        </row>
        <row r="154">
          <cell r="A154">
            <v>1200</v>
          </cell>
          <cell r="B154">
            <v>65740</v>
          </cell>
          <cell r="C154">
            <v>62890</v>
          </cell>
          <cell r="D154">
            <v>60140</v>
          </cell>
          <cell r="E154">
            <v>57380</v>
          </cell>
          <cell r="F154">
            <v>54630</v>
          </cell>
          <cell r="G154">
            <v>51870</v>
          </cell>
          <cell r="H154">
            <v>49120</v>
          </cell>
          <cell r="I154">
            <v>46270</v>
          </cell>
          <cell r="J154">
            <v>43510</v>
          </cell>
          <cell r="K154">
            <v>40760</v>
          </cell>
          <cell r="L154">
            <v>38000</v>
          </cell>
          <cell r="M154">
            <v>36580</v>
          </cell>
          <cell r="N154">
            <v>35250</v>
          </cell>
          <cell r="O154">
            <v>33820</v>
          </cell>
          <cell r="P154">
            <v>32490</v>
          </cell>
          <cell r="Q154">
            <v>31070</v>
          </cell>
          <cell r="R154">
            <v>29640</v>
          </cell>
          <cell r="S154">
            <v>28310</v>
          </cell>
          <cell r="T154">
            <v>26890</v>
          </cell>
          <cell r="U154">
            <v>25560</v>
          </cell>
          <cell r="V154">
            <v>24130</v>
          </cell>
          <cell r="W154">
            <v>22710</v>
          </cell>
          <cell r="X154">
            <v>21380</v>
          </cell>
          <cell r="Y154">
            <v>19950</v>
          </cell>
          <cell r="Z154">
            <v>18620</v>
          </cell>
          <cell r="AA154">
            <v>17200</v>
          </cell>
          <cell r="AB154">
            <v>15490</v>
          </cell>
          <cell r="AC154">
            <v>13780</v>
          </cell>
          <cell r="AD154">
            <v>11970</v>
          </cell>
          <cell r="AE154">
            <v>10740</v>
          </cell>
        </row>
        <row r="155">
          <cell r="A155">
            <v>1100</v>
          </cell>
          <cell r="B155">
            <v>60330</v>
          </cell>
          <cell r="C155">
            <v>57760</v>
          </cell>
          <cell r="D155">
            <v>55200</v>
          </cell>
          <cell r="E155">
            <v>52730</v>
          </cell>
          <cell r="F155">
            <v>50160</v>
          </cell>
          <cell r="G155">
            <v>47600</v>
          </cell>
          <cell r="H155">
            <v>45030</v>
          </cell>
          <cell r="I155">
            <v>42560</v>
          </cell>
          <cell r="J155">
            <v>40000</v>
          </cell>
          <cell r="K155">
            <v>37430</v>
          </cell>
          <cell r="L155">
            <v>34960</v>
          </cell>
          <cell r="M155">
            <v>33630</v>
          </cell>
          <cell r="N155">
            <v>32400</v>
          </cell>
          <cell r="O155">
            <v>31160</v>
          </cell>
          <cell r="P155">
            <v>29830</v>
          </cell>
          <cell r="Q155">
            <v>28600</v>
          </cell>
          <cell r="R155">
            <v>27360</v>
          </cell>
          <cell r="S155">
            <v>26030</v>
          </cell>
          <cell r="T155">
            <v>24800</v>
          </cell>
          <cell r="U155">
            <v>23560</v>
          </cell>
          <cell r="V155">
            <v>22230</v>
          </cell>
          <cell r="W155">
            <v>21000</v>
          </cell>
          <cell r="X155">
            <v>19670</v>
          </cell>
          <cell r="Y155">
            <v>18430</v>
          </cell>
          <cell r="Z155">
            <v>17200</v>
          </cell>
          <cell r="AA155">
            <v>15870</v>
          </cell>
          <cell r="AB155">
            <v>14350</v>
          </cell>
          <cell r="AC155">
            <v>12830</v>
          </cell>
          <cell r="AD155">
            <v>11310</v>
          </cell>
          <cell r="AE155">
            <v>10170</v>
          </cell>
        </row>
        <row r="156">
          <cell r="A156">
            <v>1000</v>
          </cell>
          <cell r="B156">
            <v>54910</v>
          </cell>
          <cell r="C156">
            <v>52540</v>
          </cell>
          <cell r="D156">
            <v>50260</v>
          </cell>
          <cell r="E156">
            <v>47980</v>
          </cell>
          <cell r="F156">
            <v>45700</v>
          </cell>
          <cell r="G156">
            <v>43420</v>
          </cell>
          <cell r="H156">
            <v>41040</v>
          </cell>
          <cell r="I156">
            <v>38760</v>
          </cell>
          <cell r="J156">
            <v>36480</v>
          </cell>
          <cell r="K156">
            <v>34200</v>
          </cell>
          <cell r="L156">
            <v>31830</v>
          </cell>
          <cell r="M156">
            <v>30690</v>
          </cell>
          <cell r="N156">
            <v>29550</v>
          </cell>
          <cell r="O156">
            <v>28410</v>
          </cell>
          <cell r="P156">
            <v>27270</v>
          </cell>
          <cell r="Q156">
            <v>26130</v>
          </cell>
          <cell r="R156">
            <v>24990</v>
          </cell>
          <cell r="S156">
            <v>23850</v>
          </cell>
          <cell r="T156">
            <v>22710</v>
          </cell>
          <cell r="U156">
            <v>21570</v>
          </cell>
          <cell r="V156">
            <v>20330</v>
          </cell>
          <cell r="W156">
            <v>19190</v>
          </cell>
          <cell r="X156">
            <v>18050</v>
          </cell>
          <cell r="Y156">
            <v>16910</v>
          </cell>
          <cell r="Z156">
            <v>15770</v>
          </cell>
          <cell r="AA156">
            <v>14630</v>
          </cell>
          <cell r="AB156">
            <v>13300</v>
          </cell>
          <cell r="AC156">
            <v>11970</v>
          </cell>
          <cell r="AD156">
            <v>10550</v>
          </cell>
          <cell r="AE156">
            <v>9600</v>
          </cell>
        </row>
        <row r="157">
          <cell r="A157">
            <v>950</v>
          </cell>
          <cell r="B157">
            <v>52160</v>
          </cell>
          <cell r="C157">
            <v>49970</v>
          </cell>
          <cell r="D157">
            <v>47790</v>
          </cell>
          <cell r="E157">
            <v>45600</v>
          </cell>
          <cell r="F157">
            <v>43420</v>
          </cell>
          <cell r="G157">
            <v>41230</v>
          </cell>
          <cell r="H157">
            <v>39050</v>
          </cell>
          <cell r="I157">
            <v>36860</v>
          </cell>
          <cell r="J157">
            <v>34680</v>
          </cell>
          <cell r="K157">
            <v>32490</v>
          </cell>
          <cell r="L157">
            <v>30310</v>
          </cell>
          <cell r="M157">
            <v>29170</v>
          </cell>
          <cell r="N157">
            <v>28120</v>
          </cell>
          <cell r="O157">
            <v>26980</v>
          </cell>
          <cell r="P157">
            <v>25940</v>
          </cell>
          <cell r="Q157">
            <v>24890</v>
          </cell>
          <cell r="R157">
            <v>23750</v>
          </cell>
          <cell r="S157">
            <v>22610</v>
          </cell>
          <cell r="T157">
            <v>21570</v>
          </cell>
          <cell r="U157">
            <v>20430</v>
          </cell>
          <cell r="V157">
            <v>19380</v>
          </cell>
          <cell r="W157">
            <v>18240</v>
          </cell>
          <cell r="X157">
            <v>17200</v>
          </cell>
          <cell r="Y157">
            <v>16060</v>
          </cell>
          <cell r="Z157">
            <v>15010</v>
          </cell>
          <cell r="AA157">
            <v>13970</v>
          </cell>
          <cell r="AB157">
            <v>12640</v>
          </cell>
          <cell r="AC157">
            <v>11400</v>
          </cell>
          <cell r="AD157">
            <v>10070</v>
          </cell>
          <cell r="AE157">
            <v>9120</v>
          </cell>
        </row>
        <row r="158">
          <cell r="A158">
            <v>900</v>
          </cell>
          <cell r="B158">
            <v>49310</v>
          </cell>
          <cell r="C158">
            <v>47310</v>
          </cell>
          <cell r="D158">
            <v>45220</v>
          </cell>
          <cell r="E158">
            <v>43130</v>
          </cell>
          <cell r="F158">
            <v>41140</v>
          </cell>
          <cell r="G158">
            <v>39050</v>
          </cell>
          <cell r="H158">
            <v>36960</v>
          </cell>
          <cell r="I158">
            <v>34870</v>
          </cell>
          <cell r="J158">
            <v>32870</v>
          </cell>
          <cell r="K158">
            <v>30780</v>
          </cell>
          <cell r="L158">
            <v>28690</v>
          </cell>
          <cell r="M158">
            <v>27650</v>
          </cell>
          <cell r="N158">
            <v>26600</v>
          </cell>
          <cell r="O158">
            <v>25650</v>
          </cell>
          <cell r="P158">
            <v>24610</v>
          </cell>
          <cell r="Q158">
            <v>23560</v>
          </cell>
          <cell r="R158">
            <v>22520</v>
          </cell>
          <cell r="S158">
            <v>21470</v>
          </cell>
          <cell r="T158">
            <v>20430</v>
          </cell>
          <cell r="U158">
            <v>19380</v>
          </cell>
          <cell r="V158">
            <v>18430</v>
          </cell>
          <cell r="W158">
            <v>17390</v>
          </cell>
          <cell r="X158">
            <v>16340</v>
          </cell>
          <cell r="Y158">
            <v>15300</v>
          </cell>
          <cell r="Z158">
            <v>14250</v>
          </cell>
          <cell r="AA158">
            <v>13210</v>
          </cell>
          <cell r="AB158">
            <v>11970</v>
          </cell>
          <cell r="AC158">
            <v>10830</v>
          </cell>
          <cell r="AD158">
            <v>9600</v>
          </cell>
          <cell r="AE158">
            <v>8740</v>
          </cell>
        </row>
        <row r="159">
          <cell r="A159">
            <v>850</v>
          </cell>
          <cell r="B159">
            <v>46550</v>
          </cell>
          <cell r="C159">
            <v>44650</v>
          </cell>
          <cell r="D159">
            <v>42660</v>
          </cell>
          <cell r="E159">
            <v>40760</v>
          </cell>
          <cell r="F159">
            <v>38760</v>
          </cell>
          <cell r="G159">
            <v>36860</v>
          </cell>
          <cell r="H159">
            <v>34870</v>
          </cell>
          <cell r="I159">
            <v>32970</v>
          </cell>
          <cell r="J159">
            <v>30970</v>
          </cell>
          <cell r="K159">
            <v>29070</v>
          </cell>
          <cell r="L159">
            <v>27080</v>
          </cell>
          <cell r="M159">
            <v>26130</v>
          </cell>
          <cell r="N159">
            <v>25180</v>
          </cell>
          <cell r="O159">
            <v>24230</v>
          </cell>
          <cell r="P159">
            <v>23180</v>
          </cell>
          <cell r="Q159">
            <v>22230</v>
          </cell>
          <cell r="R159">
            <v>21280</v>
          </cell>
          <cell r="S159">
            <v>20330</v>
          </cell>
          <cell r="T159">
            <v>19290</v>
          </cell>
          <cell r="U159">
            <v>18340</v>
          </cell>
          <cell r="V159">
            <v>17390</v>
          </cell>
          <cell r="W159">
            <v>16440</v>
          </cell>
          <cell r="X159">
            <v>15390</v>
          </cell>
          <cell r="Y159">
            <v>14440</v>
          </cell>
          <cell r="Z159">
            <v>13490</v>
          </cell>
          <cell r="AA159">
            <v>12540</v>
          </cell>
          <cell r="AB159">
            <v>11400</v>
          </cell>
          <cell r="AC159">
            <v>10260</v>
          </cell>
          <cell r="AD159">
            <v>9120</v>
          </cell>
          <cell r="AE159">
            <v>8270</v>
          </cell>
        </row>
        <row r="160">
          <cell r="A160">
            <v>800</v>
          </cell>
          <cell r="B160">
            <v>43800</v>
          </cell>
          <cell r="C160">
            <v>41990</v>
          </cell>
          <cell r="D160">
            <v>40190</v>
          </cell>
          <cell r="E160">
            <v>38380</v>
          </cell>
          <cell r="F160">
            <v>36480</v>
          </cell>
          <cell r="G160">
            <v>34680</v>
          </cell>
          <cell r="H160">
            <v>32870</v>
          </cell>
          <cell r="I160">
            <v>31070</v>
          </cell>
          <cell r="J160">
            <v>29170</v>
          </cell>
          <cell r="K160">
            <v>27360</v>
          </cell>
          <cell r="L160">
            <v>25560</v>
          </cell>
          <cell r="M160">
            <v>24610</v>
          </cell>
          <cell r="N160">
            <v>23660</v>
          </cell>
          <cell r="O160">
            <v>22800</v>
          </cell>
          <cell r="P160">
            <v>21850</v>
          </cell>
          <cell r="Q160">
            <v>20900</v>
          </cell>
          <cell r="R160">
            <v>20050</v>
          </cell>
          <cell r="S160">
            <v>19100</v>
          </cell>
          <cell r="T160">
            <v>18240</v>
          </cell>
          <cell r="U160">
            <v>17290</v>
          </cell>
          <cell r="V160">
            <v>16340</v>
          </cell>
          <cell r="W160">
            <v>15490</v>
          </cell>
          <cell r="X160">
            <v>14540</v>
          </cell>
          <cell r="Y160">
            <v>13590</v>
          </cell>
          <cell r="Z160">
            <v>12730</v>
          </cell>
          <cell r="AA160">
            <v>11780</v>
          </cell>
          <cell r="AB160">
            <v>10740</v>
          </cell>
          <cell r="AC160">
            <v>9690</v>
          </cell>
          <cell r="AD160">
            <v>8550</v>
          </cell>
          <cell r="AE160">
            <v>7790</v>
          </cell>
        </row>
        <row r="161">
          <cell r="A161">
            <v>750</v>
          </cell>
          <cell r="B161">
            <v>41040</v>
          </cell>
          <cell r="C161">
            <v>39330</v>
          </cell>
          <cell r="D161">
            <v>37620</v>
          </cell>
          <cell r="E161">
            <v>35910</v>
          </cell>
          <cell r="F161">
            <v>34200</v>
          </cell>
          <cell r="G161">
            <v>32490</v>
          </cell>
          <cell r="H161">
            <v>30780</v>
          </cell>
          <cell r="I161">
            <v>29070</v>
          </cell>
          <cell r="J161">
            <v>27360</v>
          </cell>
          <cell r="K161">
            <v>25650</v>
          </cell>
          <cell r="L161">
            <v>23940</v>
          </cell>
          <cell r="M161">
            <v>23090</v>
          </cell>
          <cell r="N161">
            <v>22230</v>
          </cell>
          <cell r="O161">
            <v>21380</v>
          </cell>
          <cell r="P161">
            <v>20520</v>
          </cell>
          <cell r="Q161">
            <v>19670</v>
          </cell>
          <cell r="R161">
            <v>18810</v>
          </cell>
          <cell r="S161">
            <v>17960</v>
          </cell>
          <cell r="T161">
            <v>17100</v>
          </cell>
          <cell r="U161">
            <v>16250</v>
          </cell>
          <cell r="V161">
            <v>15390</v>
          </cell>
          <cell r="W161">
            <v>14540</v>
          </cell>
          <cell r="X161">
            <v>13680</v>
          </cell>
          <cell r="Y161">
            <v>12830</v>
          </cell>
          <cell r="Z161">
            <v>11970</v>
          </cell>
          <cell r="AA161">
            <v>11120</v>
          </cell>
          <cell r="AB161">
            <v>10070</v>
          </cell>
          <cell r="AC161">
            <v>9120</v>
          </cell>
          <cell r="AD161">
            <v>8080</v>
          </cell>
          <cell r="AE161">
            <v>7410</v>
          </cell>
        </row>
        <row r="162">
          <cell r="A162">
            <v>700</v>
          </cell>
          <cell r="B162">
            <v>38290</v>
          </cell>
          <cell r="C162">
            <v>36670</v>
          </cell>
          <cell r="D162">
            <v>35060</v>
          </cell>
          <cell r="E162">
            <v>33540</v>
          </cell>
          <cell r="F162">
            <v>31920</v>
          </cell>
          <cell r="G162">
            <v>30310</v>
          </cell>
          <cell r="H162">
            <v>28690</v>
          </cell>
          <cell r="I162">
            <v>27170</v>
          </cell>
          <cell r="J162">
            <v>25560</v>
          </cell>
          <cell r="K162">
            <v>23940</v>
          </cell>
          <cell r="L162">
            <v>22330</v>
          </cell>
          <cell r="M162">
            <v>21570</v>
          </cell>
          <cell r="N162">
            <v>20810</v>
          </cell>
          <cell r="O162">
            <v>19950</v>
          </cell>
          <cell r="P162">
            <v>19190</v>
          </cell>
          <cell r="Q162">
            <v>18340</v>
          </cell>
          <cell r="R162">
            <v>17580</v>
          </cell>
          <cell r="S162">
            <v>16820</v>
          </cell>
          <cell r="T162">
            <v>15960</v>
          </cell>
          <cell r="U162">
            <v>15200</v>
          </cell>
          <cell r="V162">
            <v>14350</v>
          </cell>
          <cell r="W162">
            <v>13590</v>
          </cell>
          <cell r="X162">
            <v>12830</v>
          </cell>
          <cell r="Y162">
            <v>11970</v>
          </cell>
          <cell r="Z162">
            <v>11210</v>
          </cell>
          <cell r="AA162">
            <v>10450</v>
          </cell>
          <cell r="AB162">
            <v>9500</v>
          </cell>
          <cell r="AC162">
            <v>8550</v>
          </cell>
          <cell r="AD162">
            <v>7600</v>
          </cell>
          <cell r="AE162">
            <v>6940</v>
          </cell>
        </row>
        <row r="163">
          <cell r="A163">
            <v>650</v>
          </cell>
          <cell r="B163">
            <v>35530</v>
          </cell>
          <cell r="C163">
            <v>34010</v>
          </cell>
          <cell r="D163">
            <v>32590</v>
          </cell>
          <cell r="E163">
            <v>31070</v>
          </cell>
          <cell r="F163">
            <v>29640</v>
          </cell>
          <cell r="G163">
            <v>28120</v>
          </cell>
          <cell r="H163">
            <v>26700</v>
          </cell>
          <cell r="I163">
            <v>25180</v>
          </cell>
          <cell r="J163">
            <v>23750</v>
          </cell>
          <cell r="K163">
            <v>22230</v>
          </cell>
          <cell r="L163">
            <v>20810</v>
          </cell>
          <cell r="M163">
            <v>20050</v>
          </cell>
          <cell r="N163">
            <v>19290</v>
          </cell>
          <cell r="O163">
            <v>18530</v>
          </cell>
          <cell r="P163">
            <v>17770</v>
          </cell>
          <cell r="Q163">
            <v>17100</v>
          </cell>
          <cell r="R163">
            <v>16340</v>
          </cell>
          <cell r="S163">
            <v>15580</v>
          </cell>
          <cell r="T163">
            <v>14820</v>
          </cell>
          <cell r="U163">
            <v>14160</v>
          </cell>
          <cell r="V163">
            <v>13400</v>
          </cell>
          <cell r="W163">
            <v>12640</v>
          </cell>
          <cell r="X163">
            <v>11880</v>
          </cell>
          <cell r="Y163">
            <v>11210</v>
          </cell>
          <cell r="Z163">
            <v>10450</v>
          </cell>
          <cell r="AA163">
            <v>9690</v>
          </cell>
          <cell r="AB163">
            <v>8840</v>
          </cell>
          <cell r="AC163">
            <v>7980</v>
          </cell>
          <cell r="AD163">
            <v>7130</v>
          </cell>
          <cell r="AE163">
            <v>6460</v>
          </cell>
        </row>
        <row r="164">
          <cell r="A164">
            <v>600</v>
          </cell>
          <cell r="B164">
            <v>32780</v>
          </cell>
          <cell r="C164">
            <v>31350</v>
          </cell>
          <cell r="D164">
            <v>30020</v>
          </cell>
          <cell r="E164">
            <v>28690</v>
          </cell>
          <cell r="F164">
            <v>27270</v>
          </cell>
          <cell r="G164">
            <v>25940</v>
          </cell>
          <cell r="H164">
            <v>24610</v>
          </cell>
          <cell r="I164">
            <v>23280</v>
          </cell>
          <cell r="J164">
            <v>21850</v>
          </cell>
          <cell r="K164">
            <v>20520</v>
          </cell>
          <cell r="L164">
            <v>19190</v>
          </cell>
          <cell r="M164">
            <v>18530</v>
          </cell>
          <cell r="N164">
            <v>17770</v>
          </cell>
          <cell r="O164">
            <v>17100</v>
          </cell>
          <cell r="P164">
            <v>16440</v>
          </cell>
          <cell r="Q164">
            <v>15770</v>
          </cell>
          <cell r="R164">
            <v>15110</v>
          </cell>
          <cell r="S164">
            <v>14440</v>
          </cell>
          <cell r="T164">
            <v>13780</v>
          </cell>
          <cell r="U164">
            <v>13110</v>
          </cell>
          <cell r="V164">
            <v>12450</v>
          </cell>
          <cell r="W164">
            <v>11690</v>
          </cell>
          <cell r="X164">
            <v>11020</v>
          </cell>
          <cell r="Y164">
            <v>10360</v>
          </cell>
          <cell r="Z164">
            <v>9690</v>
          </cell>
          <cell r="AA164">
            <v>9030</v>
          </cell>
          <cell r="AB164">
            <v>8170</v>
          </cell>
          <cell r="AC164">
            <v>7410</v>
          </cell>
          <cell r="AD164">
            <v>6650</v>
          </cell>
          <cell r="AE164">
            <v>6080</v>
          </cell>
        </row>
        <row r="165">
          <cell r="A165">
            <v>550</v>
          </cell>
          <cell r="B165">
            <v>30020</v>
          </cell>
          <cell r="C165">
            <v>28790</v>
          </cell>
          <cell r="D165">
            <v>27460</v>
          </cell>
          <cell r="E165">
            <v>26220</v>
          </cell>
          <cell r="F165">
            <v>24990</v>
          </cell>
          <cell r="G165">
            <v>23750</v>
          </cell>
          <cell r="H165">
            <v>22520</v>
          </cell>
          <cell r="I165">
            <v>21280</v>
          </cell>
          <cell r="J165">
            <v>20050</v>
          </cell>
          <cell r="K165">
            <v>18810</v>
          </cell>
          <cell r="L165">
            <v>17580</v>
          </cell>
          <cell r="M165">
            <v>17010</v>
          </cell>
          <cell r="N165">
            <v>16340</v>
          </cell>
          <cell r="O165">
            <v>15680</v>
          </cell>
          <cell r="P165">
            <v>15110</v>
          </cell>
          <cell r="Q165">
            <v>14540</v>
          </cell>
          <cell r="R165">
            <v>13870</v>
          </cell>
          <cell r="S165">
            <v>13300</v>
          </cell>
          <cell r="T165">
            <v>12640</v>
          </cell>
          <cell r="U165">
            <v>11970</v>
          </cell>
          <cell r="V165">
            <v>11400</v>
          </cell>
          <cell r="W165">
            <v>10740</v>
          </cell>
          <cell r="X165">
            <v>10170</v>
          </cell>
          <cell r="Y165">
            <v>9500</v>
          </cell>
          <cell r="Z165">
            <v>8930</v>
          </cell>
          <cell r="AA165">
            <v>8270</v>
          </cell>
          <cell r="AB165">
            <v>7600</v>
          </cell>
          <cell r="AC165">
            <v>6840</v>
          </cell>
          <cell r="AD165">
            <v>6080</v>
          </cell>
          <cell r="AE165">
            <v>5610</v>
          </cell>
        </row>
        <row r="166">
          <cell r="A166">
            <v>500</v>
          </cell>
          <cell r="B166">
            <v>27170</v>
          </cell>
          <cell r="C166">
            <v>26130</v>
          </cell>
          <cell r="D166">
            <v>24990</v>
          </cell>
          <cell r="E166">
            <v>23850</v>
          </cell>
          <cell r="F166">
            <v>22710</v>
          </cell>
          <cell r="G166">
            <v>21570</v>
          </cell>
          <cell r="H166">
            <v>20520</v>
          </cell>
          <cell r="I166">
            <v>19380</v>
          </cell>
          <cell r="J166">
            <v>18240</v>
          </cell>
          <cell r="K166">
            <v>17100</v>
          </cell>
          <cell r="L166">
            <v>15960</v>
          </cell>
          <cell r="M166">
            <v>15490</v>
          </cell>
          <cell r="N166">
            <v>14920</v>
          </cell>
          <cell r="O166">
            <v>14350</v>
          </cell>
          <cell r="P166">
            <v>13780</v>
          </cell>
          <cell r="Q166">
            <v>13210</v>
          </cell>
          <cell r="R166">
            <v>12640</v>
          </cell>
          <cell r="S166">
            <v>12070</v>
          </cell>
          <cell r="T166">
            <v>11500</v>
          </cell>
          <cell r="U166">
            <v>10930</v>
          </cell>
          <cell r="V166">
            <v>10360</v>
          </cell>
          <cell r="W166">
            <v>9880</v>
          </cell>
          <cell r="X166">
            <v>9310</v>
          </cell>
          <cell r="Y166">
            <v>8650</v>
          </cell>
          <cell r="Z166">
            <v>8170</v>
          </cell>
          <cell r="AA166">
            <v>7600</v>
          </cell>
          <cell r="AB166">
            <v>6840</v>
          </cell>
          <cell r="AC166">
            <v>6270</v>
          </cell>
          <cell r="AD166">
            <v>5610</v>
          </cell>
          <cell r="AE166">
            <v>5130</v>
          </cell>
        </row>
        <row r="167">
          <cell r="A167">
            <v>450</v>
          </cell>
          <cell r="B167">
            <v>24420</v>
          </cell>
          <cell r="C167">
            <v>23470</v>
          </cell>
          <cell r="D167">
            <v>22420</v>
          </cell>
          <cell r="E167">
            <v>21470</v>
          </cell>
          <cell r="F167">
            <v>20430</v>
          </cell>
          <cell r="G167">
            <v>19480</v>
          </cell>
          <cell r="H167">
            <v>18430</v>
          </cell>
          <cell r="I167">
            <v>17390</v>
          </cell>
          <cell r="J167">
            <v>16440</v>
          </cell>
          <cell r="K167">
            <v>15390</v>
          </cell>
          <cell r="L167">
            <v>14440</v>
          </cell>
          <cell r="M167">
            <v>13970</v>
          </cell>
          <cell r="N167">
            <v>13400</v>
          </cell>
          <cell r="O167">
            <v>12920</v>
          </cell>
          <cell r="P167">
            <v>12450</v>
          </cell>
          <cell r="Q167">
            <v>11880</v>
          </cell>
          <cell r="R167">
            <v>11400</v>
          </cell>
          <cell r="S167">
            <v>10930</v>
          </cell>
          <cell r="T167">
            <v>10450</v>
          </cell>
          <cell r="U167">
            <v>9880</v>
          </cell>
          <cell r="V167">
            <v>9410</v>
          </cell>
          <cell r="W167">
            <v>8930</v>
          </cell>
          <cell r="X167">
            <v>8360</v>
          </cell>
          <cell r="Y167">
            <v>7890</v>
          </cell>
          <cell r="Z167">
            <v>7410</v>
          </cell>
          <cell r="AA167">
            <v>6940</v>
          </cell>
          <cell r="AB167">
            <v>6270</v>
          </cell>
          <cell r="AC167">
            <v>5700</v>
          </cell>
          <cell r="AD167">
            <v>5130</v>
          </cell>
          <cell r="AE167">
            <v>4660</v>
          </cell>
        </row>
        <row r="168">
          <cell r="A168">
            <v>400</v>
          </cell>
          <cell r="B168">
            <v>21660</v>
          </cell>
          <cell r="C168">
            <v>20810</v>
          </cell>
          <cell r="D168">
            <v>19860</v>
          </cell>
          <cell r="E168">
            <v>19000</v>
          </cell>
          <cell r="F168">
            <v>18150</v>
          </cell>
          <cell r="G168">
            <v>17290</v>
          </cell>
          <cell r="H168">
            <v>16340</v>
          </cell>
          <cell r="I168">
            <v>15490</v>
          </cell>
          <cell r="J168">
            <v>14630</v>
          </cell>
          <cell r="K168">
            <v>13680</v>
          </cell>
          <cell r="L168">
            <v>12830</v>
          </cell>
          <cell r="M168">
            <v>12350</v>
          </cell>
          <cell r="N168">
            <v>11970</v>
          </cell>
          <cell r="O168">
            <v>11500</v>
          </cell>
          <cell r="P168">
            <v>11020</v>
          </cell>
          <cell r="Q168">
            <v>10640</v>
          </cell>
          <cell r="R168">
            <v>10170</v>
          </cell>
          <cell r="S168">
            <v>9790</v>
          </cell>
          <cell r="T168">
            <v>9310</v>
          </cell>
          <cell r="U168">
            <v>8840</v>
          </cell>
          <cell r="V168">
            <v>8360</v>
          </cell>
          <cell r="W168">
            <v>7980</v>
          </cell>
          <cell r="X168">
            <v>7510</v>
          </cell>
          <cell r="Y168">
            <v>7030</v>
          </cell>
          <cell r="Z168">
            <v>6650</v>
          </cell>
          <cell r="AA168">
            <v>6180</v>
          </cell>
          <cell r="AB168">
            <v>5700</v>
          </cell>
          <cell r="AC168">
            <v>5130</v>
          </cell>
          <cell r="AD168">
            <v>4660</v>
          </cell>
          <cell r="AE168">
            <v>4280</v>
          </cell>
        </row>
        <row r="169">
          <cell r="A169">
            <v>350</v>
          </cell>
          <cell r="B169">
            <v>18910</v>
          </cell>
          <cell r="C169">
            <v>18150</v>
          </cell>
          <cell r="D169">
            <v>17390</v>
          </cell>
          <cell r="E169">
            <v>16630</v>
          </cell>
          <cell r="F169">
            <v>15770</v>
          </cell>
          <cell r="G169">
            <v>15010</v>
          </cell>
          <cell r="H169">
            <v>14250</v>
          </cell>
          <cell r="I169">
            <v>13490</v>
          </cell>
          <cell r="J169">
            <v>12730</v>
          </cell>
          <cell r="K169">
            <v>11970</v>
          </cell>
          <cell r="L169">
            <v>11210</v>
          </cell>
          <cell r="M169">
            <v>10830</v>
          </cell>
          <cell r="N169">
            <v>10450</v>
          </cell>
          <cell r="O169">
            <v>10070</v>
          </cell>
          <cell r="P169">
            <v>9690</v>
          </cell>
          <cell r="Q169">
            <v>9310</v>
          </cell>
          <cell r="R169">
            <v>8930</v>
          </cell>
          <cell r="S169">
            <v>8550</v>
          </cell>
          <cell r="T169">
            <v>8170</v>
          </cell>
          <cell r="U169">
            <v>7790</v>
          </cell>
          <cell r="V169">
            <v>7320</v>
          </cell>
          <cell r="W169">
            <v>7030</v>
          </cell>
          <cell r="X169">
            <v>6650</v>
          </cell>
          <cell r="Y169">
            <v>6180</v>
          </cell>
          <cell r="Z169">
            <v>5890</v>
          </cell>
          <cell r="AA169">
            <v>5510</v>
          </cell>
          <cell r="AB169">
            <v>4940</v>
          </cell>
          <cell r="AC169">
            <v>4560</v>
          </cell>
          <cell r="AD169">
            <v>4090</v>
          </cell>
          <cell r="AE169">
            <v>3800</v>
          </cell>
        </row>
        <row r="170">
          <cell r="A170">
            <v>300</v>
          </cell>
          <cell r="B170">
            <v>16150</v>
          </cell>
          <cell r="C170">
            <v>15490</v>
          </cell>
          <cell r="D170">
            <v>14820</v>
          </cell>
          <cell r="E170">
            <v>14160</v>
          </cell>
          <cell r="F170">
            <v>13590</v>
          </cell>
          <cell r="G170">
            <v>12920</v>
          </cell>
          <cell r="H170">
            <v>12260</v>
          </cell>
          <cell r="I170">
            <v>11590</v>
          </cell>
          <cell r="J170">
            <v>10930</v>
          </cell>
          <cell r="K170">
            <v>10260</v>
          </cell>
          <cell r="L170">
            <v>9690</v>
          </cell>
          <cell r="M170">
            <v>9310</v>
          </cell>
          <cell r="N170">
            <v>9030</v>
          </cell>
          <cell r="O170">
            <v>8650</v>
          </cell>
          <cell r="P170">
            <v>8360</v>
          </cell>
          <cell r="Q170">
            <v>8080</v>
          </cell>
          <cell r="R170">
            <v>7700</v>
          </cell>
          <cell r="S170">
            <v>7410</v>
          </cell>
          <cell r="T170">
            <v>7030</v>
          </cell>
          <cell r="U170">
            <v>6750</v>
          </cell>
          <cell r="V170">
            <v>6370</v>
          </cell>
          <cell r="W170">
            <v>6080</v>
          </cell>
          <cell r="X170">
            <v>5800</v>
          </cell>
          <cell r="Y170">
            <v>5420</v>
          </cell>
          <cell r="Z170">
            <v>5130</v>
          </cell>
          <cell r="AA170">
            <v>4750</v>
          </cell>
          <cell r="AB170">
            <v>4370</v>
          </cell>
          <cell r="AC170">
            <v>3990</v>
          </cell>
          <cell r="AD170">
            <v>3610</v>
          </cell>
          <cell r="AE170">
            <v>3330</v>
          </cell>
        </row>
        <row r="171">
          <cell r="A171">
            <v>250</v>
          </cell>
          <cell r="B171">
            <v>13400</v>
          </cell>
          <cell r="C171">
            <v>12830</v>
          </cell>
          <cell r="D171">
            <v>12350</v>
          </cell>
          <cell r="E171">
            <v>11780</v>
          </cell>
          <cell r="F171">
            <v>11310</v>
          </cell>
          <cell r="G171">
            <v>10740</v>
          </cell>
          <cell r="H171">
            <v>10170</v>
          </cell>
          <cell r="I171">
            <v>9690</v>
          </cell>
          <cell r="J171">
            <v>9120</v>
          </cell>
          <cell r="K171">
            <v>8650</v>
          </cell>
          <cell r="L171">
            <v>8080</v>
          </cell>
          <cell r="M171">
            <v>7790</v>
          </cell>
          <cell r="N171">
            <v>7510</v>
          </cell>
          <cell r="O171">
            <v>7320</v>
          </cell>
          <cell r="P171">
            <v>7030</v>
          </cell>
          <cell r="Q171">
            <v>6750</v>
          </cell>
          <cell r="R171">
            <v>6460</v>
          </cell>
          <cell r="S171">
            <v>6180</v>
          </cell>
          <cell r="T171">
            <v>5990</v>
          </cell>
          <cell r="U171">
            <v>5700</v>
          </cell>
          <cell r="V171">
            <v>5420</v>
          </cell>
          <cell r="W171">
            <v>5130</v>
          </cell>
          <cell r="X171">
            <v>4850</v>
          </cell>
          <cell r="Y171">
            <v>4660</v>
          </cell>
          <cell r="Z171">
            <v>4370</v>
          </cell>
          <cell r="AA171">
            <v>4090</v>
          </cell>
          <cell r="AB171">
            <v>3800</v>
          </cell>
          <cell r="AC171">
            <v>3420</v>
          </cell>
          <cell r="AD171">
            <v>3140</v>
          </cell>
          <cell r="AE171">
            <v>2950</v>
          </cell>
        </row>
        <row r="172">
          <cell r="A172">
            <v>200</v>
          </cell>
          <cell r="B172">
            <v>10930</v>
          </cell>
          <cell r="C172">
            <v>10450</v>
          </cell>
          <cell r="D172">
            <v>10070</v>
          </cell>
          <cell r="E172">
            <v>9600</v>
          </cell>
          <cell r="F172">
            <v>9220</v>
          </cell>
          <cell r="G172">
            <v>8740</v>
          </cell>
          <cell r="H172">
            <v>8360</v>
          </cell>
          <cell r="I172">
            <v>7890</v>
          </cell>
          <cell r="J172">
            <v>7510</v>
          </cell>
          <cell r="K172">
            <v>7130</v>
          </cell>
          <cell r="L172">
            <v>6650</v>
          </cell>
          <cell r="M172">
            <v>6460</v>
          </cell>
          <cell r="N172">
            <v>6270</v>
          </cell>
          <cell r="O172">
            <v>5990</v>
          </cell>
          <cell r="P172">
            <v>5800</v>
          </cell>
          <cell r="Q172">
            <v>5610</v>
          </cell>
          <cell r="R172">
            <v>5320</v>
          </cell>
          <cell r="S172">
            <v>5130</v>
          </cell>
          <cell r="T172">
            <v>4940</v>
          </cell>
          <cell r="U172">
            <v>4750</v>
          </cell>
          <cell r="V172">
            <v>4470</v>
          </cell>
          <cell r="W172">
            <v>4370</v>
          </cell>
          <cell r="X172">
            <v>4180</v>
          </cell>
          <cell r="Y172">
            <v>3800</v>
          </cell>
          <cell r="Z172">
            <v>3710</v>
          </cell>
          <cell r="AA172">
            <v>3520</v>
          </cell>
          <cell r="AB172">
            <v>3230</v>
          </cell>
          <cell r="AC172">
            <v>2950</v>
          </cell>
          <cell r="AD172">
            <v>2660</v>
          </cell>
          <cell r="AE172">
            <v>2570</v>
          </cell>
        </row>
        <row r="173">
          <cell r="A173">
            <v>180</v>
          </cell>
          <cell r="B173">
            <v>10360</v>
          </cell>
          <cell r="C173">
            <v>9980</v>
          </cell>
          <cell r="D173">
            <v>9500</v>
          </cell>
          <cell r="E173">
            <v>9120</v>
          </cell>
          <cell r="F173">
            <v>8740</v>
          </cell>
          <cell r="G173">
            <v>8360</v>
          </cell>
          <cell r="H173">
            <v>7890</v>
          </cell>
          <cell r="I173">
            <v>7510</v>
          </cell>
          <cell r="J173">
            <v>7130</v>
          </cell>
          <cell r="K173">
            <v>6750</v>
          </cell>
          <cell r="L173">
            <v>6270</v>
          </cell>
          <cell r="M173">
            <v>6080</v>
          </cell>
          <cell r="N173">
            <v>5890</v>
          </cell>
          <cell r="O173">
            <v>5700</v>
          </cell>
          <cell r="P173">
            <v>5510</v>
          </cell>
          <cell r="Q173">
            <v>5320</v>
          </cell>
          <cell r="R173">
            <v>5130</v>
          </cell>
          <cell r="S173">
            <v>4940</v>
          </cell>
          <cell r="T173">
            <v>4750</v>
          </cell>
          <cell r="U173">
            <v>4470</v>
          </cell>
          <cell r="V173">
            <v>4280</v>
          </cell>
          <cell r="W173">
            <v>4090</v>
          </cell>
          <cell r="X173">
            <v>3900</v>
          </cell>
          <cell r="Y173">
            <v>3710</v>
          </cell>
          <cell r="Z173">
            <v>3520</v>
          </cell>
          <cell r="AA173">
            <v>3330</v>
          </cell>
          <cell r="AB173">
            <v>3040</v>
          </cell>
          <cell r="AC173">
            <v>2850</v>
          </cell>
          <cell r="AD173">
            <v>2570</v>
          </cell>
          <cell r="AE173">
            <v>2470</v>
          </cell>
        </row>
        <row r="174">
          <cell r="A174">
            <v>160</v>
          </cell>
          <cell r="B174">
            <v>9220</v>
          </cell>
          <cell r="C174">
            <v>8840</v>
          </cell>
          <cell r="D174">
            <v>8460</v>
          </cell>
          <cell r="E174">
            <v>8170</v>
          </cell>
          <cell r="F174">
            <v>7790</v>
          </cell>
          <cell r="G174">
            <v>7410</v>
          </cell>
          <cell r="H174">
            <v>7130</v>
          </cell>
          <cell r="I174">
            <v>6750</v>
          </cell>
          <cell r="J174">
            <v>6370</v>
          </cell>
          <cell r="K174">
            <v>6080</v>
          </cell>
          <cell r="L174">
            <v>5700</v>
          </cell>
          <cell r="M174">
            <v>5510</v>
          </cell>
          <cell r="N174">
            <v>5320</v>
          </cell>
          <cell r="O174">
            <v>5130</v>
          </cell>
          <cell r="P174">
            <v>4940</v>
          </cell>
          <cell r="Q174">
            <v>4750</v>
          </cell>
          <cell r="R174">
            <v>4660</v>
          </cell>
          <cell r="S174">
            <v>4470</v>
          </cell>
          <cell r="T174">
            <v>4280</v>
          </cell>
          <cell r="U174">
            <v>4090</v>
          </cell>
          <cell r="V174">
            <v>3900</v>
          </cell>
          <cell r="W174">
            <v>3800</v>
          </cell>
          <cell r="X174">
            <v>3520</v>
          </cell>
          <cell r="Y174">
            <v>3420</v>
          </cell>
          <cell r="Z174">
            <v>3230</v>
          </cell>
          <cell r="AA174">
            <v>3040</v>
          </cell>
          <cell r="AB174">
            <v>2850</v>
          </cell>
          <cell r="AC174">
            <v>2570</v>
          </cell>
          <cell r="AD174">
            <v>2380</v>
          </cell>
          <cell r="AE174">
            <v>2280</v>
          </cell>
        </row>
        <row r="175">
          <cell r="A175">
            <v>140</v>
          </cell>
          <cell r="B175">
            <v>8080</v>
          </cell>
          <cell r="C175">
            <v>7790</v>
          </cell>
          <cell r="D175">
            <v>7510</v>
          </cell>
          <cell r="E175">
            <v>7220</v>
          </cell>
          <cell r="F175">
            <v>6840</v>
          </cell>
          <cell r="G175">
            <v>6560</v>
          </cell>
          <cell r="H175">
            <v>6270</v>
          </cell>
          <cell r="I175">
            <v>5990</v>
          </cell>
          <cell r="J175">
            <v>5700</v>
          </cell>
          <cell r="K175">
            <v>5320</v>
          </cell>
          <cell r="L175">
            <v>5040</v>
          </cell>
          <cell r="M175">
            <v>4940</v>
          </cell>
          <cell r="N175">
            <v>4750</v>
          </cell>
          <cell r="O175">
            <v>4560</v>
          </cell>
          <cell r="P175">
            <v>4470</v>
          </cell>
          <cell r="Q175">
            <v>4280</v>
          </cell>
          <cell r="R175">
            <v>4090</v>
          </cell>
          <cell r="S175">
            <v>3990</v>
          </cell>
          <cell r="T175">
            <v>3800</v>
          </cell>
          <cell r="U175">
            <v>3710</v>
          </cell>
          <cell r="V175">
            <v>3520</v>
          </cell>
          <cell r="W175">
            <v>3330</v>
          </cell>
          <cell r="X175">
            <v>3230</v>
          </cell>
          <cell r="Y175">
            <v>3040</v>
          </cell>
          <cell r="Z175">
            <v>2950</v>
          </cell>
          <cell r="AA175">
            <v>2760</v>
          </cell>
          <cell r="AB175">
            <v>2570</v>
          </cell>
          <cell r="AC175">
            <v>2380</v>
          </cell>
          <cell r="AD175">
            <v>2190</v>
          </cell>
          <cell r="AE175">
            <v>2090</v>
          </cell>
        </row>
        <row r="176">
          <cell r="A176">
            <v>120</v>
          </cell>
          <cell r="B176">
            <v>6940</v>
          </cell>
          <cell r="C176">
            <v>6650</v>
          </cell>
          <cell r="D176">
            <v>6370</v>
          </cell>
          <cell r="E176">
            <v>6180</v>
          </cell>
          <cell r="F176">
            <v>5890</v>
          </cell>
          <cell r="G176">
            <v>5610</v>
          </cell>
          <cell r="H176">
            <v>5420</v>
          </cell>
          <cell r="I176">
            <v>5130</v>
          </cell>
          <cell r="J176">
            <v>4850</v>
          </cell>
          <cell r="K176">
            <v>4660</v>
          </cell>
          <cell r="L176">
            <v>4370</v>
          </cell>
          <cell r="M176">
            <v>4280</v>
          </cell>
          <cell r="N176">
            <v>4090</v>
          </cell>
          <cell r="O176">
            <v>3990</v>
          </cell>
          <cell r="P176">
            <v>3900</v>
          </cell>
          <cell r="Q176">
            <v>3710</v>
          </cell>
          <cell r="R176">
            <v>3610</v>
          </cell>
          <cell r="S176">
            <v>3520</v>
          </cell>
          <cell r="T176">
            <v>3330</v>
          </cell>
          <cell r="U176">
            <v>3230</v>
          </cell>
          <cell r="V176">
            <v>3040</v>
          </cell>
          <cell r="W176">
            <v>2950</v>
          </cell>
          <cell r="X176">
            <v>2850</v>
          </cell>
          <cell r="Y176">
            <v>2660</v>
          </cell>
          <cell r="Z176">
            <v>2570</v>
          </cell>
          <cell r="AA176">
            <v>2470</v>
          </cell>
          <cell r="AB176">
            <v>2280</v>
          </cell>
          <cell r="AC176">
            <v>2090</v>
          </cell>
          <cell r="AD176">
            <v>2000</v>
          </cell>
          <cell r="AE176">
            <v>1900</v>
          </cell>
        </row>
        <row r="177">
          <cell r="A177">
            <v>100</v>
          </cell>
          <cell r="B177">
            <v>5890</v>
          </cell>
          <cell r="C177">
            <v>5700</v>
          </cell>
          <cell r="D177">
            <v>5510</v>
          </cell>
          <cell r="E177">
            <v>5230</v>
          </cell>
          <cell r="F177">
            <v>5040</v>
          </cell>
          <cell r="G177">
            <v>4850</v>
          </cell>
          <cell r="H177">
            <v>4660</v>
          </cell>
          <cell r="I177">
            <v>4370</v>
          </cell>
          <cell r="J177">
            <v>4180</v>
          </cell>
          <cell r="K177">
            <v>3990</v>
          </cell>
          <cell r="L177">
            <v>3800</v>
          </cell>
          <cell r="M177">
            <v>3710</v>
          </cell>
          <cell r="N177">
            <v>3610</v>
          </cell>
          <cell r="O177">
            <v>3420</v>
          </cell>
          <cell r="P177">
            <v>3330</v>
          </cell>
          <cell r="Q177">
            <v>3230</v>
          </cell>
          <cell r="R177">
            <v>3140</v>
          </cell>
          <cell r="S177">
            <v>3040</v>
          </cell>
          <cell r="T177">
            <v>2950</v>
          </cell>
          <cell r="U177">
            <v>2850</v>
          </cell>
          <cell r="V177">
            <v>2760</v>
          </cell>
          <cell r="W177">
            <v>2570</v>
          </cell>
          <cell r="X177">
            <v>2470</v>
          </cell>
          <cell r="Y177">
            <v>2380</v>
          </cell>
          <cell r="Z177">
            <v>2280</v>
          </cell>
          <cell r="AA177">
            <v>2190</v>
          </cell>
          <cell r="AB177">
            <v>2000</v>
          </cell>
          <cell r="AC177">
            <v>1900</v>
          </cell>
          <cell r="AD177">
            <v>1810</v>
          </cell>
          <cell r="AE177">
            <v>1710</v>
          </cell>
        </row>
        <row r="178">
          <cell r="A178">
            <v>80</v>
          </cell>
          <cell r="B178">
            <v>4750</v>
          </cell>
          <cell r="C178">
            <v>4660</v>
          </cell>
          <cell r="D178">
            <v>4470</v>
          </cell>
          <cell r="E178">
            <v>4280</v>
          </cell>
          <cell r="F178">
            <v>4180</v>
          </cell>
          <cell r="G178">
            <v>3990</v>
          </cell>
          <cell r="H178">
            <v>3800</v>
          </cell>
          <cell r="I178">
            <v>3610</v>
          </cell>
          <cell r="J178">
            <v>3520</v>
          </cell>
          <cell r="K178">
            <v>3330</v>
          </cell>
          <cell r="L178">
            <v>3140</v>
          </cell>
          <cell r="M178">
            <v>3040</v>
          </cell>
          <cell r="N178">
            <v>2950</v>
          </cell>
          <cell r="O178">
            <v>2850</v>
          </cell>
          <cell r="P178">
            <v>2850</v>
          </cell>
          <cell r="Q178">
            <v>2760</v>
          </cell>
          <cell r="R178">
            <v>2660</v>
          </cell>
          <cell r="S178">
            <v>2570</v>
          </cell>
          <cell r="T178">
            <v>2470</v>
          </cell>
          <cell r="U178">
            <v>2380</v>
          </cell>
          <cell r="V178">
            <v>2280</v>
          </cell>
          <cell r="W178">
            <v>2190</v>
          </cell>
          <cell r="X178">
            <v>2090</v>
          </cell>
          <cell r="Y178">
            <v>2090</v>
          </cell>
          <cell r="Z178">
            <v>2000</v>
          </cell>
          <cell r="AA178">
            <v>1900</v>
          </cell>
          <cell r="AB178">
            <v>1810</v>
          </cell>
          <cell r="AC178">
            <v>1710</v>
          </cell>
          <cell r="AD178">
            <v>1520</v>
          </cell>
          <cell r="AE178">
            <v>1520</v>
          </cell>
        </row>
        <row r="179">
          <cell r="A179">
            <v>60</v>
          </cell>
          <cell r="B179">
            <v>3520</v>
          </cell>
          <cell r="C179">
            <v>3420</v>
          </cell>
          <cell r="D179">
            <v>3330</v>
          </cell>
          <cell r="E179">
            <v>3140</v>
          </cell>
          <cell r="F179">
            <v>3040</v>
          </cell>
          <cell r="G179">
            <v>2950</v>
          </cell>
          <cell r="H179">
            <v>2850</v>
          </cell>
          <cell r="I179">
            <v>2760</v>
          </cell>
          <cell r="J179">
            <v>2660</v>
          </cell>
          <cell r="K179">
            <v>2570</v>
          </cell>
          <cell r="L179">
            <v>2380</v>
          </cell>
          <cell r="M179">
            <v>2380</v>
          </cell>
          <cell r="N179">
            <v>2280</v>
          </cell>
          <cell r="O179">
            <v>2280</v>
          </cell>
          <cell r="P179">
            <v>2190</v>
          </cell>
          <cell r="Q179">
            <v>2190</v>
          </cell>
          <cell r="R179">
            <v>2090</v>
          </cell>
          <cell r="S179">
            <v>2000</v>
          </cell>
          <cell r="T179">
            <v>2000</v>
          </cell>
          <cell r="U179">
            <v>1900</v>
          </cell>
          <cell r="V179">
            <v>1900</v>
          </cell>
          <cell r="W179">
            <v>1810</v>
          </cell>
          <cell r="X179">
            <v>1810</v>
          </cell>
          <cell r="Y179">
            <v>1710</v>
          </cell>
          <cell r="Z179">
            <v>1620</v>
          </cell>
          <cell r="AA179">
            <v>1620</v>
          </cell>
          <cell r="AB179">
            <v>1520</v>
          </cell>
          <cell r="AC179">
            <v>1430</v>
          </cell>
          <cell r="AD179">
            <v>1330</v>
          </cell>
          <cell r="AE179">
            <v>1330</v>
          </cell>
        </row>
        <row r="180">
          <cell r="A180">
            <v>40</v>
          </cell>
          <cell r="B180">
            <v>2850</v>
          </cell>
          <cell r="C180">
            <v>2760</v>
          </cell>
          <cell r="D180">
            <v>2660</v>
          </cell>
          <cell r="E180">
            <v>2660</v>
          </cell>
          <cell r="F180">
            <v>2570</v>
          </cell>
          <cell r="G180">
            <v>2470</v>
          </cell>
          <cell r="H180">
            <v>2380</v>
          </cell>
          <cell r="I180">
            <v>2280</v>
          </cell>
          <cell r="J180">
            <v>2190</v>
          </cell>
          <cell r="K180">
            <v>2090</v>
          </cell>
          <cell r="L180">
            <v>2000</v>
          </cell>
          <cell r="M180">
            <v>2000</v>
          </cell>
          <cell r="N180">
            <v>2000</v>
          </cell>
          <cell r="O180">
            <v>1900</v>
          </cell>
          <cell r="P180">
            <v>1900</v>
          </cell>
          <cell r="Q180">
            <v>1810</v>
          </cell>
          <cell r="R180">
            <v>1810</v>
          </cell>
          <cell r="S180">
            <v>1710</v>
          </cell>
          <cell r="T180">
            <v>1710</v>
          </cell>
          <cell r="U180">
            <v>1710</v>
          </cell>
          <cell r="V180">
            <v>1620</v>
          </cell>
          <cell r="W180">
            <v>1620</v>
          </cell>
          <cell r="X180">
            <v>1520</v>
          </cell>
          <cell r="Y180">
            <v>1520</v>
          </cell>
          <cell r="Z180">
            <v>1430</v>
          </cell>
          <cell r="AA180">
            <v>1430</v>
          </cell>
          <cell r="AB180">
            <v>1330</v>
          </cell>
          <cell r="AC180">
            <v>1330</v>
          </cell>
          <cell r="AD180">
            <v>1240</v>
          </cell>
          <cell r="AE180">
            <v>1240</v>
          </cell>
        </row>
        <row r="181">
          <cell r="A181">
            <v>30</v>
          </cell>
          <cell r="B181">
            <v>2090</v>
          </cell>
          <cell r="C181">
            <v>2000</v>
          </cell>
          <cell r="D181">
            <v>2000</v>
          </cell>
          <cell r="E181">
            <v>1900</v>
          </cell>
          <cell r="F181">
            <v>1900</v>
          </cell>
          <cell r="G181">
            <v>1810</v>
          </cell>
          <cell r="H181">
            <v>1810</v>
          </cell>
          <cell r="I181">
            <v>1710</v>
          </cell>
          <cell r="J181">
            <v>1710</v>
          </cell>
          <cell r="K181">
            <v>1620</v>
          </cell>
          <cell r="L181">
            <v>1620</v>
          </cell>
          <cell r="M181">
            <v>1620</v>
          </cell>
          <cell r="N181">
            <v>1520</v>
          </cell>
          <cell r="O181">
            <v>1520</v>
          </cell>
          <cell r="P181">
            <v>1520</v>
          </cell>
          <cell r="Q181">
            <v>1520</v>
          </cell>
          <cell r="R181">
            <v>1430</v>
          </cell>
          <cell r="S181">
            <v>1430</v>
          </cell>
          <cell r="T181">
            <v>1430</v>
          </cell>
          <cell r="U181">
            <v>1330</v>
          </cell>
          <cell r="V181">
            <v>1330</v>
          </cell>
          <cell r="W181">
            <v>1330</v>
          </cell>
          <cell r="X181">
            <v>1330</v>
          </cell>
          <cell r="Y181">
            <v>1240</v>
          </cell>
          <cell r="Z181">
            <v>1240</v>
          </cell>
          <cell r="AA181">
            <v>1240</v>
          </cell>
          <cell r="AB181">
            <v>1240</v>
          </cell>
          <cell r="AC181">
            <v>1140</v>
          </cell>
          <cell r="AD181">
            <v>1140</v>
          </cell>
          <cell r="AE181">
            <v>1140</v>
          </cell>
        </row>
        <row r="182">
          <cell r="A182">
            <v>20</v>
          </cell>
          <cell r="B182">
            <v>1710</v>
          </cell>
          <cell r="C182">
            <v>1710</v>
          </cell>
          <cell r="D182">
            <v>1710</v>
          </cell>
          <cell r="E182">
            <v>1620</v>
          </cell>
          <cell r="F182">
            <v>1620</v>
          </cell>
          <cell r="G182">
            <v>1620</v>
          </cell>
          <cell r="H182">
            <v>1520</v>
          </cell>
          <cell r="I182">
            <v>1520</v>
          </cell>
          <cell r="J182">
            <v>1430</v>
          </cell>
          <cell r="K182">
            <v>1430</v>
          </cell>
          <cell r="L182">
            <v>1430</v>
          </cell>
          <cell r="M182">
            <v>1430</v>
          </cell>
          <cell r="N182">
            <v>1330</v>
          </cell>
          <cell r="O182">
            <v>1330</v>
          </cell>
          <cell r="P182">
            <v>1330</v>
          </cell>
          <cell r="Q182">
            <v>1330</v>
          </cell>
          <cell r="R182">
            <v>1330</v>
          </cell>
          <cell r="S182">
            <v>1240</v>
          </cell>
          <cell r="T182">
            <v>1240</v>
          </cell>
          <cell r="U182">
            <v>1240</v>
          </cell>
          <cell r="V182">
            <v>1240</v>
          </cell>
          <cell r="W182">
            <v>1240</v>
          </cell>
          <cell r="X182">
            <v>1140</v>
          </cell>
          <cell r="Y182">
            <v>1140</v>
          </cell>
          <cell r="Z182">
            <v>1140</v>
          </cell>
          <cell r="AA182">
            <v>1140</v>
          </cell>
          <cell r="AB182">
            <v>1140</v>
          </cell>
          <cell r="AC182">
            <v>1050</v>
          </cell>
          <cell r="AD182">
            <v>1050</v>
          </cell>
          <cell r="AE182">
            <v>1050</v>
          </cell>
        </row>
        <row r="183">
          <cell r="A183">
            <v>10</v>
          </cell>
          <cell r="B183">
            <v>1140</v>
          </cell>
          <cell r="C183">
            <v>1140</v>
          </cell>
          <cell r="D183">
            <v>1140</v>
          </cell>
          <cell r="E183">
            <v>1140</v>
          </cell>
          <cell r="F183">
            <v>1140</v>
          </cell>
          <cell r="G183">
            <v>1140</v>
          </cell>
          <cell r="H183">
            <v>1140</v>
          </cell>
          <cell r="I183">
            <v>1140</v>
          </cell>
          <cell r="J183">
            <v>1050</v>
          </cell>
          <cell r="K183">
            <v>1050</v>
          </cell>
          <cell r="L183">
            <v>1050</v>
          </cell>
          <cell r="M183">
            <v>1050</v>
          </cell>
          <cell r="N183">
            <v>1050</v>
          </cell>
          <cell r="O183">
            <v>1050</v>
          </cell>
          <cell r="P183">
            <v>1050</v>
          </cell>
          <cell r="Q183">
            <v>1050</v>
          </cell>
          <cell r="R183">
            <v>1050</v>
          </cell>
          <cell r="S183">
            <v>1050</v>
          </cell>
          <cell r="T183">
            <v>1050</v>
          </cell>
          <cell r="U183">
            <v>1050</v>
          </cell>
          <cell r="V183">
            <v>1050</v>
          </cell>
          <cell r="W183">
            <v>1050</v>
          </cell>
          <cell r="X183">
            <v>1050</v>
          </cell>
          <cell r="Y183">
            <v>1050</v>
          </cell>
          <cell r="Z183">
            <v>1050</v>
          </cell>
          <cell r="AA183">
            <v>1050</v>
          </cell>
          <cell r="AB183">
            <v>950</v>
          </cell>
          <cell r="AC183">
            <v>950</v>
          </cell>
          <cell r="AD183">
            <v>950</v>
          </cell>
          <cell r="AE183">
            <v>950</v>
          </cell>
        </row>
        <row r="188">
          <cell r="B188">
            <v>2000</v>
          </cell>
          <cell r="C188">
            <v>1900</v>
          </cell>
          <cell r="D188">
            <v>1800</v>
          </cell>
          <cell r="E188">
            <v>1700</v>
          </cell>
          <cell r="F188">
            <v>1600</v>
          </cell>
          <cell r="G188">
            <v>1500</v>
          </cell>
          <cell r="H188">
            <v>1400</v>
          </cell>
          <cell r="I188">
            <v>1300</v>
          </cell>
          <cell r="J188">
            <v>1200</v>
          </cell>
          <cell r="K188">
            <v>1100</v>
          </cell>
          <cell r="L188">
            <v>1000</v>
          </cell>
          <cell r="M188">
            <v>950</v>
          </cell>
          <cell r="N188">
            <v>900</v>
          </cell>
          <cell r="O188">
            <v>850</v>
          </cell>
          <cell r="P188">
            <v>800</v>
          </cell>
          <cell r="Q188">
            <v>750</v>
          </cell>
          <cell r="R188">
            <v>700</v>
          </cell>
          <cell r="S188">
            <v>650</v>
          </cell>
          <cell r="T188">
            <v>600</v>
          </cell>
          <cell r="U188">
            <v>550</v>
          </cell>
          <cell r="V188">
            <v>500</v>
          </cell>
          <cell r="W188">
            <v>450</v>
          </cell>
          <cell r="X188">
            <v>400</v>
          </cell>
          <cell r="Y188">
            <v>350</v>
          </cell>
          <cell r="Z188">
            <v>300</v>
          </cell>
          <cell r="AA188">
            <v>250</v>
          </cell>
          <cell r="AB188">
            <v>200</v>
          </cell>
          <cell r="AC188">
            <v>150</v>
          </cell>
          <cell r="AD188">
            <v>100</v>
          </cell>
          <cell r="AE188">
            <v>50</v>
          </cell>
        </row>
        <row r="189">
          <cell r="A189">
            <v>2000</v>
          </cell>
          <cell r="K189">
            <v>62220</v>
          </cell>
          <cell r="L189">
            <v>57900</v>
          </cell>
          <cell r="M189">
            <v>55700</v>
          </cell>
          <cell r="N189">
            <v>53590</v>
          </cell>
          <cell r="T189">
            <v>40570</v>
          </cell>
        </row>
        <row r="190">
          <cell r="A190">
            <v>1900</v>
          </cell>
          <cell r="K190">
            <v>59140</v>
          </cell>
          <cell r="L190">
            <v>55000</v>
          </cell>
          <cell r="M190">
            <v>52980</v>
          </cell>
          <cell r="N190">
            <v>50950</v>
          </cell>
          <cell r="T190">
            <v>38630</v>
          </cell>
        </row>
        <row r="191">
          <cell r="A191">
            <v>1800</v>
          </cell>
          <cell r="K191">
            <v>56060</v>
          </cell>
          <cell r="L191">
            <v>52180</v>
          </cell>
          <cell r="M191">
            <v>50250</v>
          </cell>
          <cell r="N191">
            <v>48310</v>
          </cell>
          <cell r="T191">
            <v>36610</v>
          </cell>
        </row>
        <row r="192">
          <cell r="A192">
            <v>1700</v>
          </cell>
          <cell r="K192">
            <v>53060</v>
          </cell>
          <cell r="L192">
            <v>49370</v>
          </cell>
          <cell r="M192">
            <v>47520</v>
          </cell>
          <cell r="N192">
            <v>45670</v>
          </cell>
          <cell r="T192">
            <v>34670</v>
          </cell>
        </row>
        <row r="193">
          <cell r="A193">
            <v>1600</v>
          </cell>
          <cell r="K193">
            <v>49980</v>
          </cell>
          <cell r="L193">
            <v>46550</v>
          </cell>
          <cell r="M193">
            <v>44790</v>
          </cell>
          <cell r="N193">
            <v>43120</v>
          </cell>
          <cell r="T193">
            <v>32740</v>
          </cell>
        </row>
        <row r="194">
          <cell r="A194">
            <v>1500</v>
          </cell>
          <cell r="K194">
            <v>46900</v>
          </cell>
          <cell r="L194">
            <v>43650</v>
          </cell>
          <cell r="M194">
            <v>42060</v>
          </cell>
          <cell r="N194">
            <v>40480</v>
          </cell>
          <cell r="T194">
            <v>30800</v>
          </cell>
        </row>
        <row r="195">
          <cell r="A195">
            <v>1400</v>
          </cell>
          <cell r="K195">
            <v>43820</v>
          </cell>
          <cell r="L195">
            <v>40830</v>
          </cell>
          <cell r="M195">
            <v>39340</v>
          </cell>
          <cell r="N195">
            <v>37840</v>
          </cell>
          <cell r="T195">
            <v>28860</v>
          </cell>
        </row>
        <row r="196">
          <cell r="A196">
            <v>1300</v>
          </cell>
          <cell r="K196">
            <v>40830</v>
          </cell>
          <cell r="L196">
            <v>38020</v>
          </cell>
          <cell r="M196">
            <v>36610</v>
          </cell>
          <cell r="N196">
            <v>35290</v>
          </cell>
          <cell r="T196">
            <v>26840</v>
          </cell>
        </row>
        <row r="197">
          <cell r="A197">
            <v>1200</v>
          </cell>
          <cell r="K197">
            <v>37750</v>
          </cell>
          <cell r="L197">
            <v>35200</v>
          </cell>
          <cell r="M197">
            <v>33880</v>
          </cell>
          <cell r="N197">
            <v>32650</v>
          </cell>
          <cell r="T197">
            <v>24900</v>
          </cell>
        </row>
        <row r="198">
          <cell r="A198">
            <v>1100</v>
          </cell>
          <cell r="K198">
            <v>34670</v>
          </cell>
          <cell r="L198">
            <v>32380</v>
          </cell>
          <cell r="M198">
            <v>31150</v>
          </cell>
          <cell r="N198">
            <v>30010</v>
          </cell>
          <cell r="T198">
            <v>22970</v>
          </cell>
        </row>
        <row r="199">
          <cell r="A199">
            <v>1000</v>
          </cell>
          <cell r="K199">
            <v>31680</v>
          </cell>
          <cell r="L199">
            <v>29480</v>
          </cell>
          <cell r="M199">
            <v>28420</v>
          </cell>
          <cell r="N199">
            <v>27370</v>
          </cell>
          <cell r="T199">
            <v>21030</v>
          </cell>
        </row>
        <row r="200">
          <cell r="A200">
            <v>950</v>
          </cell>
          <cell r="K200">
            <v>30100</v>
          </cell>
          <cell r="L200">
            <v>28070</v>
          </cell>
          <cell r="M200">
            <v>27020</v>
          </cell>
          <cell r="N200">
            <v>26050</v>
          </cell>
          <cell r="T200">
            <v>19980</v>
          </cell>
        </row>
        <row r="201">
          <cell r="A201">
            <v>900</v>
          </cell>
          <cell r="K201">
            <v>28510</v>
          </cell>
          <cell r="L201">
            <v>26580</v>
          </cell>
          <cell r="M201">
            <v>25610</v>
          </cell>
          <cell r="N201">
            <v>24640</v>
          </cell>
          <cell r="T201">
            <v>18920</v>
          </cell>
        </row>
        <row r="202">
          <cell r="A202">
            <v>850</v>
          </cell>
          <cell r="K202">
            <v>26930</v>
          </cell>
          <cell r="L202">
            <v>25080</v>
          </cell>
          <cell r="M202">
            <v>24200</v>
          </cell>
          <cell r="N202">
            <v>23320</v>
          </cell>
          <cell r="T202">
            <v>17860</v>
          </cell>
        </row>
        <row r="203">
          <cell r="A203">
            <v>800</v>
          </cell>
          <cell r="K203">
            <v>25340</v>
          </cell>
          <cell r="L203">
            <v>23670</v>
          </cell>
          <cell r="M203">
            <v>22790</v>
          </cell>
          <cell r="N203">
            <v>21910</v>
          </cell>
          <cell r="T203">
            <v>16900</v>
          </cell>
        </row>
        <row r="204">
          <cell r="A204">
            <v>750</v>
          </cell>
          <cell r="K204">
            <v>23760</v>
          </cell>
          <cell r="L204">
            <v>22180</v>
          </cell>
          <cell r="M204">
            <v>21380</v>
          </cell>
          <cell r="N204">
            <v>20590</v>
          </cell>
          <cell r="T204">
            <v>15840</v>
          </cell>
        </row>
        <row r="205">
          <cell r="A205">
            <v>700</v>
          </cell>
          <cell r="K205">
            <v>22180</v>
          </cell>
          <cell r="L205">
            <v>20680</v>
          </cell>
          <cell r="M205">
            <v>19980</v>
          </cell>
          <cell r="N205">
            <v>19270</v>
          </cell>
          <cell r="T205">
            <v>14780</v>
          </cell>
        </row>
        <row r="206">
          <cell r="A206">
            <v>650</v>
          </cell>
          <cell r="K206">
            <v>20590</v>
          </cell>
          <cell r="L206">
            <v>19270</v>
          </cell>
          <cell r="M206">
            <v>18570</v>
          </cell>
          <cell r="N206">
            <v>17860</v>
          </cell>
          <cell r="T206">
            <v>13730</v>
          </cell>
        </row>
        <row r="207">
          <cell r="A207">
            <v>600</v>
          </cell>
          <cell r="K207">
            <v>19010</v>
          </cell>
          <cell r="L207">
            <v>17780</v>
          </cell>
          <cell r="M207">
            <v>17160</v>
          </cell>
          <cell r="N207">
            <v>16460</v>
          </cell>
          <cell r="T207">
            <v>12760</v>
          </cell>
        </row>
        <row r="208">
          <cell r="A208">
            <v>550</v>
          </cell>
          <cell r="K208">
            <v>17420</v>
          </cell>
          <cell r="L208">
            <v>16280</v>
          </cell>
          <cell r="M208">
            <v>15750</v>
          </cell>
          <cell r="N208">
            <v>15140</v>
          </cell>
          <cell r="T208">
            <v>11700</v>
          </cell>
        </row>
        <row r="209">
          <cell r="A209">
            <v>500</v>
          </cell>
          <cell r="K209">
            <v>15840</v>
          </cell>
          <cell r="L209">
            <v>14780</v>
          </cell>
          <cell r="M209">
            <v>14340</v>
          </cell>
          <cell r="N209">
            <v>13820</v>
          </cell>
          <cell r="T209">
            <v>10650</v>
          </cell>
        </row>
        <row r="210">
          <cell r="A210">
            <v>450</v>
          </cell>
          <cell r="K210">
            <v>14260</v>
          </cell>
          <cell r="L210">
            <v>13380</v>
          </cell>
          <cell r="M210">
            <v>12940</v>
          </cell>
          <cell r="N210">
            <v>12410</v>
          </cell>
          <cell r="T210">
            <v>9680</v>
          </cell>
        </row>
        <row r="211">
          <cell r="A211">
            <v>400</v>
          </cell>
          <cell r="K211">
            <v>12670</v>
          </cell>
          <cell r="L211">
            <v>11880</v>
          </cell>
          <cell r="M211">
            <v>11440</v>
          </cell>
          <cell r="N211">
            <v>11090</v>
          </cell>
          <cell r="T211">
            <v>8620</v>
          </cell>
        </row>
        <row r="212">
          <cell r="A212">
            <v>350</v>
          </cell>
          <cell r="K212">
            <v>11090</v>
          </cell>
          <cell r="L212">
            <v>10380</v>
          </cell>
          <cell r="M212">
            <v>10030</v>
          </cell>
          <cell r="N212">
            <v>9680</v>
          </cell>
          <cell r="T212">
            <v>7570</v>
          </cell>
        </row>
        <row r="213">
          <cell r="A213">
            <v>300</v>
          </cell>
          <cell r="K213">
            <v>9500</v>
          </cell>
          <cell r="L213">
            <v>8980</v>
          </cell>
          <cell r="M213">
            <v>8620</v>
          </cell>
          <cell r="N213">
            <v>8360</v>
          </cell>
          <cell r="T213">
            <v>6510</v>
          </cell>
        </row>
        <row r="214">
          <cell r="A214">
            <v>250</v>
          </cell>
          <cell r="K214">
            <v>8010</v>
          </cell>
          <cell r="L214">
            <v>7480</v>
          </cell>
          <cell r="M214">
            <v>7220</v>
          </cell>
          <cell r="N214">
            <v>6950</v>
          </cell>
          <cell r="T214">
            <v>5540</v>
          </cell>
        </row>
        <row r="215">
          <cell r="A215">
            <v>200</v>
          </cell>
          <cell r="K215">
            <v>6600</v>
          </cell>
          <cell r="L215">
            <v>6160</v>
          </cell>
          <cell r="M215">
            <v>5980</v>
          </cell>
          <cell r="N215">
            <v>5810</v>
          </cell>
          <cell r="T215">
            <v>4580</v>
          </cell>
        </row>
        <row r="216">
          <cell r="A216">
            <v>180</v>
          </cell>
          <cell r="K216">
            <v>6250</v>
          </cell>
          <cell r="L216">
            <v>5810</v>
          </cell>
          <cell r="M216">
            <v>5630</v>
          </cell>
          <cell r="N216">
            <v>5460</v>
          </cell>
          <cell r="T216">
            <v>4400</v>
          </cell>
        </row>
        <row r="217">
          <cell r="A217">
            <v>160</v>
          </cell>
          <cell r="K217">
            <v>5630</v>
          </cell>
          <cell r="L217">
            <v>5280</v>
          </cell>
          <cell r="M217">
            <v>5100</v>
          </cell>
          <cell r="N217">
            <v>4930</v>
          </cell>
          <cell r="T217">
            <v>3960</v>
          </cell>
        </row>
        <row r="218">
          <cell r="A218">
            <v>140</v>
          </cell>
          <cell r="K218">
            <v>4930</v>
          </cell>
          <cell r="L218">
            <v>4660</v>
          </cell>
          <cell r="M218">
            <v>4580</v>
          </cell>
          <cell r="N218">
            <v>4400</v>
          </cell>
          <cell r="T218">
            <v>3520</v>
          </cell>
        </row>
        <row r="219">
          <cell r="A219">
            <v>120</v>
          </cell>
          <cell r="K219">
            <v>4310</v>
          </cell>
          <cell r="L219">
            <v>4050</v>
          </cell>
          <cell r="M219">
            <v>3960</v>
          </cell>
          <cell r="N219">
            <v>3780</v>
          </cell>
          <cell r="T219">
            <v>3080</v>
          </cell>
        </row>
        <row r="220">
          <cell r="A220">
            <v>100</v>
          </cell>
          <cell r="K220">
            <v>3700</v>
          </cell>
          <cell r="L220">
            <v>3520</v>
          </cell>
          <cell r="M220">
            <v>3430</v>
          </cell>
          <cell r="N220">
            <v>3340</v>
          </cell>
          <cell r="T220">
            <v>2730</v>
          </cell>
        </row>
        <row r="221">
          <cell r="A221">
            <v>80</v>
          </cell>
          <cell r="K221">
            <v>3080</v>
          </cell>
          <cell r="L221">
            <v>2900</v>
          </cell>
          <cell r="M221">
            <v>2820</v>
          </cell>
          <cell r="N221">
            <v>2730</v>
          </cell>
          <cell r="T221">
            <v>2290</v>
          </cell>
        </row>
        <row r="222">
          <cell r="A222">
            <v>60</v>
          </cell>
          <cell r="K222">
            <v>2380</v>
          </cell>
          <cell r="L222">
            <v>2200</v>
          </cell>
          <cell r="M222">
            <v>2200</v>
          </cell>
          <cell r="N222">
            <v>2110</v>
          </cell>
          <cell r="T222">
            <v>1850</v>
          </cell>
        </row>
        <row r="223">
          <cell r="A223">
            <v>40</v>
          </cell>
          <cell r="K223">
            <v>1940</v>
          </cell>
          <cell r="L223">
            <v>1850</v>
          </cell>
          <cell r="M223">
            <v>1850</v>
          </cell>
          <cell r="N223">
            <v>1850</v>
          </cell>
          <cell r="T223">
            <v>1580</v>
          </cell>
        </row>
        <row r="224">
          <cell r="A224">
            <v>30</v>
          </cell>
          <cell r="K224">
            <v>1500</v>
          </cell>
          <cell r="L224">
            <v>1500</v>
          </cell>
          <cell r="M224">
            <v>1500</v>
          </cell>
          <cell r="N224">
            <v>1410</v>
          </cell>
          <cell r="T224">
            <v>1320</v>
          </cell>
        </row>
        <row r="225">
          <cell r="A225">
            <v>20</v>
          </cell>
          <cell r="K225">
            <v>1320</v>
          </cell>
          <cell r="L225">
            <v>1320</v>
          </cell>
          <cell r="M225">
            <v>1320</v>
          </cell>
          <cell r="N225">
            <v>1230</v>
          </cell>
          <cell r="T225">
            <v>1140</v>
          </cell>
        </row>
        <row r="226">
          <cell r="A226">
            <v>10</v>
          </cell>
          <cell r="K226">
            <v>970</v>
          </cell>
          <cell r="L226">
            <v>970</v>
          </cell>
          <cell r="M226">
            <v>970</v>
          </cell>
          <cell r="N226">
            <v>970</v>
          </cell>
          <cell r="T226">
            <v>970</v>
          </cell>
        </row>
      </sheetData>
      <sheetData sheetId="10">
        <row r="9">
          <cell r="A9">
            <v>2000</v>
          </cell>
          <cell r="B9">
            <v>17600</v>
          </cell>
          <cell r="C9">
            <v>20400</v>
          </cell>
          <cell r="D9">
            <v>24300</v>
          </cell>
          <cell r="E9">
            <v>28000</v>
          </cell>
          <cell r="F9">
            <v>31700</v>
          </cell>
        </row>
        <row r="10">
          <cell r="A10">
            <v>1900</v>
          </cell>
          <cell r="B10">
            <v>16900</v>
          </cell>
          <cell r="C10">
            <v>19600</v>
          </cell>
          <cell r="D10">
            <v>23300</v>
          </cell>
          <cell r="E10">
            <v>26700</v>
          </cell>
          <cell r="F10">
            <v>30200</v>
          </cell>
        </row>
        <row r="11">
          <cell r="A11">
            <v>1800</v>
          </cell>
          <cell r="B11">
            <v>16300</v>
          </cell>
          <cell r="C11">
            <v>18700</v>
          </cell>
          <cell r="D11">
            <v>22200</v>
          </cell>
          <cell r="E11">
            <v>25500</v>
          </cell>
          <cell r="F11">
            <v>28800</v>
          </cell>
        </row>
        <row r="12">
          <cell r="A12">
            <v>1700</v>
          </cell>
          <cell r="B12">
            <v>15600</v>
          </cell>
          <cell r="C12">
            <v>17900</v>
          </cell>
          <cell r="D12">
            <v>21200</v>
          </cell>
          <cell r="E12">
            <v>24200</v>
          </cell>
          <cell r="F12">
            <v>27300</v>
          </cell>
        </row>
        <row r="13">
          <cell r="A13">
            <v>1600</v>
          </cell>
          <cell r="B13">
            <v>15000</v>
          </cell>
          <cell r="C13">
            <v>17100</v>
          </cell>
          <cell r="D13">
            <v>20100</v>
          </cell>
          <cell r="E13">
            <v>22900</v>
          </cell>
          <cell r="F13">
            <v>25800</v>
          </cell>
        </row>
        <row r="14">
          <cell r="A14">
            <v>1500</v>
          </cell>
          <cell r="B14">
            <v>14300</v>
          </cell>
          <cell r="C14">
            <v>16300</v>
          </cell>
          <cell r="D14">
            <v>19100</v>
          </cell>
          <cell r="E14">
            <v>21700</v>
          </cell>
          <cell r="F14">
            <v>24300</v>
          </cell>
        </row>
        <row r="15">
          <cell r="A15">
            <v>1400</v>
          </cell>
          <cell r="B15">
            <v>13700</v>
          </cell>
          <cell r="C15">
            <v>15500</v>
          </cell>
          <cell r="D15">
            <v>18000</v>
          </cell>
          <cell r="E15">
            <v>20400</v>
          </cell>
          <cell r="F15">
            <v>22800</v>
          </cell>
        </row>
        <row r="16">
          <cell r="A16">
            <v>1300</v>
          </cell>
          <cell r="B16">
            <v>13000</v>
          </cell>
          <cell r="C16">
            <v>14700</v>
          </cell>
          <cell r="D16">
            <v>17000</v>
          </cell>
          <cell r="E16">
            <v>19100</v>
          </cell>
          <cell r="F16">
            <v>21300</v>
          </cell>
        </row>
        <row r="17">
          <cell r="A17">
            <v>1200</v>
          </cell>
          <cell r="B17">
            <v>12400</v>
          </cell>
          <cell r="C17">
            <v>13800</v>
          </cell>
          <cell r="D17">
            <v>15900</v>
          </cell>
          <cell r="E17">
            <v>17900</v>
          </cell>
          <cell r="F17">
            <v>19900</v>
          </cell>
        </row>
        <row r="18">
          <cell r="A18">
            <v>1100</v>
          </cell>
          <cell r="B18">
            <v>11700</v>
          </cell>
          <cell r="C18">
            <v>13000</v>
          </cell>
          <cell r="D18">
            <v>14900</v>
          </cell>
          <cell r="E18">
            <v>16600</v>
          </cell>
          <cell r="F18">
            <v>18400</v>
          </cell>
        </row>
        <row r="19">
          <cell r="A19">
            <v>1000</v>
          </cell>
          <cell r="B19">
            <v>11100</v>
          </cell>
          <cell r="C19">
            <v>12200</v>
          </cell>
          <cell r="D19">
            <v>13800</v>
          </cell>
          <cell r="E19">
            <v>15300</v>
          </cell>
          <cell r="F19">
            <v>16900</v>
          </cell>
        </row>
        <row r="20">
          <cell r="A20">
            <v>950</v>
          </cell>
          <cell r="B20">
            <v>10600</v>
          </cell>
          <cell r="C20">
            <v>11600</v>
          </cell>
          <cell r="D20">
            <v>13200</v>
          </cell>
          <cell r="E20">
            <v>14600</v>
          </cell>
          <cell r="F20">
            <v>16100</v>
          </cell>
        </row>
        <row r="21">
          <cell r="A21">
            <v>900</v>
          </cell>
          <cell r="B21">
            <v>10000</v>
          </cell>
          <cell r="C21">
            <v>11000</v>
          </cell>
          <cell r="D21">
            <v>12500</v>
          </cell>
          <cell r="E21">
            <v>13900</v>
          </cell>
          <cell r="F21">
            <v>15300</v>
          </cell>
        </row>
        <row r="22">
          <cell r="A22">
            <v>850</v>
          </cell>
          <cell r="B22">
            <v>9500</v>
          </cell>
          <cell r="C22">
            <v>10500</v>
          </cell>
          <cell r="D22">
            <v>11800</v>
          </cell>
          <cell r="E22">
            <v>13100</v>
          </cell>
          <cell r="F22">
            <v>14500</v>
          </cell>
        </row>
        <row r="23">
          <cell r="A23">
            <v>800</v>
          </cell>
          <cell r="B23">
            <v>9000</v>
          </cell>
          <cell r="C23">
            <v>9900</v>
          </cell>
          <cell r="D23">
            <v>11200</v>
          </cell>
          <cell r="E23">
            <v>12400</v>
          </cell>
          <cell r="F23">
            <v>13600</v>
          </cell>
        </row>
        <row r="24">
          <cell r="A24">
            <v>750</v>
          </cell>
          <cell r="B24">
            <v>8500</v>
          </cell>
          <cell r="C24">
            <v>9300</v>
          </cell>
          <cell r="D24">
            <v>10500</v>
          </cell>
          <cell r="E24">
            <v>11700</v>
          </cell>
          <cell r="F24">
            <v>12800</v>
          </cell>
        </row>
        <row r="25">
          <cell r="A25">
            <v>700</v>
          </cell>
          <cell r="B25">
            <v>8000</v>
          </cell>
          <cell r="C25">
            <v>8800</v>
          </cell>
          <cell r="D25">
            <v>9900</v>
          </cell>
          <cell r="E25">
            <v>10900</v>
          </cell>
          <cell r="F25">
            <v>12000</v>
          </cell>
        </row>
        <row r="26">
          <cell r="A26">
            <v>650</v>
          </cell>
          <cell r="B26">
            <v>7500</v>
          </cell>
          <cell r="C26">
            <v>8200</v>
          </cell>
          <cell r="D26">
            <v>9200</v>
          </cell>
          <cell r="E26">
            <v>10200</v>
          </cell>
          <cell r="F26">
            <v>11200</v>
          </cell>
        </row>
        <row r="27">
          <cell r="A27">
            <v>600</v>
          </cell>
          <cell r="B27">
            <v>7000</v>
          </cell>
          <cell r="C27">
            <v>7700</v>
          </cell>
          <cell r="D27">
            <v>8600</v>
          </cell>
          <cell r="E27">
            <v>9400</v>
          </cell>
          <cell r="F27">
            <v>10400</v>
          </cell>
        </row>
        <row r="28">
          <cell r="A28">
            <v>550</v>
          </cell>
          <cell r="B28">
            <v>6500</v>
          </cell>
          <cell r="C28">
            <v>7100</v>
          </cell>
          <cell r="D28">
            <v>7900</v>
          </cell>
          <cell r="E28">
            <v>8800</v>
          </cell>
          <cell r="F28">
            <v>9600</v>
          </cell>
        </row>
        <row r="29">
          <cell r="A29">
            <v>500</v>
          </cell>
          <cell r="B29">
            <v>5900</v>
          </cell>
          <cell r="C29">
            <v>6500</v>
          </cell>
          <cell r="D29">
            <v>7200</v>
          </cell>
          <cell r="E29">
            <v>7900</v>
          </cell>
          <cell r="F29">
            <v>8800</v>
          </cell>
        </row>
        <row r="30">
          <cell r="A30">
            <v>450</v>
          </cell>
          <cell r="B30">
            <v>5400</v>
          </cell>
          <cell r="C30">
            <v>5900</v>
          </cell>
          <cell r="D30">
            <v>6600</v>
          </cell>
          <cell r="E30">
            <v>7300</v>
          </cell>
          <cell r="F30">
            <v>8000</v>
          </cell>
        </row>
        <row r="31">
          <cell r="A31">
            <v>400</v>
          </cell>
          <cell r="B31">
            <v>4900</v>
          </cell>
          <cell r="C31">
            <v>5300</v>
          </cell>
          <cell r="D31">
            <v>6000</v>
          </cell>
          <cell r="E31">
            <v>6600</v>
          </cell>
          <cell r="F31">
            <v>7200</v>
          </cell>
        </row>
        <row r="32">
          <cell r="A32">
            <v>350</v>
          </cell>
          <cell r="B32">
            <v>4400</v>
          </cell>
          <cell r="C32">
            <v>4700</v>
          </cell>
          <cell r="D32">
            <v>5300</v>
          </cell>
          <cell r="E32">
            <v>5700</v>
          </cell>
          <cell r="F32">
            <v>6300</v>
          </cell>
        </row>
        <row r="33">
          <cell r="A33">
            <v>300</v>
          </cell>
          <cell r="B33">
            <v>3900</v>
          </cell>
          <cell r="C33">
            <v>4200</v>
          </cell>
          <cell r="D33">
            <v>4600</v>
          </cell>
          <cell r="E33">
            <v>5100</v>
          </cell>
          <cell r="F33">
            <v>5500</v>
          </cell>
        </row>
        <row r="34">
          <cell r="A34">
            <v>250</v>
          </cell>
          <cell r="B34">
            <v>3400</v>
          </cell>
          <cell r="C34">
            <v>3600</v>
          </cell>
          <cell r="D34">
            <v>4000</v>
          </cell>
          <cell r="E34">
            <v>4400</v>
          </cell>
          <cell r="F34">
            <v>4700</v>
          </cell>
        </row>
        <row r="35">
          <cell r="A35">
            <v>200</v>
          </cell>
          <cell r="B35">
            <v>2900</v>
          </cell>
          <cell r="C35">
            <v>3100</v>
          </cell>
          <cell r="D35">
            <v>3400</v>
          </cell>
          <cell r="E35">
            <v>3700</v>
          </cell>
          <cell r="F35">
            <v>4000</v>
          </cell>
        </row>
        <row r="36">
          <cell r="A36">
            <v>180</v>
          </cell>
          <cell r="B36">
            <v>2800</v>
          </cell>
          <cell r="C36">
            <v>3000</v>
          </cell>
          <cell r="D36">
            <v>3300</v>
          </cell>
          <cell r="E36">
            <v>3500</v>
          </cell>
          <cell r="F36">
            <v>3800</v>
          </cell>
        </row>
        <row r="37">
          <cell r="A37">
            <v>160</v>
          </cell>
          <cell r="B37">
            <v>2600</v>
          </cell>
          <cell r="C37">
            <v>2700</v>
          </cell>
          <cell r="D37">
            <v>3000</v>
          </cell>
          <cell r="E37">
            <v>3300</v>
          </cell>
          <cell r="F37">
            <v>3500</v>
          </cell>
        </row>
        <row r="38">
          <cell r="A38">
            <v>140</v>
          </cell>
          <cell r="B38">
            <v>2400</v>
          </cell>
          <cell r="C38">
            <v>2500</v>
          </cell>
          <cell r="D38">
            <v>2700</v>
          </cell>
          <cell r="E38">
            <v>3000</v>
          </cell>
          <cell r="F38">
            <v>3200</v>
          </cell>
        </row>
        <row r="39">
          <cell r="A39">
            <v>120</v>
          </cell>
          <cell r="B39">
            <v>2200</v>
          </cell>
          <cell r="C39">
            <v>2300</v>
          </cell>
          <cell r="D39">
            <v>2500</v>
          </cell>
          <cell r="E39">
            <v>2600</v>
          </cell>
          <cell r="F39">
            <v>2800</v>
          </cell>
        </row>
        <row r="40">
          <cell r="A40">
            <v>100</v>
          </cell>
          <cell r="B40">
            <v>2000</v>
          </cell>
          <cell r="C40">
            <v>2000</v>
          </cell>
          <cell r="D40">
            <v>2200</v>
          </cell>
          <cell r="E40">
            <v>2300</v>
          </cell>
          <cell r="F40">
            <v>2500</v>
          </cell>
        </row>
        <row r="41">
          <cell r="A41">
            <v>80</v>
          </cell>
          <cell r="B41">
            <v>1700</v>
          </cell>
          <cell r="C41">
            <v>1800</v>
          </cell>
          <cell r="D41">
            <v>1900</v>
          </cell>
          <cell r="E41">
            <v>2000</v>
          </cell>
          <cell r="F41">
            <v>2200</v>
          </cell>
        </row>
        <row r="42">
          <cell r="A42">
            <v>60</v>
          </cell>
          <cell r="B42">
            <v>1500</v>
          </cell>
          <cell r="C42">
            <v>1600</v>
          </cell>
          <cell r="D42">
            <v>1700</v>
          </cell>
          <cell r="E42">
            <v>1700</v>
          </cell>
          <cell r="F42">
            <v>1800</v>
          </cell>
        </row>
        <row r="43">
          <cell r="A43">
            <v>40</v>
          </cell>
          <cell r="B43">
            <v>1400</v>
          </cell>
          <cell r="C43">
            <v>1400</v>
          </cell>
          <cell r="D43">
            <v>1500</v>
          </cell>
          <cell r="E43">
            <v>1600</v>
          </cell>
          <cell r="F43">
            <v>1600</v>
          </cell>
        </row>
        <row r="44">
          <cell r="A44">
            <v>30</v>
          </cell>
          <cell r="B44">
            <v>1300</v>
          </cell>
          <cell r="C44">
            <v>1300</v>
          </cell>
          <cell r="D44">
            <v>1400</v>
          </cell>
          <cell r="E44">
            <v>1400</v>
          </cell>
          <cell r="F44">
            <v>1400</v>
          </cell>
        </row>
        <row r="45">
          <cell r="A45">
            <v>20</v>
          </cell>
          <cell r="B45">
            <v>1200</v>
          </cell>
          <cell r="C45">
            <v>1200</v>
          </cell>
          <cell r="D45">
            <v>1300</v>
          </cell>
          <cell r="E45">
            <v>1300</v>
          </cell>
          <cell r="F45">
            <v>1300</v>
          </cell>
        </row>
        <row r="46">
          <cell r="A46">
            <v>10</v>
          </cell>
          <cell r="B46">
            <v>1100</v>
          </cell>
          <cell r="C46">
            <v>1100</v>
          </cell>
          <cell r="D46">
            <v>1100</v>
          </cell>
          <cell r="E46">
            <v>1100</v>
          </cell>
          <cell r="F46">
            <v>1100</v>
          </cell>
        </row>
        <row r="57">
          <cell r="A57">
            <v>2000</v>
          </cell>
          <cell r="B57">
            <v>16000</v>
          </cell>
          <cell r="C57">
            <v>18500</v>
          </cell>
          <cell r="D57">
            <v>22100</v>
          </cell>
          <cell r="E57">
            <v>25400</v>
          </cell>
          <cell r="F57">
            <v>28800</v>
          </cell>
        </row>
        <row r="58">
          <cell r="A58">
            <v>1900</v>
          </cell>
          <cell r="B58">
            <v>15400</v>
          </cell>
          <cell r="C58">
            <v>17800</v>
          </cell>
          <cell r="D58">
            <v>21200</v>
          </cell>
          <cell r="E58">
            <v>24300</v>
          </cell>
          <cell r="F58">
            <v>27500</v>
          </cell>
        </row>
        <row r="59">
          <cell r="A59">
            <v>1800</v>
          </cell>
          <cell r="B59">
            <v>14800</v>
          </cell>
          <cell r="C59">
            <v>17000</v>
          </cell>
          <cell r="D59">
            <v>20200</v>
          </cell>
          <cell r="E59">
            <v>23100</v>
          </cell>
          <cell r="F59">
            <v>26100</v>
          </cell>
        </row>
        <row r="60">
          <cell r="A60">
            <v>1700</v>
          </cell>
          <cell r="B60">
            <v>14200</v>
          </cell>
          <cell r="C60">
            <v>16300</v>
          </cell>
          <cell r="D60">
            <v>19200</v>
          </cell>
          <cell r="E60">
            <v>22000</v>
          </cell>
          <cell r="F60">
            <v>24800</v>
          </cell>
        </row>
        <row r="61">
          <cell r="A61">
            <v>1600</v>
          </cell>
          <cell r="B61">
            <v>13600</v>
          </cell>
          <cell r="C61">
            <v>15600</v>
          </cell>
          <cell r="D61">
            <v>18300</v>
          </cell>
          <cell r="E61">
            <v>20800</v>
          </cell>
          <cell r="F61">
            <v>23400</v>
          </cell>
        </row>
        <row r="62">
          <cell r="A62">
            <v>1500</v>
          </cell>
          <cell r="B62">
            <v>13000</v>
          </cell>
          <cell r="C62">
            <v>14800</v>
          </cell>
          <cell r="D62">
            <v>17300</v>
          </cell>
          <cell r="E62">
            <v>19700</v>
          </cell>
          <cell r="F62">
            <v>22100</v>
          </cell>
        </row>
        <row r="63">
          <cell r="A63">
            <v>1400</v>
          </cell>
          <cell r="B63">
            <v>12400</v>
          </cell>
          <cell r="C63">
            <v>14100</v>
          </cell>
          <cell r="D63">
            <v>16400</v>
          </cell>
          <cell r="E63">
            <v>18500</v>
          </cell>
          <cell r="F63">
            <v>20800</v>
          </cell>
        </row>
        <row r="64">
          <cell r="A64">
            <v>1300</v>
          </cell>
          <cell r="B64">
            <v>11800</v>
          </cell>
          <cell r="C64">
            <v>13300</v>
          </cell>
          <cell r="D64">
            <v>15400</v>
          </cell>
          <cell r="E64">
            <v>17400</v>
          </cell>
          <cell r="F64">
            <v>19400</v>
          </cell>
        </row>
        <row r="65">
          <cell r="A65">
            <v>1200</v>
          </cell>
          <cell r="B65">
            <v>11200</v>
          </cell>
          <cell r="C65">
            <v>12600</v>
          </cell>
          <cell r="D65">
            <v>14500</v>
          </cell>
          <cell r="E65">
            <v>16200</v>
          </cell>
          <cell r="F65">
            <v>18100</v>
          </cell>
        </row>
        <row r="66">
          <cell r="A66">
            <v>1100</v>
          </cell>
          <cell r="B66">
            <v>10600</v>
          </cell>
          <cell r="C66">
            <v>11800</v>
          </cell>
          <cell r="D66">
            <v>13500</v>
          </cell>
          <cell r="E66">
            <v>15100</v>
          </cell>
          <cell r="F66">
            <v>16700</v>
          </cell>
        </row>
        <row r="67">
          <cell r="A67">
            <v>1000</v>
          </cell>
          <cell r="B67">
            <v>10100</v>
          </cell>
          <cell r="C67">
            <v>11100</v>
          </cell>
          <cell r="D67">
            <v>12600</v>
          </cell>
          <cell r="E67">
            <v>13900</v>
          </cell>
          <cell r="F67">
            <v>15400</v>
          </cell>
        </row>
        <row r="68">
          <cell r="A68">
            <v>950</v>
          </cell>
          <cell r="B68">
            <v>9600</v>
          </cell>
          <cell r="C68">
            <v>10600</v>
          </cell>
          <cell r="D68">
            <v>12000</v>
          </cell>
          <cell r="E68">
            <v>13300</v>
          </cell>
          <cell r="F68">
            <v>14600</v>
          </cell>
        </row>
        <row r="69">
          <cell r="A69">
            <v>900</v>
          </cell>
          <cell r="B69">
            <v>9100</v>
          </cell>
          <cell r="C69">
            <v>10000</v>
          </cell>
          <cell r="D69">
            <v>11400</v>
          </cell>
          <cell r="E69">
            <v>12600</v>
          </cell>
          <cell r="F69">
            <v>13900</v>
          </cell>
        </row>
        <row r="70">
          <cell r="A70">
            <v>850</v>
          </cell>
          <cell r="B70">
            <v>8700</v>
          </cell>
          <cell r="C70">
            <v>9500</v>
          </cell>
          <cell r="D70">
            <v>10800</v>
          </cell>
          <cell r="E70">
            <v>11900</v>
          </cell>
          <cell r="F70">
            <v>13100</v>
          </cell>
        </row>
        <row r="71">
          <cell r="A71">
            <v>800</v>
          </cell>
          <cell r="B71">
            <v>8200</v>
          </cell>
          <cell r="C71">
            <v>9000</v>
          </cell>
          <cell r="D71">
            <v>10200</v>
          </cell>
          <cell r="E71">
            <v>11300</v>
          </cell>
          <cell r="F71">
            <v>12400</v>
          </cell>
        </row>
        <row r="72">
          <cell r="A72">
            <v>750</v>
          </cell>
          <cell r="B72">
            <v>7700</v>
          </cell>
          <cell r="C72">
            <v>8500</v>
          </cell>
          <cell r="D72">
            <v>9600</v>
          </cell>
          <cell r="E72">
            <v>10600</v>
          </cell>
          <cell r="F72">
            <v>11700</v>
          </cell>
        </row>
        <row r="73">
          <cell r="A73">
            <v>700</v>
          </cell>
          <cell r="B73">
            <v>7300</v>
          </cell>
          <cell r="C73">
            <v>8000</v>
          </cell>
          <cell r="D73">
            <v>9000</v>
          </cell>
          <cell r="E73">
            <v>9900</v>
          </cell>
          <cell r="F73">
            <v>10900</v>
          </cell>
        </row>
        <row r="74">
          <cell r="A74">
            <v>650</v>
          </cell>
          <cell r="B74">
            <v>6800</v>
          </cell>
          <cell r="C74">
            <v>7500</v>
          </cell>
          <cell r="D74">
            <v>8300</v>
          </cell>
          <cell r="E74">
            <v>9300</v>
          </cell>
          <cell r="F74">
            <v>10200</v>
          </cell>
        </row>
        <row r="75">
          <cell r="A75">
            <v>600</v>
          </cell>
          <cell r="B75">
            <v>6300</v>
          </cell>
          <cell r="C75">
            <v>7000</v>
          </cell>
          <cell r="D75">
            <v>7800</v>
          </cell>
          <cell r="E75">
            <v>8600</v>
          </cell>
          <cell r="F75">
            <v>9500</v>
          </cell>
        </row>
        <row r="76">
          <cell r="A76">
            <v>550</v>
          </cell>
          <cell r="B76">
            <v>5900</v>
          </cell>
          <cell r="C76">
            <v>6400</v>
          </cell>
          <cell r="D76">
            <v>7200</v>
          </cell>
          <cell r="E76">
            <v>8000</v>
          </cell>
          <cell r="F76">
            <v>8700</v>
          </cell>
        </row>
        <row r="77">
          <cell r="A77">
            <v>500</v>
          </cell>
          <cell r="B77">
            <v>5400</v>
          </cell>
          <cell r="C77">
            <v>5900</v>
          </cell>
          <cell r="D77">
            <v>6600</v>
          </cell>
          <cell r="E77">
            <v>7200</v>
          </cell>
          <cell r="F77">
            <v>8000</v>
          </cell>
        </row>
        <row r="78">
          <cell r="A78">
            <v>450</v>
          </cell>
          <cell r="B78">
            <v>4900</v>
          </cell>
          <cell r="C78">
            <v>5400</v>
          </cell>
          <cell r="D78">
            <v>6000</v>
          </cell>
          <cell r="E78">
            <v>6600</v>
          </cell>
          <cell r="F78">
            <v>7200</v>
          </cell>
        </row>
        <row r="79">
          <cell r="A79">
            <v>400</v>
          </cell>
          <cell r="B79">
            <v>4500</v>
          </cell>
          <cell r="C79">
            <v>4800</v>
          </cell>
          <cell r="D79">
            <v>5400</v>
          </cell>
          <cell r="E79">
            <v>6000</v>
          </cell>
          <cell r="F79">
            <v>6500</v>
          </cell>
        </row>
        <row r="80">
          <cell r="A80">
            <v>350</v>
          </cell>
          <cell r="B80">
            <v>4000</v>
          </cell>
          <cell r="C80">
            <v>4300</v>
          </cell>
          <cell r="D80">
            <v>4800</v>
          </cell>
          <cell r="E80">
            <v>5200</v>
          </cell>
          <cell r="F80">
            <v>5800</v>
          </cell>
        </row>
        <row r="81">
          <cell r="A81">
            <v>300</v>
          </cell>
          <cell r="B81">
            <v>3500</v>
          </cell>
          <cell r="C81">
            <v>3800</v>
          </cell>
          <cell r="D81">
            <v>4200</v>
          </cell>
          <cell r="E81">
            <v>4600</v>
          </cell>
          <cell r="F81">
            <v>5000</v>
          </cell>
        </row>
        <row r="82">
          <cell r="A82">
            <v>250</v>
          </cell>
          <cell r="B82">
            <v>3100</v>
          </cell>
          <cell r="C82">
            <v>3300</v>
          </cell>
          <cell r="D82">
            <v>3600</v>
          </cell>
          <cell r="E82">
            <v>4000</v>
          </cell>
          <cell r="F82">
            <v>4300</v>
          </cell>
        </row>
        <row r="83">
          <cell r="A83">
            <v>200</v>
          </cell>
          <cell r="B83">
            <v>2600</v>
          </cell>
          <cell r="C83">
            <v>2800</v>
          </cell>
          <cell r="D83">
            <v>3100</v>
          </cell>
          <cell r="E83">
            <v>3400</v>
          </cell>
          <cell r="F83">
            <v>3700</v>
          </cell>
        </row>
        <row r="84">
          <cell r="A84">
            <v>180</v>
          </cell>
          <cell r="B84">
            <v>2500</v>
          </cell>
          <cell r="C84">
            <v>2700</v>
          </cell>
          <cell r="D84">
            <v>3000</v>
          </cell>
          <cell r="E84">
            <v>3200</v>
          </cell>
          <cell r="F84">
            <v>3500</v>
          </cell>
        </row>
        <row r="85">
          <cell r="A85">
            <v>160</v>
          </cell>
          <cell r="B85">
            <v>2400</v>
          </cell>
          <cell r="C85">
            <v>2500</v>
          </cell>
          <cell r="D85">
            <v>2700</v>
          </cell>
          <cell r="E85">
            <v>3000</v>
          </cell>
          <cell r="F85">
            <v>3200</v>
          </cell>
        </row>
        <row r="86">
          <cell r="A86">
            <v>140</v>
          </cell>
          <cell r="B86">
            <v>2200</v>
          </cell>
          <cell r="C86">
            <v>2300</v>
          </cell>
          <cell r="D86">
            <v>2500</v>
          </cell>
          <cell r="E86">
            <v>2700</v>
          </cell>
          <cell r="F86">
            <v>2900</v>
          </cell>
        </row>
        <row r="87">
          <cell r="A87">
            <v>120</v>
          </cell>
          <cell r="B87">
            <v>2000</v>
          </cell>
          <cell r="C87">
            <v>2100</v>
          </cell>
          <cell r="D87">
            <v>2200</v>
          </cell>
          <cell r="E87">
            <v>2400</v>
          </cell>
          <cell r="F87">
            <v>2600</v>
          </cell>
        </row>
        <row r="88">
          <cell r="A88">
            <v>100</v>
          </cell>
          <cell r="B88">
            <v>1800</v>
          </cell>
          <cell r="C88">
            <v>1800</v>
          </cell>
          <cell r="D88">
            <v>2000</v>
          </cell>
          <cell r="E88">
            <v>2100</v>
          </cell>
          <cell r="F88">
            <v>2300</v>
          </cell>
        </row>
        <row r="89">
          <cell r="A89">
            <v>80</v>
          </cell>
          <cell r="B89">
            <v>1600</v>
          </cell>
          <cell r="C89">
            <v>1600</v>
          </cell>
          <cell r="D89">
            <v>1700</v>
          </cell>
          <cell r="E89">
            <v>1900</v>
          </cell>
          <cell r="F89">
            <v>2000</v>
          </cell>
        </row>
        <row r="90">
          <cell r="A90">
            <v>60</v>
          </cell>
          <cell r="B90">
            <v>1400</v>
          </cell>
          <cell r="C90">
            <v>1400</v>
          </cell>
          <cell r="D90">
            <v>1500</v>
          </cell>
          <cell r="E90">
            <v>1600</v>
          </cell>
          <cell r="F90">
            <v>1700</v>
          </cell>
        </row>
        <row r="91">
          <cell r="A91">
            <v>40</v>
          </cell>
          <cell r="B91">
            <v>1300</v>
          </cell>
          <cell r="C91">
            <v>1300</v>
          </cell>
          <cell r="D91">
            <v>1400</v>
          </cell>
          <cell r="E91">
            <v>1400</v>
          </cell>
          <cell r="F91">
            <v>1500</v>
          </cell>
        </row>
        <row r="92">
          <cell r="A92">
            <v>30</v>
          </cell>
          <cell r="B92">
            <v>1200</v>
          </cell>
          <cell r="C92">
            <v>1200</v>
          </cell>
          <cell r="D92">
            <v>1200</v>
          </cell>
          <cell r="E92">
            <v>1300</v>
          </cell>
          <cell r="F92">
            <v>1300</v>
          </cell>
        </row>
        <row r="93">
          <cell r="A93">
            <v>20</v>
          </cell>
          <cell r="B93">
            <v>1100</v>
          </cell>
          <cell r="C93">
            <v>1100</v>
          </cell>
          <cell r="D93">
            <v>1100</v>
          </cell>
          <cell r="E93">
            <v>1200</v>
          </cell>
          <cell r="F93">
            <v>1200</v>
          </cell>
        </row>
        <row r="94">
          <cell r="A94">
            <v>10</v>
          </cell>
          <cell r="B94">
            <v>1000</v>
          </cell>
          <cell r="C94">
            <v>1000</v>
          </cell>
          <cell r="D94">
            <v>1000</v>
          </cell>
          <cell r="E94">
            <v>1000</v>
          </cell>
          <cell r="F94">
            <v>1000</v>
          </cell>
        </row>
      </sheetData>
      <sheetData sheetId="11">
        <row r="3">
          <cell r="A3">
            <v>2000</v>
          </cell>
          <cell r="B3">
            <v>42400</v>
          </cell>
        </row>
        <row r="4">
          <cell r="A4">
            <v>1900</v>
          </cell>
          <cell r="B4">
            <v>40100</v>
          </cell>
        </row>
        <row r="5">
          <cell r="A5">
            <v>1800</v>
          </cell>
          <cell r="B5">
            <v>37800</v>
          </cell>
        </row>
        <row r="6">
          <cell r="A6">
            <v>1700</v>
          </cell>
          <cell r="B6">
            <v>35500</v>
          </cell>
        </row>
        <row r="7">
          <cell r="A7">
            <v>1600</v>
          </cell>
          <cell r="B7">
            <v>33200</v>
          </cell>
        </row>
        <row r="8">
          <cell r="A8">
            <v>1500</v>
          </cell>
          <cell r="B8">
            <v>30900</v>
          </cell>
        </row>
        <row r="9">
          <cell r="A9">
            <v>1400</v>
          </cell>
          <cell r="B9">
            <v>28600</v>
          </cell>
        </row>
        <row r="10">
          <cell r="A10">
            <v>1300</v>
          </cell>
          <cell r="B10">
            <v>26300</v>
          </cell>
        </row>
        <row r="11">
          <cell r="A11">
            <v>1200</v>
          </cell>
          <cell r="B11">
            <v>23900</v>
          </cell>
        </row>
        <row r="12">
          <cell r="A12">
            <v>1100</v>
          </cell>
          <cell r="B12">
            <v>21600</v>
          </cell>
        </row>
        <row r="13">
          <cell r="A13">
            <v>1000</v>
          </cell>
          <cell r="B13">
            <v>19300</v>
          </cell>
        </row>
        <row r="14">
          <cell r="A14">
            <v>950</v>
          </cell>
          <cell r="B14">
            <v>18400</v>
          </cell>
        </row>
        <row r="15">
          <cell r="A15">
            <v>900</v>
          </cell>
          <cell r="B15">
            <v>17500</v>
          </cell>
        </row>
        <row r="16">
          <cell r="A16">
            <v>850</v>
          </cell>
          <cell r="B16">
            <v>16500</v>
          </cell>
        </row>
        <row r="17">
          <cell r="A17">
            <v>800</v>
          </cell>
          <cell r="B17">
            <v>15600</v>
          </cell>
        </row>
        <row r="18">
          <cell r="A18">
            <v>750</v>
          </cell>
          <cell r="B18">
            <v>14700</v>
          </cell>
        </row>
        <row r="19">
          <cell r="A19">
            <v>700</v>
          </cell>
          <cell r="B19">
            <v>15100</v>
          </cell>
        </row>
        <row r="20">
          <cell r="A20">
            <v>650</v>
          </cell>
          <cell r="B20">
            <v>12900</v>
          </cell>
        </row>
        <row r="21">
          <cell r="A21">
            <v>600</v>
          </cell>
          <cell r="B21">
            <v>13100</v>
          </cell>
        </row>
        <row r="22">
          <cell r="A22">
            <v>550</v>
          </cell>
          <cell r="B22">
            <v>11000</v>
          </cell>
        </row>
        <row r="23">
          <cell r="A23">
            <v>500</v>
          </cell>
          <cell r="B23">
            <v>9600</v>
          </cell>
        </row>
        <row r="24">
          <cell r="A24">
            <v>450</v>
          </cell>
          <cell r="B24">
            <v>8800</v>
          </cell>
        </row>
        <row r="25">
          <cell r="A25">
            <v>400</v>
          </cell>
          <cell r="B25">
            <v>7900</v>
          </cell>
        </row>
        <row r="26">
          <cell r="A26">
            <v>350</v>
          </cell>
          <cell r="B26">
            <v>6900</v>
          </cell>
        </row>
        <row r="27">
          <cell r="A27">
            <v>300</v>
          </cell>
          <cell r="B27">
            <v>6100</v>
          </cell>
        </row>
        <row r="28">
          <cell r="A28">
            <v>250</v>
          </cell>
          <cell r="B28">
            <v>5200</v>
          </cell>
        </row>
        <row r="29">
          <cell r="A29">
            <v>200</v>
          </cell>
          <cell r="B29">
            <v>4400</v>
          </cell>
        </row>
        <row r="30">
          <cell r="A30">
            <v>180</v>
          </cell>
          <cell r="B30">
            <v>4200</v>
          </cell>
        </row>
        <row r="31">
          <cell r="A31">
            <v>160</v>
          </cell>
          <cell r="B31">
            <v>3900</v>
          </cell>
        </row>
        <row r="32">
          <cell r="A32">
            <v>140</v>
          </cell>
          <cell r="B32">
            <v>3500</v>
          </cell>
        </row>
        <row r="33">
          <cell r="A33">
            <v>120</v>
          </cell>
          <cell r="B33">
            <v>3100</v>
          </cell>
        </row>
        <row r="34">
          <cell r="A34">
            <v>100</v>
          </cell>
          <cell r="B34">
            <v>2800</v>
          </cell>
        </row>
        <row r="35">
          <cell r="A35">
            <v>80</v>
          </cell>
          <cell r="B35">
            <v>2400</v>
          </cell>
        </row>
        <row r="36">
          <cell r="A36">
            <v>60</v>
          </cell>
          <cell r="B36">
            <v>2100</v>
          </cell>
        </row>
        <row r="37">
          <cell r="A37">
            <v>40</v>
          </cell>
          <cell r="B37">
            <v>1900</v>
          </cell>
        </row>
        <row r="38">
          <cell r="A38">
            <v>30</v>
          </cell>
          <cell r="B38">
            <v>1700</v>
          </cell>
        </row>
        <row r="39">
          <cell r="A39">
            <v>20</v>
          </cell>
          <cell r="B39">
            <v>1500</v>
          </cell>
        </row>
        <row r="40">
          <cell r="A40">
            <v>10</v>
          </cell>
          <cell r="B40">
            <v>900</v>
          </cell>
        </row>
        <row r="49">
          <cell r="A49">
            <v>2300</v>
          </cell>
          <cell r="B49">
            <v>31700</v>
          </cell>
        </row>
        <row r="50">
          <cell r="A50">
            <v>2200</v>
          </cell>
          <cell r="B50">
            <v>30500</v>
          </cell>
        </row>
        <row r="51">
          <cell r="A51">
            <v>2100</v>
          </cell>
          <cell r="B51">
            <v>29200</v>
          </cell>
        </row>
        <row r="52">
          <cell r="A52">
            <v>2000</v>
          </cell>
          <cell r="B52">
            <v>27900</v>
          </cell>
        </row>
        <row r="53">
          <cell r="A53">
            <v>1900</v>
          </cell>
          <cell r="B53">
            <v>26700</v>
          </cell>
        </row>
        <row r="54">
          <cell r="A54">
            <v>1800</v>
          </cell>
          <cell r="B54">
            <v>25400</v>
          </cell>
        </row>
        <row r="55">
          <cell r="A55">
            <v>1700</v>
          </cell>
          <cell r="B55">
            <v>24100</v>
          </cell>
        </row>
        <row r="56">
          <cell r="A56">
            <v>1600</v>
          </cell>
          <cell r="B56">
            <v>22900</v>
          </cell>
        </row>
        <row r="57">
          <cell r="A57">
            <v>1500</v>
          </cell>
          <cell r="B57">
            <v>21600</v>
          </cell>
        </row>
        <row r="58">
          <cell r="A58">
            <v>1400</v>
          </cell>
          <cell r="B58">
            <v>20300</v>
          </cell>
        </row>
        <row r="59">
          <cell r="A59">
            <v>1300</v>
          </cell>
          <cell r="B59">
            <v>19100</v>
          </cell>
        </row>
        <row r="60">
          <cell r="A60">
            <v>1200</v>
          </cell>
          <cell r="B60">
            <v>17800</v>
          </cell>
        </row>
        <row r="61">
          <cell r="A61">
            <v>1100</v>
          </cell>
          <cell r="B61">
            <v>16500</v>
          </cell>
        </row>
        <row r="62">
          <cell r="A62">
            <v>1000</v>
          </cell>
          <cell r="B62">
            <v>15300</v>
          </cell>
        </row>
        <row r="63">
          <cell r="A63">
            <v>950</v>
          </cell>
          <cell r="B63">
            <v>14500</v>
          </cell>
        </row>
        <row r="64">
          <cell r="A64">
            <v>900</v>
          </cell>
          <cell r="B64">
            <v>13800</v>
          </cell>
        </row>
        <row r="65">
          <cell r="A65">
            <v>850</v>
          </cell>
          <cell r="B65">
            <v>13100</v>
          </cell>
        </row>
        <row r="66">
          <cell r="A66">
            <v>800</v>
          </cell>
          <cell r="B66">
            <v>12300</v>
          </cell>
        </row>
        <row r="67">
          <cell r="A67">
            <v>750</v>
          </cell>
          <cell r="B67">
            <v>11600</v>
          </cell>
        </row>
        <row r="68">
          <cell r="A68">
            <v>700</v>
          </cell>
          <cell r="B68">
            <v>10900</v>
          </cell>
        </row>
        <row r="69">
          <cell r="A69">
            <v>650</v>
          </cell>
          <cell r="B69">
            <v>10200</v>
          </cell>
        </row>
        <row r="70">
          <cell r="A70">
            <v>600</v>
          </cell>
          <cell r="B70">
            <v>9400</v>
          </cell>
        </row>
        <row r="71">
          <cell r="A71">
            <v>550</v>
          </cell>
          <cell r="B71">
            <v>8700</v>
          </cell>
        </row>
        <row r="72">
          <cell r="A72">
            <v>500</v>
          </cell>
          <cell r="B72">
            <v>7900</v>
          </cell>
        </row>
        <row r="73">
          <cell r="A73">
            <v>450</v>
          </cell>
          <cell r="B73">
            <v>7300</v>
          </cell>
        </row>
        <row r="74">
          <cell r="A74">
            <v>400</v>
          </cell>
          <cell r="B74">
            <v>6600</v>
          </cell>
        </row>
        <row r="75">
          <cell r="A75">
            <v>350</v>
          </cell>
          <cell r="B75">
            <v>5700</v>
          </cell>
        </row>
        <row r="76">
          <cell r="A76">
            <v>300</v>
          </cell>
          <cell r="B76">
            <v>5000</v>
          </cell>
        </row>
        <row r="77">
          <cell r="A77">
            <v>250</v>
          </cell>
          <cell r="B77">
            <v>4300</v>
          </cell>
        </row>
        <row r="78">
          <cell r="A78">
            <v>200</v>
          </cell>
          <cell r="B78">
            <v>3700</v>
          </cell>
        </row>
        <row r="79">
          <cell r="A79">
            <v>180</v>
          </cell>
          <cell r="B79">
            <v>3500</v>
          </cell>
        </row>
        <row r="80">
          <cell r="A80">
            <v>160</v>
          </cell>
          <cell r="B80">
            <v>3200</v>
          </cell>
        </row>
        <row r="81">
          <cell r="A81">
            <v>140</v>
          </cell>
          <cell r="B81">
            <v>2900</v>
          </cell>
        </row>
        <row r="82">
          <cell r="A82">
            <v>120</v>
          </cell>
          <cell r="B82">
            <v>2600</v>
          </cell>
        </row>
        <row r="83">
          <cell r="A83">
            <v>100</v>
          </cell>
          <cell r="B83">
            <v>2300</v>
          </cell>
        </row>
        <row r="84">
          <cell r="A84">
            <v>80</v>
          </cell>
          <cell r="B84">
            <v>2000</v>
          </cell>
        </row>
        <row r="85">
          <cell r="A85">
            <v>60</v>
          </cell>
          <cell r="B85">
            <v>1700</v>
          </cell>
        </row>
        <row r="86">
          <cell r="A86">
            <v>40</v>
          </cell>
          <cell r="B86">
            <v>1600</v>
          </cell>
        </row>
        <row r="87">
          <cell r="A87">
            <v>30</v>
          </cell>
          <cell r="B87">
            <v>1400</v>
          </cell>
        </row>
        <row r="88">
          <cell r="A88">
            <v>20</v>
          </cell>
          <cell r="B88">
            <v>1200</v>
          </cell>
        </row>
        <row r="89">
          <cell r="A89">
            <v>10</v>
          </cell>
          <cell r="B89">
            <v>1100</v>
          </cell>
        </row>
      </sheetData>
      <sheetData sheetId="12">
        <row r="4">
          <cell r="B4">
            <v>10000000</v>
          </cell>
          <cell r="C4">
            <v>7999.9989999999998</v>
          </cell>
          <cell r="D4">
            <v>3999.9989999999998</v>
          </cell>
          <cell r="E4">
            <v>1999.999</v>
          </cell>
          <cell r="F4">
            <v>999.99900000000002</v>
          </cell>
          <cell r="G4">
            <v>799.99900000000002</v>
          </cell>
        </row>
        <row r="5">
          <cell r="A5" t="str">
            <v>成田</v>
          </cell>
          <cell r="B5">
            <v>5</v>
          </cell>
          <cell r="C5">
            <v>6.5</v>
          </cell>
          <cell r="D5">
            <v>6.5</v>
          </cell>
          <cell r="E5">
            <v>14000</v>
          </cell>
          <cell r="F5">
            <v>10000</v>
          </cell>
          <cell r="G5">
            <v>10000</v>
          </cell>
        </row>
        <row r="6">
          <cell r="A6" t="str">
            <v>江東</v>
          </cell>
          <cell r="B6">
            <v>5</v>
          </cell>
          <cell r="C6">
            <v>6.5</v>
          </cell>
          <cell r="D6">
            <v>6.5</v>
          </cell>
          <cell r="E6">
            <v>14000</v>
          </cell>
          <cell r="F6">
            <v>10000</v>
          </cell>
          <cell r="G6">
            <v>10000</v>
          </cell>
        </row>
        <row r="7">
          <cell r="A7" t="str">
            <v>横浜</v>
          </cell>
          <cell r="B7">
            <v>5</v>
          </cell>
          <cell r="C7">
            <v>6.5</v>
          </cell>
          <cell r="D7">
            <v>6.5</v>
          </cell>
          <cell r="E7">
            <v>14000</v>
          </cell>
          <cell r="F7">
            <v>10000</v>
          </cell>
          <cell r="G7">
            <v>10000</v>
          </cell>
        </row>
        <row r="8">
          <cell r="A8" t="str">
            <v>静岡</v>
          </cell>
          <cell r="B8">
            <v>7</v>
          </cell>
          <cell r="C8">
            <v>9</v>
          </cell>
          <cell r="D8">
            <v>10</v>
          </cell>
          <cell r="E8">
            <v>11</v>
          </cell>
          <cell r="F8" t="str">
            <v>-</v>
          </cell>
          <cell r="G8" t="str">
            <v>-</v>
          </cell>
        </row>
        <row r="9">
          <cell r="A9" t="str">
            <v>藤枝</v>
          </cell>
          <cell r="B9">
            <v>8</v>
          </cell>
          <cell r="C9">
            <v>9</v>
          </cell>
          <cell r="D9">
            <v>11</v>
          </cell>
          <cell r="E9">
            <v>11</v>
          </cell>
          <cell r="F9">
            <v>11</v>
          </cell>
          <cell r="G9" t="str">
            <v>-</v>
          </cell>
        </row>
        <row r="10">
          <cell r="A10" t="str">
            <v>愛知</v>
          </cell>
          <cell r="B10">
            <v>8.5</v>
          </cell>
          <cell r="C10">
            <v>11</v>
          </cell>
          <cell r="D10">
            <v>13</v>
          </cell>
          <cell r="E10">
            <v>13</v>
          </cell>
          <cell r="F10">
            <v>13000</v>
          </cell>
          <cell r="G10">
            <v>13000</v>
          </cell>
        </row>
        <row r="11">
          <cell r="A11" t="str">
            <v>大阪</v>
          </cell>
          <cell r="B11">
            <v>9</v>
          </cell>
          <cell r="C11">
            <v>12</v>
          </cell>
          <cell r="D11">
            <v>15</v>
          </cell>
          <cell r="E11">
            <v>15</v>
          </cell>
          <cell r="F11" t="str">
            <v>-</v>
          </cell>
          <cell r="G11" t="str">
            <v>-</v>
          </cell>
        </row>
      </sheetData>
      <sheetData sheetId="13">
        <row r="4">
          <cell r="B4">
            <v>10000000</v>
          </cell>
          <cell r="C4">
            <v>7999.9989999999998</v>
          </cell>
          <cell r="D4">
            <v>3999.9989999999998</v>
          </cell>
          <cell r="E4">
            <v>1999.999</v>
          </cell>
          <cell r="F4">
            <v>999.99900000000002</v>
          </cell>
          <cell r="G4">
            <v>799.99900000000002</v>
          </cell>
        </row>
        <row r="5">
          <cell r="A5" t="str">
            <v>成田</v>
          </cell>
          <cell r="B5">
            <v>5</v>
          </cell>
          <cell r="C5">
            <v>6.5</v>
          </cell>
          <cell r="D5">
            <v>6.5</v>
          </cell>
          <cell r="E5">
            <v>14000</v>
          </cell>
          <cell r="F5">
            <v>10000</v>
          </cell>
          <cell r="G5">
            <v>10000</v>
          </cell>
        </row>
        <row r="6">
          <cell r="A6" t="str">
            <v>江東</v>
          </cell>
          <cell r="B6">
            <v>5</v>
          </cell>
          <cell r="C6">
            <v>6.5</v>
          </cell>
          <cell r="D6">
            <v>6.5</v>
          </cell>
          <cell r="E6">
            <v>14000</v>
          </cell>
          <cell r="F6">
            <v>10000</v>
          </cell>
          <cell r="G6">
            <v>10000</v>
          </cell>
        </row>
        <row r="7">
          <cell r="A7" t="str">
            <v>横浜</v>
          </cell>
          <cell r="B7">
            <v>5</v>
          </cell>
          <cell r="C7">
            <v>6.5</v>
          </cell>
          <cell r="D7">
            <v>6.5</v>
          </cell>
          <cell r="E7">
            <v>14000</v>
          </cell>
          <cell r="F7">
            <v>10000</v>
          </cell>
          <cell r="G7">
            <v>10000</v>
          </cell>
        </row>
        <row r="8">
          <cell r="A8" t="str">
            <v>静岡</v>
          </cell>
          <cell r="B8">
            <v>7</v>
          </cell>
          <cell r="C8">
            <v>9</v>
          </cell>
          <cell r="D8">
            <v>10</v>
          </cell>
          <cell r="E8">
            <v>11</v>
          </cell>
          <cell r="F8" t="str">
            <v>-</v>
          </cell>
          <cell r="G8" t="str">
            <v>-</v>
          </cell>
        </row>
        <row r="9">
          <cell r="A9" t="str">
            <v>藤枝</v>
          </cell>
          <cell r="B9">
            <v>8</v>
          </cell>
          <cell r="C9">
            <v>9</v>
          </cell>
          <cell r="D9">
            <v>11</v>
          </cell>
          <cell r="E9">
            <v>11</v>
          </cell>
          <cell r="F9">
            <v>11</v>
          </cell>
          <cell r="G9" t="str">
            <v>-</v>
          </cell>
        </row>
        <row r="10">
          <cell r="A10" t="str">
            <v>愛知</v>
          </cell>
          <cell r="B10">
            <v>8.5</v>
          </cell>
          <cell r="C10">
            <v>11</v>
          </cell>
          <cell r="D10">
            <v>13</v>
          </cell>
          <cell r="E10">
            <v>13</v>
          </cell>
          <cell r="F10">
            <v>13000</v>
          </cell>
          <cell r="G10">
            <v>13000</v>
          </cell>
        </row>
        <row r="11">
          <cell r="A11" t="str">
            <v>大阪</v>
          </cell>
          <cell r="B11">
            <v>9</v>
          </cell>
          <cell r="C11">
            <v>12</v>
          </cell>
          <cell r="D11">
            <v>15</v>
          </cell>
          <cell r="E11">
            <v>15</v>
          </cell>
          <cell r="F11" t="str">
            <v>-</v>
          </cell>
          <cell r="G11" t="str">
            <v>-</v>
          </cell>
        </row>
      </sheetData>
      <sheetData sheetId="14">
        <row r="1">
          <cell r="B1">
            <v>2000</v>
          </cell>
          <cell r="C1">
            <v>1900</v>
          </cell>
          <cell r="D1">
            <v>1800</v>
          </cell>
          <cell r="E1">
            <v>1700</v>
          </cell>
          <cell r="F1">
            <v>1600</v>
          </cell>
          <cell r="G1">
            <v>1500</v>
          </cell>
          <cell r="H1">
            <v>1400</v>
          </cell>
          <cell r="I1">
            <v>1300</v>
          </cell>
          <cell r="J1">
            <v>1200</v>
          </cell>
          <cell r="K1">
            <v>1100</v>
          </cell>
          <cell r="L1">
            <v>1000</v>
          </cell>
          <cell r="M1">
            <v>950</v>
          </cell>
          <cell r="N1">
            <v>900</v>
          </cell>
          <cell r="O1">
            <v>850</v>
          </cell>
          <cell r="P1">
            <v>800</v>
          </cell>
          <cell r="Q1">
            <v>750</v>
          </cell>
          <cell r="R1">
            <v>700</v>
          </cell>
          <cell r="S1">
            <v>650</v>
          </cell>
          <cell r="T1">
            <v>600</v>
          </cell>
          <cell r="U1">
            <v>550</v>
          </cell>
          <cell r="V1">
            <v>500</v>
          </cell>
          <cell r="W1">
            <v>450</v>
          </cell>
          <cell r="X1">
            <v>400</v>
          </cell>
          <cell r="Y1">
            <v>350</v>
          </cell>
          <cell r="Z1">
            <v>300</v>
          </cell>
          <cell r="AA1">
            <v>250</v>
          </cell>
          <cell r="AB1">
            <v>200</v>
          </cell>
          <cell r="AC1">
            <v>150</v>
          </cell>
          <cell r="AD1">
            <v>100</v>
          </cell>
          <cell r="AE1">
            <v>50</v>
          </cell>
        </row>
        <row r="2">
          <cell r="A2">
            <v>1500</v>
          </cell>
          <cell r="B2">
            <v>74500</v>
          </cell>
          <cell r="C2">
            <v>71400</v>
          </cell>
          <cell r="D2">
            <v>68300</v>
          </cell>
          <cell r="E2">
            <v>65100</v>
          </cell>
          <cell r="F2">
            <v>61900</v>
          </cell>
          <cell r="G2">
            <v>58800</v>
          </cell>
          <cell r="H2">
            <v>55600</v>
          </cell>
          <cell r="I2">
            <v>52400</v>
          </cell>
          <cell r="J2">
            <v>49300</v>
          </cell>
          <cell r="K2">
            <v>46100</v>
          </cell>
          <cell r="L2">
            <v>42900</v>
          </cell>
          <cell r="M2">
            <v>41400</v>
          </cell>
          <cell r="N2">
            <v>39800</v>
          </cell>
          <cell r="O2">
            <v>38100</v>
          </cell>
          <cell r="P2">
            <v>36600</v>
          </cell>
          <cell r="Q2">
            <v>35000</v>
          </cell>
          <cell r="R2">
            <v>33400</v>
          </cell>
          <cell r="S2">
            <v>31900</v>
          </cell>
          <cell r="T2">
            <v>30300</v>
          </cell>
          <cell r="U2">
            <v>28600</v>
          </cell>
          <cell r="V2">
            <v>27100</v>
          </cell>
          <cell r="W2">
            <v>25500</v>
          </cell>
          <cell r="X2">
            <v>23900</v>
          </cell>
          <cell r="Y2">
            <v>22400</v>
          </cell>
          <cell r="Z2">
            <v>20800</v>
          </cell>
          <cell r="AA2">
            <v>19100</v>
          </cell>
          <cell r="AB2">
            <v>17100</v>
          </cell>
          <cell r="AC2">
            <v>15100</v>
          </cell>
          <cell r="AD2">
            <v>12900</v>
          </cell>
          <cell r="AE2">
            <v>11400</v>
          </cell>
        </row>
        <row r="3">
          <cell r="A3">
            <v>1400</v>
          </cell>
          <cell r="B3">
            <v>69700</v>
          </cell>
          <cell r="C3">
            <v>66700</v>
          </cell>
          <cell r="D3">
            <v>63700</v>
          </cell>
          <cell r="E3">
            <v>60800</v>
          </cell>
          <cell r="F3">
            <v>57800</v>
          </cell>
          <cell r="G3">
            <v>54900</v>
          </cell>
          <cell r="H3">
            <v>51900</v>
          </cell>
          <cell r="I3">
            <v>49000</v>
          </cell>
          <cell r="J3">
            <v>46000</v>
          </cell>
          <cell r="K3">
            <v>43100</v>
          </cell>
          <cell r="L3">
            <v>40100</v>
          </cell>
          <cell r="M3">
            <v>38700</v>
          </cell>
          <cell r="N3">
            <v>37200</v>
          </cell>
          <cell r="O3">
            <v>35800</v>
          </cell>
          <cell r="P3">
            <v>34200</v>
          </cell>
          <cell r="Q3">
            <v>32700</v>
          </cell>
          <cell r="R3">
            <v>31300</v>
          </cell>
          <cell r="S3">
            <v>29800</v>
          </cell>
          <cell r="T3">
            <v>28400</v>
          </cell>
          <cell r="U3">
            <v>26800</v>
          </cell>
          <cell r="V3">
            <v>25400</v>
          </cell>
          <cell r="W3">
            <v>23900</v>
          </cell>
          <cell r="X3">
            <v>22400</v>
          </cell>
          <cell r="Y3">
            <v>20900</v>
          </cell>
          <cell r="Z3">
            <v>19500</v>
          </cell>
          <cell r="AA3">
            <v>18000</v>
          </cell>
          <cell r="AB3">
            <v>16100</v>
          </cell>
          <cell r="AC3">
            <v>14200</v>
          </cell>
          <cell r="AD3">
            <v>12200</v>
          </cell>
          <cell r="AE3">
            <v>10800</v>
          </cell>
        </row>
        <row r="4">
          <cell r="A4">
            <v>1300</v>
          </cell>
          <cell r="B4">
            <v>64700</v>
          </cell>
          <cell r="C4">
            <v>62000</v>
          </cell>
          <cell r="D4">
            <v>59200</v>
          </cell>
          <cell r="E4">
            <v>56500</v>
          </cell>
          <cell r="F4">
            <v>53800</v>
          </cell>
          <cell r="G4">
            <v>51100</v>
          </cell>
          <cell r="H4">
            <v>48300</v>
          </cell>
          <cell r="I4">
            <v>45600</v>
          </cell>
          <cell r="J4">
            <v>42800</v>
          </cell>
          <cell r="K4">
            <v>40100</v>
          </cell>
          <cell r="L4">
            <v>37400</v>
          </cell>
          <cell r="M4">
            <v>36000</v>
          </cell>
          <cell r="N4">
            <v>34600</v>
          </cell>
          <cell r="O4">
            <v>33300</v>
          </cell>
          <cell r="P4">
            <v>31900</v>
          </cell>
          <cell r="Q4">
            <v>30500</v>
          </cell>
          <cell r="R4">
            <v>29100</v>
          </cell>
          <cell r="S4">
            <v>27800</v>
          </cell>
          <cell r="T4">
            <v>26500</v>
          </cell>
          <cell r="U4">
            <v>25000</v>
          </cell>
          <cell r="V4">
            <v>23700</v>
          </cell>
          <cell r="W4">
            <v>22300</v>
          </cell>
          <cell r="X4">
            <v>20900</v>
          </cell>
          <cell r="Y4">
            <v>19600</v>
          </cell>
          <cell r="Z4">
            <v>18200</v>
          </cell>
          <cell r="AA4">
            <v>16900</v>
          </cell>
          <cell r="AB4">
            <v>15100</v>
          </cell>
          <cell r="AC4">
            <v>13300</v>
          </cell>
          <cell r="AD4">
            <v>11500</v>
          </cell>
          <cell r="AE4">
            <v>10300</v>
          </cell>
        </row>
        <row r="5">
          <cell r="A5">
            <v>1200</v>
          </cell>
          <cell r="B5">
            <v>59800</v>
          </cell>
          <cell r="C5">
            <v>57200</v>
          </cell>
          <cell r="D5">
            <v>54800</v>
          </cell>
          <cell r="E5">
            <v>52200</v>
          </cell>
          <cell r="F5">
            <v>49700</v>
          </cell>
          <cell r="G5">
            <v>47200</v>
          </cell>
          <cell r="H5">
            <v>44700</v>
          </cell>
          <cell r="I5">
            <v>42100</v>
          </cell>
          <cell r="J5">
            <v>39700</v>
          </cell>
          <cell r="K5">
            <v>37100</v>
          </cell>
          <cell r="L5">
            <v>34600</v>
          </cell>
          <cell r="M5">
            <v>33300</v>
          </cell>
          <cell r="N5">
            <v>32100</v>
          </cell>
          <cell r="O5">
            <v>30800</v>
          </cell>
          <cell r="P5">
            <v>29600</v>
          </cell>
          <cell r="Q5">
            <v>28300</v>
          </cell>
          <cell r="R5">
            <v>27000</v>
          </cell>
          <cell r="S5">
            <v>25800</v>
          </cell>
          <cell r="T5">
            <v>24500</v>
          </cell>
          <cell r="U5">
            <v>23200</v>
          </cell>
          <cell r="V5">
            <v>22000</v>
          </cell>
          <cell r="W5">
            <v>20800</v>
          </cell>
          <cell r="X5">
            <v>19400</v>
          </cell>
          <cell r="Y5">
            <v>18200</v>
          </cell>
          <cell r="Z5">
            <v>17000</v>
          </cell>
          <cell r="AA5">
            <v>15600</v>
          </cell>
          <cell r="AB5">
            <v>14100</v>
          </cell>
          <cell r="AC5">
            <v>12600</v>
          </cell>
          <cell r="AD5">
            <v>11000</v>
          </cell>
          <cell r="AE5">
            <v>9700</v>
          </cell>
        </row>
        <row r="6">
          <cell r="A6">
            <v>1100</v>
          </cell>
          <cell r="B6">
            <v>54900</v>
          </cell>
          <cell r="C6">
            <v>52600</v>
          </cell>
          <cell r="D6">
            <v>50200</v>
          </cell>
          <cell r="E6">
            <v>47900</v>
          </cell>
          <cell r="F6">
            <v>45600</v>
          </cell>
          <cell r="G6">
            <v>43400</v>
          </cell>
          <cell r="H6">
            <v>41000</v>
          </cell>
          <cell r="I6">
            <v>38700</v>
          </cell>
          <cell r="J6">
            <v>36400</v>
          </cell>
          <cell r="K6">
            <v>34200</v>
          </cell>
          <cell r="L6">
            <v>31800</v>
          </cell>
          <cell r="M6">
            <v>30600</v>
          </cell>
          <cell r="N6">
            <v>29500</v>
          </cell>
          <cell r="O6">
            <v>28400</v>
          </cell>
          <cell r="P6">
            <v>27200</v>
          </cell>
          <cell r="Q6">
            <v>26100</v>
          </cell>
          <cell r="R6">
            <v>24900</v>
          </cell>
          <cell r="S6">
            <v>23700</v>
          </cell>
          <cell r="T6">
            <v>22600</v>
          </cell>
          <cell r="U6">
            <v>21400</v>
          </cell>
          <cell r="V6">
            <v>20300</v>
          </cell>
          <cell r="W6">
            <v>19100</v>
          </cell>
          <cell r="X6">
            <v>18000</v>
          </cell>
          <cell r="Y6">
            <v>16800</v>
          </cell>
          <cell r="Z6">
            <v>15600</v>
          </cell>
          <cell r="AA6">
            <v>14500</v>
          </cell>
          <cell r="AB6">
            <v>13200</v>
          </cell>
          <cell r="AC6">
            <v>11700</v>
          </cell>
          <cell r="AD6">
            <v>10300</v>
          </cell>
          <cell r="AE6">
            <v>9300</v>
          </cell>
        </row>
        <row r="7">
          <cell r="A7">
            <v>1000</v>
          </cell>
          <cell r="B7">
            <v>49900</v>
          </cell>
          <cell r="C7">
            <v>47800</v>
          </cell>
          <cell r="D7">
            <v>45700</v>
          </cell>
          <cell r="E7">
            <v>43700</v>
          </cell>
          <cell r="F7">
            <v>41600</v>
          </cell>
          <cell r="G7">
            <v>39500</v>
          </cell>
          <cell r="H7">
            <v>37400</v>
          </cell>
          <cell r="I7">
            <v>35300</v>
          </cell>
          <cell r="J7">
            <v>33200</v>
          </cell>
          <cell r="K7">
            <v>31100</v>
          </cell>
          <cell r="L7">
            <v>29000</v>
          </cell>
          <cell r="M7">
            <v>28000</v>
          </cell>
          <cell r="N7">
            <v>26900</v>
          </cell>
          <cell r="O7">
            <v>25900</v>
          </cell>
          <cell r="P7">
            <v>24800</v>
          </cell>
          <cell r="Q7">
            <v>23800</v>
          </cell>
          <cell r="R7">
            <v>22800</v>
          </cell>
          <cell r="S7">
            <v>21700</v>
          </cell>
          <cell r="T7">
            <v>20700</v>
          </cell>
          <cell r="U7">
            <v>19600</v>
          </cell>
          <cell r="V7">
            <v>18600</v>
          </cell>
          <cell r="W7">
            <v>17500</v>
          </cell>
          <cell r="X7">
            <v>16500</v>
          </cell>
          <cell r="Y7">
            <v>15400</v>
          </cell>
          <cell r="Z7">
            <v>14400</v>
          </cell>
          <cell r="AA7">
            <v>13300</v>
          </cell>
          <cell r="AB7">
            <v>12100</v>
          </cell>
          <cell r="AC7">
            <v>10900</v>
          </cell>
          <cell r="AD7">
            <v>9600</v>
          </cell>
          <cell r="AE7">
            <v>8800</v>
          </cell>
        </row>
        <row r="8">
          <cell r="A8">
            <v>950</v>
          </cell>
          <cell r="B8">
            <v>47500</v>
          </cell>
          <cell r="C8">
            <v>45500</v>
          </cell>
          <cell r="D8">
            <v>43500</v>
          </cell>
          <cell r="E8">
            <v>41500</v>
          </cell>
          <cell r="F8">
            <v>39500</v>
          </cell>
          <cell r="G8">
            <v>37500</v>
          </cell>
          <cell r="H8">
            <v>35500</v>
          </cell>
          <cell r="I8">
            <v>33500</v>
          </cell>
          <cell r="J8">
            <v>31600</v>
          </cell>
          <cell r="K8">
            <v>29600</v>
          </cell>
          <cell r="L8">
            <v>27600</v>
          </cell>
          <cell r="M8">
            <v>26600</v>
          </cell>
          <cell r="N8">
            <v>25600</v>
          </cell>
          <cell r="O8">
            <v>24600</v>
          </cell>
          <cell r="P8">
            <v>23600</v>
          </cell>
          <cell r="Q8">
            <v>22700</v>
          </cell>
          <cell r="R8">
            <v>21600</v>
          </cell>
          <cell r="S8">
            <v>20700</v>
          </cell>
          <cell r="T8">
            <v>19600</v>
          </cell>
          <cell r="U8">
            <v>18700</v>
          </cell>
          <cell r="V8">
            <v>17600</v>
          </cell>
          <cell r="W8">
            <v>16700</v>
          </cell>
          <cell r="X8">
            <v>15600</v>
          </cell>
          <cell r="Y8">
            <v>14700</v>
          </cell>
          <cell r="Z8">
            <v>13700</v>
          </cell>
          <cell r="AA8">
            <v>12700</v>
          </cell>
          <cell r="AB8">
            <v>11500</v>
          </cell>
          <cell r="AC8">
            <v>10400</v>
          </cell>
          <cell r="AD8">
            <v>9200</v>
          </cell>
          <cell r="AE8">
            <v>8300</v>
          </cell>
        </row>
        <row r="9">
          <cell r="A9">
            <v>900</v>
          </cell>
          <cell r="B9">
            <v>44900</v>
          </cell>
          <cell r="C9">
            <v>43000</v>
          </cell>
          <cell r="D9">
            <v>41200</v>
          </cell>
          <cell r="E9">
            <v>39300</v>
          </cell>
          <cell r="F9">
            <v>37400</v>
          </cell>
          <cell r="G9">
            <v>35500</v>
          </cell>
          <cell r="H9">
            <v>33700</v>
          </cell>
          <cell r="I9">
            <v>31800</v>
          </cell>
          <cell r="J9">
            <v>29900</v>
          </cell>
          <cell r="K9">
            <v>28000</v>
          </cell>
          <cell r="L9">
            <v>26200</v>
          </cell>
          <cell r="M9">
            <v>25200</v>
          </cell>
          <cell r="N9">
            <v>24300</v>
          </cell>
          <cell r="O9">
            <v>23300</v>
          </cell>
          <cell r="P9">
            <v>22400</v>
          </cell>
          <cell r="Q9">
            <v>21400</v>
          </cell>
          <cell r="R9">
            <v>20500</v>
          </cell>
          <cell r="S9">
            <v>19600</v>
          </cell>
          <cell r="T9">
            <v>18700</v>
          </cell>
          <cell r="U9">
            <v>17700</v>
          </cell>
          <cell r="V9">
            <v>16800</v>
          </cell>
          <cell r="W9">
            <v>15800</v>
          </cell>
          <cell r="X9">
            <v>14900</v>
          </cell>
          <cell r="Y9">
            <v>13900</v>
          </cell>
          <cell r="Z9">
            <v>13000</v>
          </cell>
          <cell r="AA9">
            <v>12000</v>
          </cell>
          <cell r="AB9">
            <v>11000</v>
          </cell>
          <cell r="AC9">
            <v>9900</v>
          </cell>
          <cell r="AD9">
            <v>8800</v>
          </cell>
          <cell r="AE9">
            <v>7900</v>
          </cell>
        </row>
        <row r="10">
          <cell r="A10">
            <v>850</v>
          </cell>
          <cell r="B10">
            <v>42400</v>
          </cell>
          <cell r="C10">
            <v>40600</v>
          </cell>
          <cell r="D10">
            <v>38800</v>
          </cell>
          <cell r="E10">
            <v>37100</v>
          </cell>
          <cell r="F10">
            <v>35300</v>
          </cell>
          <cell r="G10">
            <v>33600</v>
          </cell>
          <cell r="H10">
            <v>31800</v>
          </cell>
          <cell r="I10">
            <v>30000</v>
          </cell>
          <cell r="J10">
            <v>28300</v>
          </cell>
          <cell r="K10">
            <v>26500</v>
          </cell>
          <cell r="L10">
            <v>24700</v>
          </cell>
          <cell r="M10">
            <v>23800</v>
          </cell>
          <cell r="N10">
            <v>22900</v>
          </cell>
          <cell r="O10">
            <v>22100</v>
          </cell>
          <cell r="P10">
            <v>21100</v>
          </cell>
          <cell r="Q10">
            <v>20300</v>
          </cell>
          <cell r="R10">
            <v>19400</v>
          </cell>
          <cell r="S10">
            <v>18500</v>
          </cell>
          <cell r="T10">
            <v>17600</v>
          </cell>
          <cell r="U10">
            <v>16800</v>
          </cell>
          <cell r="V10">
            <v>15800</v>
          </cell>
          <cell r="W10">
            <v>15000</v>
          </cell>
          <cell r="X10">
            <v>14100</v>
          </cell>
          <cell r="Y10">
            <v>13200</v>
          </cell>
          <cell r="Z10">
            <v>12300</v>
          </cell>
          <cell r="AA10">
            <v>11400</v>
          </cell>
          <cell r="AB10">
            <v>10400</v>
          </cell>
          <cell r="AC10">
            <v>9400</v>
          </cell>
          <cell r="AD10">
            <v>8300</v>
          </cell>
          <cell r="AE10">
            <v>7600</v>
          </cell>
        </row>
        <row r="11">
          <cell r="A11">
            <v>800</v>
          </cell>
          <cell r="B11">
            <v>39900</v>
          </cell>
          <cell r="C11">
            <v>38200</v>
          </cell>
          <cell r="D11">
            <v>36500</v>
          </cell>
          <cell r="E11">
            <v>34900</v>
          </cell>
          <cell r="F11">
            <v>33200</v>
          </cell>
          <cell r="G11">
            <v>31600</v>
          </cell>
          <cell r="H11">
            <v>29900</v>
          </cell>
          <cell r="I11">
            <v>28300</v>
          </cell>
          <cell r="J11">
            <v>26600</v>
          </cell>
          <cell r="K11">
            <v>24900</v>
          </cell>
          <cell r="L11">
            <v>23200</v>
          </cell>
          <cell r="M11">
            <v>22500</v>
          </cell>
          <cell r="N11">
            <v>21600</v>
          </cell>
          <cell r="O11">
            <v>20800</v>
          </cell>
          <cell r="P11">
            <v>19900</v>
          </cell>
          <cell r="Q11">
            <v>19000</v>
          </cell>
          <cell r="R11">
            <v>18300</v>
          </cell>
          <cell r="S11">
            <v>17400</v>
          </cell>
          <cell r="T11">
            <v>16600</v>
          </cell>
          <cell r="U11">
            <v>15800</v>
          </cell>
          <cell r="V11">
            <v>15000</v>
          </cell>
          <cell r="W11">
            <v>14100</v>
          </cell>
          <cell r="X11">
            <v>13300</v>
          </cell>
          <cell r="Y11">
            <v>12400</v>
          </cell>
          <cell r="Z11">
            <v>11600</v>
          </cell>
          <cell r="AA11">
            <v>10800</v>
          </cell>
          <cell r="AB11">
            <v>9800</v>
          </cell>
          <cell r="AC11">
            <v>8900</v>
          </cell>
          <cell r="AD11">
            <v>7800</v>
          </cell>
          <cell r="AE11">
            <v>7200</v>
          </cell>
        </row>
        <row r="12">
          <cell r="A12">
            <v>750</v>
          </cell>
          <cell r="B12">
            <v>37400</v>
          </cell>
          <cell r="C12">
            <v>35800</v>
          </cell>
          <cell r="D12">
            <v>34200</v>
          </cell>
          <cell r="E12">
            <v>32700</v>
          </cell>
          <cell r="F12">
            <v>31100</v>
          </cell>
          <cell r="G12">
            <v>29600</v>
          </cell>
          <cell r="H12">
            <v>28100</v>
          </cell>
          <cell r="I12">
            <v>26500</v>
          </cell>
          <cell r="J12">
            <v>24900</v>
          </cell>
          <cell r="K12">
            <v>23300</v>
          </cell>
          <cell r="L12">
            <v>21800</v>
          </cell>
          <cell r="M12">
            <v>21000</v>
          </cell>
          <cell r="N12">
            <v>20300</v>
          </cell>
          <cell r="O12">
            <v>19500</v>
          </cell>
          <cell r="P12">
            <v>18700</v>
          </cell>
          <cell r="Q12">
            <v>17900</v>
          </cell>
          <cell r="R12">
            <v>17100</v>
          </cell>
          <cell r="S12">
            <v>16400</v>
          </cell>
          <cell r="T12">
            <v>15600</v>
          </cell>
          <cell r="U12">
            <v>14800</v>
          </cell>
          <cell r="V12">
            <v>14000</v>
          </cell>
          <cell r="W12">
            <v>13300</v>
          </cell>
          <cell r="X12">
            <v>12500</v>
          </cell>
          <cell r="Y12">
            <v>11700</v>
          </cell>
          <cell r="Z12">
            <v>11000</v>
          </cell>
          <cell r="AA12">
            <v>10100</v>
          </cell>
          <cell r="AB12">
            <v>9300</v>
          </cell>
          <cell r="AC12">
            <v>8300</v>
          </cell>
          <cell r="AD12">
            <v>7400</v>
          </cell>
          <cell r="AE12">
            <v>6800</v>
          </cell>
        </row>
        <row r="13">
          <cell r="A13">
            <v>700</v>
          </cell>
          <cell r="B13">
            <v>34800</v>
          </cell>
          <cell r="C13">
            <v>33400</v>
          </cell>
          <cell r="D13">
            <v>32000</v>
          </cell>
          <cell r="E13">
            <v>30500</v>
          </cell>
          <cell r="F13">
            <v>29000</v>
          </cell>
          <cell r="G13">
            <v>27600</v>
          </cell>
          <cell r="H13">
            <v>26200</v>
          </cell>
          <cell r="I13">
            <v>24700</v>
          </cell>
          <cell r="J13">
            <v>23200</v>
          </cell>
          <cell r="K13">
            <v>21800</v>
          </cell>
          <cell r="L13">
            <v>20400</v>
          </cell>
          <cell r="M13">
            <v>19600</v>
          </cell>
          <cell r="N13">
            <v>19000</v>
          </cell>
          <cell r="O13">
            <v>18200</v>
          </cell>
          <cell r="P13">
            <v>17400</v>
          </cell>
          <cell r="Q13">
            <v>16800</v>
          </cell>
          <cell r="R13">
            <v>16000</v>
          </cell>
          <cell r="S13">
            <v>15300</v>
          </cell>
          <cell r="T13">
            <v>14600</v>
          </cell>
          <cell r="U13">
            <v>13800</v>
          </cell>
          <cell r="V13">
            <v>13200</v>
          </cell>
          <cell r="W13">
            <v>12400</v>
          </cell>
          <cell r="X13">
            <v>11600</v>
          </cell>
          <cell r="Y13">
            <v>11000</v>
          </cell>
          <cell r="Z13">
            <v>10200</v>
          </cell>
          <cell r="AA13">
            <v>9500</v>
          </cell>
          <cell r="AB13">
            <v>8700</v>
          </cell>
          <cell r="AC13">
            <v>7800</v>
          </cell>
          <cell r="AD13">
            <v>7000</v>
          </cell>
          <cell r="AE13">
            <v>6300</v>
          </cell>
        </row>
        <row r="14">
          <cell r="A14">
            <v>650</v>
          </cell>
          <cell r="B14">
            <v>32300</v>
          </cell>
          <cell r="C14">
            <v>31000</v>
          </cell>
          <cell r="D14">
            <v>29700</v>
          </cell>
          <cell r="E14">
            <v>28400</v>
          </cell>
          <cell r="F14">
            <v>26900</v>
          </cell>
          <cell r="G14">
            <v>25600</v>
          </cell>
          <cell r="H14">
            <v>24300</v>
          </cell>
          <cell r="I14">
            <v>22900</v>
          </cell>
          <cell r="J14">
            <v>21600</v>
          </cell>
          <cell r="K14">
            <v>20300</v>
          </cell>
          <cell r="L14">
            <v>19000</v>
          </cell>
          <cell r="M14">
            <v>18300</v>
          </cell>
          <cell r="N14">
            <v>17600</v>
          </cell>
          <cell r="O14">
            <v>17000</v>
          </cell>
          <cell r="P14">
            <v>16200</v>
          </cell>
          <cell r="Q14">
            <v>15500</v>
          </cell>
          <cell r="R14">
            <v>14900</v>
          </cell>
          <cell r="S14">
            <v>14200</v>
          </cell>
          <cell r="T14">
            <v>13500</v>
          </cell>
          <cell r="U14">
            <v>12900</v>
          </cell>
          <cell r="V14">
            <v>12200</v>
          </cell>
          <cell r="W14">
            <v>11500</v>
          </cell>
          <cell r="X14">
            <v>10900</v>
          </cell>
          <cell r="Y14">
            <v>10200</v>
          </cell>
          <cell r="Z14">
            <v>9500</v>
          </cell>
          <cell r="AA14">
            <v>8900</v>
          </cell>
          <cell r="AB14">
            <v>8100</v>
          </cell>
          <cell r="AC14">
            <v>7300</v>
          </cell>
          <cell r="AD14">
            <v>6500</v>
          </cell>
          <cell r="AE14">
            <v>5900</v>
          </cell>
        </row>
        <row r="15">
          <cell r="A15">
            <v>600</v>
          </cell>
          <cell r="B15">
            <v>29800</v>
          </cell>
          <cell r="C15">
            <v>28500</v>
          </cell>
          <cell r="D15">
            <v>27300</v>
          </cell>
          <cell r="E15">
            <v>26100</v>
          </cell>
          <cell r="F15">
            <v>24800</v>
          </cell>
          <cell r="G15">
            <v>23600</v>
          </cell>
          <cell r="H15">
            <v>22400</v>
          </cell>
          <cell r="I15">
            <v>21100</v>
          </cell>
          <cell r="J15">
            <v>19900</v>
          </cell>
          <cell r="K15">
            <v>18700</v>
          </cell>
          <cell r="L15">
            <v>17400</v>
          </cell>
          <cell r="M15">
            <v>16900</v>
          </cell>
          <cell r="N15">
            <v>16200</v>
          </cell>
          <cell r="O15">
            <v>15600</v>
          </cell>
          <cell r="P15">
            <v>15100</v>
          </cell>
          <cell r="Q15">
            <v>14400</v>
          </cell>
          <cell r="R15">
            <v>13800</v>
          </cell>
          <cell r="S15">
            <v>13200</v>
          </cell>
          <cell r="T15">
            <v>12600</v>
          </cell>
          <cell r="U15">
            <v>11900</v>
          </cell>
          <cell r="V15">
            <v>11400</v>
          </cell>
          <cell r="W15">
            <v>10700</v>
          </cell>
          <cell r="X15">
            <v>10100</v>
          </cell>
          <cell r="Y15">
            <v>9500</v>
          </cell>
          <cell r="Z15">
            <v>8900</v>
          </cell>
          <cell r="AA15">
            <v>8200</v>
          </cell>
          <cell r="AB15">
            <v>7500</v>
          </cell>
          <cell r="AC15">
            <v>6800</v>
          </cell>
          <cell r="AD15">
            <v>6000</v>
          </cell>
          <cell r="AE15">
            <v>5600</v>
          </cell>
        </row>
        <row r="16">
          <cell r="A16">
            <v>550</v>
          </cell>
          <cell r="B16">
            <v>27300</v>
          </cell>
          <cell r="C16">
            <v>26200</v>
          </cell>
          <cell r="D16">
            <v>25000</v>
          </cell>
          <cell r="E16">
            <v>23900</v>
          </cell>
          <cell r="F16">
            <v>22800</v>
          </cell>
          <cell r="G16">
            <v>21700</v>
          </cell>
          <cell r="H16">
            <v>20600</v>
          </cell>
          <cell r="I16">
            <v>19400</v>
          </cell>
          <cell r="J16">
            <v>18300</v>
          </cell>
          <cell r="K16">
            <v>17100</v>
          </cell>
          <cell r="L16">
            <v>16000</v>
          </cell>
          <cell r="M16">
            <v>15400</v>
          </cell>
          <cell r="N16">
            <v>15000</v>
          </cell>
          <cell r="O16">
            <v>14300</v>
          </cell>
          <cell r="P16">
            <v>13800</v>
          </cell>
          <cell r="Q16">
            <v>13300</v>
          </cell>
          <cell r="R16">
            <v>12700</v>
          </cell>
          <cell r="S16">
            <v>12100</v>
          </cell>
          <cell r="T16">
            <v>11500</v>
          </cell>
          <cell r="U16">
            <v>11000</v>
          </cell>
          <cell r="V16">
            <v>10400</v>
          </cell>
          <cell r="W16">
            <v>9800</v>
          </cell>
          <cell r="X16">
            <v>9300</v>
          </cell>
          <cell r="Y16">
            <v>8700</v>
          </cell>
          <cell r="Z16">
            <v>8100</v>
          </cell>
          <cell r="AA16">
            <v>7600</v>
          </cell>
          <cell r="AB16">
            <v>7000</v>
          </cell>
          <cell r="AC16">
            <v>6300</v>
          </cell>
          <cell r="AD16">
            <v>5700</v>
          </cell>
          <cell r="AE16">
            <v>5100</v>
          </cell>
        </row>
        <row r="17">
          <cell r="A17">
            <v>500</v>
          </cell>
          <cell r="B17">
            <v>24700</v>
          </cell>
          <cell r="C17">
            <v>23800</v>
          </cell>
          <cell r="D17">
            <v>22800</v>
          </cell>
          <cell r="E17">
            <v>21700</v>
          </cell>
          <cell r="F17">
            <v>20700</v>
          </cell>
          <cell r="G17">
            <v>19700</v>
          </cell>
          <cell r="H17">
            <v>18700</v>
          </cell>
          <cell r="I17">
            <v>17600</v>
          </cell>
          <cell r="J17">
            <v>16700</v>
          </cell>
          <cell r="K17">
            <v>15600</v>
          </cell>
          <cell r="L17">
            <v>14600</v>
          </cell>
          <cell r="M17">
            <v>14100</v>
          </cell>
          <cell r="N17">
            <v>13500</v>
          </cell>
          <cell r="O17">
            <v>13100</v>
          </cell>
          <cell r="P17">
            <v>12600</v>
          </cell>
          <cell r="Q17">
            <v>12000</v>
          </cell>
          <cell r="R17">
            <v>11500</v>
          </cell>
          <cell r="S17">
            <v>11100</v>
          </cell>
          <cell r="T17">
            <v>10500</v>
          </cell>
          <cell r="U17">
            <v>10000</v>
          </cell>
          <cell r="V17">
            <v>9500</v>
          </cell>
          <cell r="W17">
            <v>9000</v>
          </cell>
          <cell r="X17">
            <v>8500</v>
          </cell>
          <cell r="Y17">
            <v>7900</v>
          </cell>
          <cell r="Z17">
            <v>7500</v>
          </cell>
          <cell r="AA17">
            <v>7000</v>
          </cell>
          <cell r="AB17">
            <v>6300</v>
          </cell>
          <cell r="AC17">
            <v>5700</v>
          </cell>
          <cell r="AD17">
            <v>5200</v>
          </cell>
          <cell r="AE17">
            <v>4700</v>
          </cell>
        </row>
        <row r="18">
          <cell r="A18">
            <v>450</v>
          </cell>
          <cell r="B18">
            <v>22300</v>
          </cell>
          <cell r="C18">
            <v>21300</v>
          </cell>
          <cell r="D18">
            <v>20500</v>
          </cell>
          <cell r="E18">
            <v>19500</v>
          </cell>
          <cell r="F18">
            <v>18700</v>
          </cell>
          <cell r="G18">
            <v>17700</v>
          </cell>
          <cell r="H18">
            <v>16800</v>
          </cell>
          <cell r="I18">
            <v>15900</v>
          </cell>
          <cell r="J18">
            <v>15000</v>
          </cell>
          <cell r="K18">
            <v>14100</v>
          </cell>
          <cell r="L18">
            <v>13200</v>
          </cell>
          <cell r="M18">
            <v>12700</v>
          </cell>
          <cell r="N18">
            <v>12200</v>
          </cell>
          <cell r="O18">
            <v>11800</v>
          </cell>
          <cell r="P18">
            <v>11400</v>
          </cell>
          <cell r="Q18">
            <v>10900</v>
          </cell>
          <cell r="R18">
            <v>10400</v>
          </cell>
          <cell r="S18">
            <v>9900</v>
          </cell>
          <cell r="T18">
            <v>9500</v>
          </cell>
          <cell r="U18">
            <v>9100</v>
          </cell>
          <cell r="V18">
            <v>8600</v>
          </cell>
          <cell r="W18">
            <v>8100</v>
          </cell>
          <cell r="X18">
            <v>7600</v>
          </cell>
          <cell r="Y18">
            <v>7300</v>
          </cell>
          <cell r="Z18">
            <v>6800</v>
          </cell>
          <cell r="AA18">
            <v>6300</v>
          </cell>
          <cell r="AB18">
            <v>5700</v>
          </cell>
          <cell r="AC18">
            <v>5300</v>
          </cell>
          <cell r="AD18">
            <v>4700</v>
          </cell>
          <cell r="AE18">
            <v>4300</v>
          </cell>
        </row>
        <row r="19">
          <cell r="A19">
            <v>400</v>
          </cell>
          <cell r="B19">
            <v>19700</v>
          </cell>
          <cell r="C19">
            <v>19000</v>
          </cell>
          <cell r="D19">
            <v>18100</v>
          </cell>
          <cell r="E19">
            <v>17300</v>
          </cell>
          <cell r="F19">
            <v>16600</v>
          </cell>
          <cell r="G19">
            <v>15700</v>
          </cell>
          <cell r="H19">
            <v>15000</v>
          </cell>
          <cell r="I19">
            <v>14100</v>
          </cell>
          <cell r="J19">
            <v>13300</v>
          </cell>
          <cell r="K19">
            <v>12500</v>
          </cell>
          <cell r="L19">
            <v>11700</v>
          </cell>
          <cell r="M19">
            <v>11400</v>
          </cell>
          <cell r="N19">
            <v>10900</v>
          </cell>
          <cell r="O19">
            <v>10500</v>
          </cell>
          <cell r="P19">
            <v>10100</v>
          </cell>
          <cell r="Q19">
            <v>9700</v>
          </cell>
          <cell r="R19">
            <v>9300</v>
          </cell>
          <cell r="S19">
            <v>8900</v>
          </cell>
          <cell r="T19">
            <v>8500</v>
          </cell>
          <cell r="U19">
            <v>8100</v>
          </cell>
          <cell r="V19">
            <v>7600</v>
          </cell>
          <cell r="W19">
            <v>7300</v>
          </cell>
          <cell r="X19">
            <v>6900</v>
          </cell>
          <cell r="Y19">
            <v>6500</v>
          </cell>
          <cell r="Z19">
            <v>6100</v>
          </cell>
          <cell r="AA19">
            <v>5700</v>
          </cell>
          <cell r="AB19">
            <v>5300</v>
          </cell>
          <cell r="AC19">
            <v>4700</v>
          </cell>
          <cell r="AD19">
            <v>4200</v>
          </cell>
          <cell r="AE19">
            <v>3900</v>
          </cell>
        </row>
        <row r="20">
          <cell r="A20">
            <v>350</v>
          </cell>
          <cell r="B20">
            <v>17200</v>
          </cell>
          <cell r="C20">
            <v>16500</v>
          </cell>
          <cell r="D20">
            <v>15800</v>
          </cell>
          <cell r="E20">
            <v>15200</v>
          </cell>
          <cell r="F20">
            <v>14400</v>
          </cell>
          <cell r="G20">
            <v>13700</v>
          </cell>
          <cell r="H20">
            <v>13100</v>
          </cell>
          <cell r="I20">
            <v>12300</v>
          </cell>
          <cell r="J20">
            <v>11600</v>
          </cell>
          <cell r="K20">
            <v>11000</v>
          </cell>
          <cell r="L20">
            <v>10200</v>
          </cell>
          <cell r="M20">
            <v>9900</v>
          </cell>
          <cell r="N20">
            <v>9500</v>
          </cell>
          <cell r="O20">
            <v>9200</v>
          </cell>
          <cell r="P20">
            <v>8900</v>
          </cell>
          <cell r="Q20">
            <v>8500</v>
          </cell>
          <cell r="R20">
            <v>8100</v>
          </cell>
          <cell r="S20">
            <v>7800</v>
          </cell>
          <cell r="T20">
            <v>7500</v>
          </cell>
          <cell r="U20">
            <v>7100</v>
          </cell>
          <cell r="V20">
            <v>6700</v>
          </cell>
          <cell r="W20">
            <v>6400</v>
          </cell>
          <cell r="X20">
            <v>6000</v>
          </cell>
          <cell r="Y20">
            <v>5700</v>
          </cell>
          <cell r="Z20">
            <v>5400</v>
          </cell>
          <cell r="AA20">
            <v>5000</v>
          </cell>
          <cell r="AB20">
            <v>4600</v>
          </cell>
          <cell r="AC20">
            <v>4200</v>
          </cell>
          <cell r="AD20">
            <v>3800</v>
          </cell>
          <cell r="AE20">
            <v>3500</v>
          </cell>
        </row>
        <row r="21">
          <cell r="A21">
            <v>300</v>
          </cell>
          <cell r="B21">
            <v>14700</v>
          </cell>
          <cell r="C21">
            <v>14100</v>
          </cell>
          <cell r="D21">
            <v>13500</v>
          </cell>
          <cell r="E21">
            <v>13000</v>
          </cell>
          <cell r="F21">
            <v>12400</v>
          </cell>
          <cell r="G21">
            <v>11700</v>
          </cell>
          <cell r="H21">
            <v>11200</v>
          </cell>
          <cell r="I21">
            <v>10600</v>
          </cell>
          <cell r="J21">
            <v>10000</v>
          </cell>
          <cell r="K21">
            <v>9500</v>
          </cell>
          <cell r="L21">
            <v>8800</v>
          </cell>
          <cell r="M21">
            <v>8500</v>
          </cell>
          <cell r="N21">
            <v>8200</v>
          </cell>
          <cell r="O21">
            <v>7900</v>
          </cell>
          <cell r="P21">
            <v>7600</v>
          </cell>
          <cell r="Q21">
            <v>7400</v>
          </cell>
          <cell r="R21">
            <v>7100</v>
          </cell>
          <cell r="S21">
            <v>6800</v>
          </cell>
          <cell r="T21">
            <v>6400</v>
          </cell>
          <cell r="U21">
            <v>6100</v>
          </cell>
          <cell r="V21">
            <v>5800</v>
          </cell>
          <cell r="W21">
            <v>5600</v>
          </cell>
          <cell r="X21">
            <v>5300</v>
          </cell>
          <cell r="Y21">
            <v>5000</v>
          </cell>
          <cell r="Z21">
            <v>4700</v>
          </cell>
          <cell r="AA21">
            <v>4400</v>
          </cell>
          <cell r="AB21">
            <v>4000</v>
          </cell>
          <cell r="AC21">
            <v>3800</v>
          </cell>
          <cell r="AD21">
            <v>3400</v>
          </cell>
          <cell r="AE21">
            <v>3100</v>
          </cell>
        </row>
        <row r="22">
          <cell r="A22">
            <v>250</v>
          </cell>
          <cell r="B22">
            <v>12200</v>
          </cell>
          <cell r="C22">
            <v>11700</v>
          </cell>
          <cell r="D22">
            <v>11300</v>
          </cell>
          <cell r="E22">
            <v>10800</v>
          </cell>
          <cell r="F22">
            <v>10300</v>
          </cell>
          <cell r="G22">
            <v>9800</v>
          </cell>
          <cell r="H22">
            <v>9400</v>
          </cell>
          <cell r="I22">
            <v>8800</v>
          </cell>
          <cell r="J22">
            <v>8300</v>
          </cell>
          <cell r="K22">
            <v>7800</v>
          </cell>
          <cell r="L22">
            <v>7400</v>
          </cell>
          <cell r="M22">
            <v>7200</v>
          </cell>
          <cell r="N22">
            <v>6900</v>
          </cell>
          <cell r="O22">
            <v>6700</v>
          </cell>
          <cell r="P22">
            <v>6400</v>
          </cell>
          <cell r="Q22">
            <v>6200</v>
          </cell>
          <cell r="R22">
            <v>5900</v>
          </cell>
          <cell r="S22">
            <v>5700</v>
          </cell>
          <cell r="T22">
            <v>5500</v>
          </cell>
          <cell r="U22">
            <v>5200</v>
          </cell>
          <cell r="V22">
            <v>5000</v>
          </cell>
          <cell r="W22">
            <v>4700</v>
          </cell>
          <cell r="X22">
            <v>4500</v>
          </cell>
          <cell r="Y22">
            <v>4200</v>
          </cell>
          <cell r="Z22">
            <v>4000</v>
          </cell>
          <cell r="AA22">
            <v>3800</v>
          </cell>
          <cell r="AB22">
            <v>3500</v>
          </cell>
          <cell r="AC22">
            <v>3200</v>
          </cell>
          <cell r="AD22">
            <v>2900</v>
          </cell>
          <cell r="AE22">
            <v>2700</v>
          </cell>
        </row>
        <row r="23">
          <cell r="A23">
            <v>200</v>
          </cell>
          <cell r="B23">
            <v>9900</v>
          </cell>
          <cell r="C23">
            <v>9500</v>
          </cell>
          <cell r="D23">
            <v>9200</v>
          </cell>
          <cell r="E23">
            <v>8800</v>
          </cell>
          <cell r="F23">
            <v>8400</v>
          </cell>
          <cell r="G23">
            <v>8000</v>
          </cell>
          <cell r="H23">
            <v>7600</v>
          </cell>
          <cell r="I23">
            <v>7300</v>
          </cell>
          <cell r="J23">
            <v>6900</v>
          </cell>
          <cell r="K23">
            <v>6500</v>
          </cell>
          <cell r="L23">
            <v>6100</v>
          </cell>
          <cell r="M23">
            <v>5900</v>
          </cell>
          <cell r="N23">
            <v>5700</v>
          </cell>
          <cell r="O23">
            <v>5600</v>
          </cell>
          <cell r="P23">
            <v>5300</v>
          </cell>
          <cell r="Q23">
            <v>5100</v>
          </cell>
          <cell r="R23">
            <v>4900</v>
          </cell>
          <cell r="S23">
            <v>4700</v>
          </cell>
          <cell r="T23">
            <v>4500</v>
          </cell>
          <cell r="U23">
            <v>4300</v>
          </cell>
          <cell r="V23">
            <v>4100</v>
          </cell>
          <cell r="W23">
            <v>3900</v>
          </cell>
          <cell r="X23">
            <v>3800</v>
          </cell>
          <cell r="Y23">
            <v>3600</v>
          </cell>
          <cell r="Z23">
            <v>3400</v>
          </cell>
          <cell r="AA23">
            <v>3200</v>
          </cell>
          <cell r="AB23">
            <v>3000</v>
          </cell>
          <cell r="AC23">
            <v>2700</v>
          </cell>
          <cell r="AD23">
            <v>2500</v>
          </cell>
          <cell r="AE23">
            <v>2300</v>
          </cell>
        </row>
        <row r="24">
          <cell r="A24">
            <v>180</v>
          </cell>
          <cell r="B24">
            <v>9500</v>
          </cell>
          <cell r="C24">
            <v>9100</v>
          </cell>
          <cell r="D24">
            <v>8700</v>
          </cell>
          <cell r="E24">
            <v>8300</v>
          </cell>
          <cell r="F24">
            <v>7900</v>
          </cell>
          <cell r="G24">
            <v>7600</v>
          </cell>
          <cell r="H24">
            <v>7300</v>
          </cell>
          <cell r="I24">
            <v>6900</v>
          </cell>
          <cell r="J24">
            <v>6500</v>
          </cell>
          <cell r="K24">
            <v>6100</v>
          </cell>
          <cell r="L24">
            <v>5700</v>
          </cell>
          <cell r="M24">
            <v>5700</v>
          </cell>
          <cell r="N24">
            <v>5500</v>
          </cell>
          <cell r="O24">
            <v>5300</v>
          </cell>
          <cell r="P24">
            <v>5100</v>
          </cell>
          <cell r="Q24">
            <v>4900</v>
          </cell>
          <cell r="R24">
            <v>4700</v>
          </cell>
          <cell r="S24">
            <v>4500</v>
          </cell>
          <cell r="T24">
            <v>4300</v>
          </cell>
          <cell r="U24">
            <v>4100</v>
          </cell>
          <cell r="V24">
            <v>3900</v>
          </cell>
          <cell r="W24">
            <v>3800</v>
          </cell>
          <cell r="X24">
            <v>3600</v>
          </cell>
          <cell r="Y24">
            <v>3400</v>
          </cell>
          <cell r="Z24">
            <v>3300</v>
          </cell>
          <cell r="AA24">
            <v>3100</v>
          </cell>
          <cell r="AB24">
            <v>2800</v>
          </cell>
          <cell r="AC24">
            <v>2600</v>
          </cell>
          <cell r="AD24">
            <v>2400</v>
          </cell>
          <cell r="AE24">
            <v>2200</v>
          </cell>
        </row>
        <row r="25">
          <cell r="A25">
            <v>160</v>
          </cell>
          <cell r="B25">
            <v>8400</v>
          </cell>
          <cell r="C25">
            <v>8100</v>
          </cell>
          <cell r="D25">
            <v>7700</v>
          </cell>
          <cell r="E25">
            <v>7500</v>
          </cell>
          <cell r="F25">
            <v>7200</v>
          </cell>
          <cell r="G25">
            <v>6800</v>
          </cell>
          <cell r="H25">
            <v>6500</v>
          </cell>
          <cell r="I25">
            <v>6100</v>
          </cell>
          <cell r="J25">
            <v>5800</v>
          </cell>
          <cell r="K25">
            <v>5600</v>
          </cell>
          <cell r="L25">
            <v>5200</v>
          </cell>
          <cell r="M25">
            <v>5100</v>
          </cell>
          <cell r="N25">
            <v>4900</v>
          </cell>
          <cell r="O25">
            <v>4700</v>
          </cell>
          <cell r="P25">
            <v>4600</v>
          </cell>
          <cell r="Q25">
            <v>4400</v>
          </cell>
          <cell r="R25">
            <v>4200</v>
          </cell>
          <cell r="S25">
            <v>4100</v>
          </cell>
          <cell r="T25">
            <v>3900</v>
          </cell>
          <cell r="U25">
            <v>3800</v>
          </cell>
          <cell r="V25">
            <v>3600</v>
          </cell>
          <cell r="W25">
            <v>3500</v>
          </cell>
          <cell r="X25">
            <v>3300</v>
          </cell>
          <cell r="Y25">
            <v>3100</v>
          </cell>
          <cell r="Z25">
            <v>3000</v>
          </cell>
          <cell r="AA25">
            <v>2800</v>
          </cell>
          <cell r="AB25">
            <v>2600</v>
          </cell>
          <cell r="AC25">
            <v>2400</v>
          </cell>
          <cell r="AD25">
            <v>2200</v>
          </cell>
          <cell r="AE25">
            <v>2100</v>
          </cell>
        </row>
        <row r="26">
          <cell r="A26">
            <v>140</v>
          </cell>
          <cell r="B26">
            <v>7500</v>
          </cell>
          <cell r="C26">
            <v>7200</v>
          </cell>
          <cell r="D26">
            <v>6900</v>
          </cell>
          <cell r="E26">
            <v>6600</v>
          </cell>
          <cell r="F26">
            <v>6300</v>
          </cell>
          <cell r="G26">
            <v>6000</v>
          </cell>
          <cell r="H26">
            <v>5700</v>
          </cell>
          <cell r="I26">
            <v>5500</v>
          </cell>
          <cell r="J26">
            <v>5200</v>
          </cell>
          <cell r="K26">
            <v>4900</v>
          </cell>
          <cell r="L26">
            <v>4600</v>
          </cell>
          <cell r="M26">
            <v>4500</v>
          </cell>
          <cell r="N26">
            <v>4300</v>
          </cell>
          <cell r="O26">
            <v>4200</v>
          </cell>
          <cell r="P26">
            <v>4100</v>
          </cell>
          <cell r="Q26">
            <v>3900</v>
          </cell>
          <cell r="R26">
            <v>3800</v>
          </cell>
          <cell r="S26">
            <v>3700</v>
          </cell>
          <cell r="T26">
            <v>3600</v>
          </cell>
          <cell r="U26">
            <v>3400</v>
          </cell>
          <cell r="V26">
            <v>3300</v>
          </cell>
          <cell r="W26">
            <v>3100</v>
          </cell>
          <cell r="X26">
            <v>3000</v>
          </cell>
          <cell r="Y26">
            <v>2800</v>
          </cell>
          <cell r="Z26">
            <v>2700</v>
          </cell>
          <cell r="AA26">
            <v>2500</v>
          </cell>
          <cell r="AB26">
            <v>2300</v>
          </cell>
          <cell r="AC26">
            <v>2200</v>
          </cell>
          <cell r="AD26">
            <v>2000</v>
          </cell>
          <cell r="AE26">
            <v>1900</v>
          </cell>
        </row>
        <row r="27">
          <cell r="A27">
            <v>120</v>
          </cell>
          <cell r="B27">
            <v>6300</v>
          </cell>
          <cell r="C27">
            <v>6100</v>
          </cell>
          <cell r="D27">
            <v>5800</v>
          </cell>
          <cell r="E27">
            <v>5700</v>
          </cell>
          <cell r="F27">
            <v>5400</v>
          </cell>
          <cell r="G27">
            <v>5200</v>
          </cell>
          <cell r="H27">
            <v>5000</v>
          </cell>
          <cell r="I27">
            <v>4700</v>
          </cell>
          <cell r="J27">
            <v>4500</v>
          </cell>
          <cell r="K27">
            <v>4200</v>
          </cell>
          <cell r="L27">
            <v>4000</v>
          </cell>
          <cell r="M27">
            <v>3900</v>
          </cell>
          <cell r="N27">
            <v>3800</v>
          </cell>
          <cell r="O27">
            <v>3700</v>
          </cell>
          <cell r="P27">
            <v>3600</v>
          </cell>
          <cell r="Q27">
            <v>3500</v>
          </cell>
          <cell r="R27">
            <v>3400</v>
          </cell>
          <cell r="S27">
            <v>3200</v>
          </cell>
          <cell r="T27">
            <v>3100</v>
          </cell>
          <cell r="U27">
            <v>3000</v>
          </cell>
          <cell r="V27">
            <v>2800</v>
          </cell>
          <cell r="W27">
            <v>2700</v>
          </cell>
          <cell r="X27">
            <v>2600</v>
          </cell>
          <cell r="Y27">
            <v>2500</v>
          </cell>
          <cell r="Z27">
            <v>2400</v>
          </cell>
          <cell r="AA27">
            <v>2200</v>
          </cell>
          <cell r="AB27">
            <v>2100</v>
          </cell>
          <cell r="AC27">
            <v>1900</v>
          </cell>
          <cell r="AD27">
            <v>1900</v>
          </cell>
          <cell r="AE27">
            <v>1800</v>
          </cell>
        </row>
        <row r="28">
          <cell r="A28">
            <v>100</v>
          </cell>
          <cell r="B28">
            <v>5400</v>
          </cell>
          <cell r="C28">
            <v>5200</v>
          </cell>
          <cell r="D28">
            <v>5000</v>
          </cell>
          <cell r="E28">
            <v>4800</v>
          </cell>
          <cell r="F28">
            <v>4600</v>
          </cell>
          <cell r="G28">
            <v>4400</v>
          </cell>
          <cell r="H28">
            <v>4200</v>
          </cell>
          <cell r="I28">
            <v>4000</v>
          </cell>
          <cell r="J28">
            <v>3800</v>
          </cell>
          <cell r="K28">
            <v>3700</v>
          </cell>
          <cell r="L28">
            <v>3500</v>
          </cell>
          <cell r="M28">
            <v>3400</v>
          </cell>
          <cell r="N28">
            <v>3300</v>
          </cell>
          <cell r="O28">
            <v>3200</v>
          </cell>
          <cell r="P28">
            <v>3100</v>
          </cell>
          <cell r="Q28">
            <v>3000</v>
          </cell>
          <cell r="R28">
            <v>2900</v>
          </cell>
          <cell r="S28">
            <v>2800</v>
          </cell>
          <cell r="T28">
            <v>2700</v>
          </cell>
          <cell r="U28">
            <v>2600</v>
          </cell>
          <cell r="V28">
            <v>2500</v>
          </cell>
          <cell r="W28">
            <v>2400</v>
          </cell>
          <cell r="X28">
            <v>2300</v>
          </cell>
          <cell r="Y28">
            <v>2200</v>
          </cell>
          <cell r="Z28">
            <v>2100</v>
          </cell>
          <cell r="AA28">
            <v>2000</v>
          </cell>
          <cell r="AB28">
            <v>1900</v>
          </cell>
          <cell r="AC28">
            <v>1800</v>
          </cell>
          <cell r="AD28">
            <v>1700</v>
          </cell>
          <cell r="AE28">
            <v>1600</v>
          </cell>
        </row>
        <row r="29">
          <cell r="A29">
            <v>80</v>
          </cell>
          <cell r="B29">
            <v>4400</v>
          </cell>
          <cell r="C29">
            <v>4200</v>
          </cell>
          <cell r="D29">
            <v>4100</v>
          </cell>
          <cell r="E29">
            <v>3900</v>
          </cell>
          <cell r="F29">
            <v>3800</v>
          </cell>
          <cell r="G29">
            <v>3700</v>
          </cell>
          <cell r="H29">
            <v>3500</v>
          </cell>
          <cell r="I29">
            <v>3400</v>
          </cell>
          <cell r="J29">
            <v>3200</v>
          </cell>
          <cell r="K29">
            <v>3100</v>
          </cell>
          <cell r="L29">
            <v>2900</v>
          </cell>
          <cell r="M29">
            <v>2800</v>
          </cell>
          <cell r="N29">
            <v>2800</v>
          </cell>
          <cell r="O29">
            <v>2700</v>
          </cell>
          <cell r="P29">
            <v>2600</v>
          </cell>
          <cell r="Q29">
            <v>2500</v>
          </cell>
          <cell r="R29">
            <v>2400</v>
          </cell>
          <cell r="S29">
            <v>2400</v>
          </cell>
          <cell r="T29">
            <v>2300</v>
          </cell>
          <cell r="U29">
            <v>2200</v>
          </cell>
          <cell r="V29">
            <v>2100</v>
          </cell>
          <cell r="W29">
            <v>2000</v>
          </cell>
          <cell r="X29">
            <v>1900</v>
          </cell>
          <cell r="Y29">
            <v>1900</v>
          </cell>
          <cell r="Z29">
            <v>1900</v>
          </cell>
          <cell r="AA29">
            <v>1800</v>
          </cell>
          <cell r="AB29">
            <v>1700</v>
          </cell>
          <cell r="AC29">
            <v>1600</v>
          </cell>
          <cell r="AD29">
            <v>1500</v>
          </cell>
          <cell r="AE29">
            <v>1400</v>
          </cell>
        </row>
        <row r="30">
          <cell r="A30">
            <v>60</v>
          </cell>
          <cell r="B30">
            <v>3300</v>
          </cell>
          <cell r="C30">
            <v>3200</v>
          </cell>
          <cell r="D30">
            <v>3000</v>
          </cell>
          <cell r="E30">
            <v>2900</v>
          </cell>
          <cell r="F30">
            <v>2800</v>
          </cell>
          <cell r="G30">
            <v>2700</v>
          </cell>
          <cell r="H30">
            <v>2600</v>
          </cell>
          <cell r="I30">
            <v>2500</v>
          </cell>
          <cell r="J30">
            <v>2400</v>
          </cell>
          <cell r="K30">
            <v>2300</v>
          </cell>
          <cell r="L30">
            <v>2200</v>
          </cell>
          <cell r="M30">
            <v>2200</v>
          </cell>
          <cell r="N30">
            <v>2100</v>
          </cell>
          <cell r="O30">
            <v>2100</v>
          </cell>
          <cell r="P30">
            <v>2000</v>
          </cell>
          <cell r="Q30">
            <v>2000</v>
          </cell>
          <cell r="R30">
            <v>1900</v>
          </cell>
          <cell r="S30">
            <v>1900</v>
          </cell>
          <cell r="T30">
            <v>1900</v>
          </cell>
          <cell r="U30">
            <v>1800</v>
          </cell>
          <cell r="V30">
            <v>1800</v>
          </cell>
          <cell r="W30">
            <v>1700</v>
          </cell>
          <cell r="X30">
            <v>1700</v>
          </cell>
          <cell r="Y30">
            <v>1600</v>
          </cell>
          <cell r="Z30">
            <v>1600</v>
          </cell>
          <cell r="AA30">
            <v>1500</v>
          </cell>
          <cell r="AB30">
            <v>1400</v>
          </cell>
          <cell r="AC30">
            <v>1400</v>
          </cell>
          <cell r="AD30">
            <v>1300</v>
          </cell>
          <cell r="AE30">
            <v>1300</v>
          </cell>
        </row>
        <row r="31">
          <cell r="A31">
            <v>40</v>
          </cell>
          <cell r="B31">
            <v>2600</v>
          </cell>
          <cell r="C31">
            <v>2600</v>
          </cell>
          <cell r="D31">
            <v>2500</v>
          </cell>
          <cell r="E31">
            <v>2400</v>
          </cell>
          <cell r="F31">
            <v>2300</v>
          </cell>
          <cell r="G31">
            <v>2200</v>
          </cell>
          <cell r="H31">
            <v>2200</v>
          </cell>
          <cell r="I31">
            <v>2100</v>
          </cell>
          <cell r="J31">
            <v>2000</v>
          </cell>
          <cell r="K31">
            <v>1900</v>
          </cell>
          <cell r="L31">
            <v>1900</v>
          </cell>
          <cell r="M31">
            <v>1900</v>
          </cell>
          <cell r="N31">
            <v>1900</v>
          </cell>
          <cell r="O31">
            <v>1800</v>
          </cell>
          <cell r="P31">
            <v>1800</v>
          </cell>
          <cell r="Q31">
            <v>1700</v>
          </cell>
          <cell r="R31">
            <v>1700</v>
          </cell>
          <cell r="S31">
            <v>1700</v>
          </cell>
          <cell r="T31">
            <v>1600</v>
          </cell>
          <cell r="U31">
            <v>1600</v>
          </cell>
          <cell r="V31">
            <v>1500</v>
          </cell>
          <cell r="W31">
            <v>1500</v>
          </cell>
          <cell r="X31">
            <v>1500</v>
          </cell>
          <cell r="Y31">
            <v>1400</v>
          </cell>
          <cell r="Z31">
            <v>1400</v>
          </cell>
          <cell r="AA31">
            <v>1400</v>
          </cell>
          <cell r="AB31">
            <v>1300</v>
          </cell>
          <cell r="AC31">
            <v>1300</v>
          </cell>
          <cell r="AD31">
            <v>1200</v>
          </cell>
          <cell r="AE31">
            <v>1200</v>
          </cell>
        </row>
        <row r="32">
          <cell r="A32">
            <v>30</v>
          </cell>
          <cell r="B32">
            <v>1900</v>
          </cell>
          <cell r="C32">
            <v>1900</v>
          </cell>
          <cell r="D32">
            <v>1900</v>
          </cell>
          <cell r="E32">
            <v>1900</v>
          </cell>
          <cell r="F32">
            <v>1800</v>
          </cell>
          <cell r="G32">
            <v>1800</v>
          </cell>
          <cell r="H32">
            <v>1700</v>
          </cell>
          <cell r="I32">
            <v>1700</v>
          </cell>
          <cell r="J32">
            <v>1600</v>
          </cell>
          <cell r="K32">
            <v>1600</v>
          </cell>
          <cell r="L32">
            <v>1500</v>
          </cell>
          <cell r="M32">
            <v>1500</v>
          </cell>
          <cell r="N32">
            <v>1500</v>
          </cell>
          <cell r="O32">
            <v>1500</v>
          </cell>
          <cell r="P32">
            <v>1400</v>
          </cell>
          <cell r="Q32">
            <v>1400</v>
          </cell>
          <cell r="R32">
            <v>1400</v>
          </cell>
          <cell r="S32">
            <v>1400</v>
          </cell>
          <cell r="T32">
            <v>1300</v>
          </cell>
          <cell r="U32">
            <v>1300</v>
          </cell>
          <cell r="V32">
            <v>1300</v>
          </cell>
          <cell r="W32">
            <v>1300</v>
          </cell>
          <cell r="X32">
            <v>1200</v>
          </cell>
          <cell r="Y32">
            <v>1200</v>
          </cell>
          <cell r="Z32">
            <v>1200</v>
          </cell>
          <cell r="AA32">
            <v>1200</v>
          </cell>
          <cell r="AB32">
            <v>1200</v>
          </cell>
          <cell r="AC32">
            <v>1100</v>
          </cell>
          <cell r="AD32">
            <v>1100</v>
          </cell>
          <cell r="AE32">
            <v>1100</v>
          </cell>
        </row>
        <row r="33">
          <cell r="A33">
            <v>20</v>
          </cell>
          <cell r="B33">
            <v>1700</v>
          </cell>
          <cell r="C33">
            <v>1600</v>
          </cell>
          <cell r="D33">
            <v>1600</v>
          </cell>
          <cell r="E33">
            <v>1600</v>
          </cell>
          <cell r="F33">
            <v>1500</v>
          </cell>
          <cell r="G33">
            <v>1500</v>
          </cell>
          <cell r="H33">
            <v>1500</v>
          </cell>
          <cell r="I33">
            <v>1400</v>
          </cell>
          <cell r="J33">
            <v>1400</v>
          </cell>
          <cell r="K33">
            <v>1400</v>
          </cell>
          <cell r="L33">
            <v>1300</v>
          </cell>
          <cell r="M33">
            <v>1300</v>
          </cell>
          <cell r="N33">
            <v>1300</v>
          </cell>
          <cell r="O33">
            <v>1300</v>
          </cell>
          <cell r="P33">
            <v>1300</v>
          </cell>
          <cell r="Q33">
            <v>1200</v>
          </cell>
          <cell r="R33">
            <v>1200</v>
          </cell>
          <cell r="S33">
            <v>1200</v>
          </cell>
          <cell r="T33">
            <v>1200</v>
          </cell>
          <cell r="U33">
            <v>1200</v>
          </cell>
          <cell r="V33">
            <v>1200</v>
          </cell>
          <cell r="W33">
            <v>1100</v>
          </cell>
          <cell r="X33">
            <v>1100</v>
          </cell>
          <cell r="Y33">
            <v>1100</v>
          </cell>
          <cell r="Z33">
            <v>1100</v>
          </cell>
          <cell r="AA33">
            <v>1100</v>
          </cell>
          <cell r="AB33">
            <v>1100</v>
          </cell>
          <cell r="AC33">
            <v>1000</v>
          </cell>
          <cell r="AD33">
            <v>1000</v>
          </cell>
          <cell r="AE33">
            <v>1000</v>
          </cell>
        </row>
        <row r="34">
          <cell r="A34">
            <v>10</v>
          </cell>
          <cell r="B34">
            <v>1100</v>
          </cell>
          <cell r="C34">
            <v>1100</v>
          </cell>
          <cell r="D34">
            <v>1100</v>
          </cell>
          <cell r="E34">
            <v>1100</v>
          </cell>
          <cell r="F34">
            <v>1100</v>
          </cell>
          <cell r="G34">
            <v>1100</v>
          </cell>
          <cell r="H34">
            <v>1100</v>
          </cell>
          <cell r="I34">
            <v>1100</v>
          </cell>
          <cell r="J34">
            <v>1000</v>
          </cell>
          <cell r="K34">
            <v>1000</v>
          </cell>
          <cell r="L34">
            <v>1000</v>
          </cell>
          <cell r="M34">
            <v>1000</v>
          </cell>
          <cell r="N34">
            <v>1000</v>
          </cell>
          <cell r="O34">
            <v>1000</v>
          </cell>
          <cell r="P34">
            <v>1000</v>
          </cell>
          <cell r="Q34">
            <v>1000</v>
          </cell>
          <cell r="R34">
            <v>1000</v>
          </cell>
          <cell r="S34">
            <v>1000</v>
          </cell>
          <cell r="T34">
            <v>1000</v>
          </cell>
          <cell r="U34">
            <v>1000</v>
          </cell>
          <cell r="V34">
            <v>1000</v>
          </cell>
          <cell r="W34">
            <v>1000</v>
          </cell>
          <cell r="X34">
            <v>1000</v>
          </cell>
          <cell r="Y34">
            <v>1000</v>
          </cell>
          <cell r="Z34">
            <v>1000</v>
          </cell>
          <cell r="AA34">
            <v>1000</v>
          </cell>
          <cell r="AB34">
            <v>900</v>
          </cell>
          <cell r="AC34">
            <v>900</v>
          </cell>
          <cell r="AD34">
            <v>900</v>
          </cell>
          <cell r="AE34">
            <v>900</v>
          </cell>
        </row>
        <row r="38">
          <cell r="B38">
            <v>1500</v>
          </cell>
          <cell r="C38">
            <v>4350</v>
          </cell>
        </row>
        <row r="39">
          <cell r="B39">
            <v>1450</v>
          </cell>
          <cell r="C39">
            <v>4220</v>
          </cell>
        </row>
        <row r="40">
          <cell r="B40">
            <v>1400</v>
          </cell>
          <cell r="C40">
            <v>4090</v>
          </cell>
        </row>
        <row r="41">
          <cell r="B41">
            <v>1350</v>
          </cell>
          <cell r="C41">
            <v>3960</v>
          </cell>
        </row>
        <row r="42">
          <cell r="B42">
            <v>1300</v>
          </cell>
          <cell r="C42">
            <v>3830</v>
          </cell>
        </row>
        <row r="43">
          <cell r="B43">
            <v>1250</v>
          </cell>
          <cell r="C43">
            <v>3700</v>
          </cell>
        </row>
        <row r="44">
          <cell r="B44">
            <v>1200</v>
          </cell>
          <cell r="C44">
            <v>3570</v>
          </cell>
        </row>
        <row r="45">
          <cell r="B45">
            <v>1150</v>
          </cell>
          <cell r="C45">
            <v>3440</v>
          </cell>
        </row>
        <row r="46">
          <cell r="B46">
            <v>1100</v>
          </cell>
          <cell r="C46">
            <v>3310</v>
          </cell>
        </row>
        <row r="47">
          <cell r="B47">
            <v>1050</v>
          </cell>
          <cell r="C47">
            <v>3180</v>
          </cell>
        </row>
        <row r="48">
          <cell r="B48">
            <v>1000</v>
          </cell>
          <cell r="C48">
            <v>3050</v>
          </cell>
        </row>
        <row r="49">
          <cell r="B49">
            <v>950</v>
          </cell>
          <cell r="C49">
            <v>2920</v>
          </cell>
        </row>
        <row r="50">
          <cell r="B50">
            <v>900</v>
          </cell>
          <cell r="C50">
            <v>2790</v>
          </cell>
        </row>
        <row r="51">
          <cell r="B51">
            <v>850</v>
          </cell>
          <cell r="C51">
            <v>2660</v>
          </cell>
        </row>
        <row r="52">
          <cell r="B52">
            <v>800</v>
          </cell>
          <cell r="C52">
            <v>2530</v>
          </cell>
        </row>
        <row r="53">
          <cell r="B53">
            <v>750</v>
          </cell>
          <cell r="C53">
            <v>2400</v>
          </cell>
        </row>
        <row r="54">
          <cell r="B54">
            <v>700</v>
          </cell>
          <cell r="C54">
            <v>2270</v>
          </cell>
        </row>
        <row r="55">
          <cell r="B55">
            <v>650</v>
          </cell>
          <cell r="C55">
            <v>2140</v>
          </cell>
        </row>
        <row r="56">
          <cell r="B56">
            <v>600</v>
          </cell>
          <cell r="C56">
            <v>2010</v>
          </cell>
        </row>
        <row r="57">
          <cell r="B57">
            <v>550</v>
          </cell>
          <cell r="C57">
            <v>1880</v>
          </cell>
        </row>
        <row r="58">
          <cell r="B58">
            <v>500</v>
          </cell>
          <cell r="C58">
            <v>1750</v>
          </cell>
        </row>
        <row r="59">
          <cell r="B59">
            <v>450</v>
          </cell>
          <cell r="C59">
            <v>1620</v>
          </cell>
        </row>
        <row r="60">
          <cell r="B60">
            <v>400</v>
          </cell>
          <cell r="C60">
            <v>1490</v>
          </cell>
        </row>
        <row r="61">
          <cell r="B61">
            <v>350</v>
          </cell>
          <cell r="C61">
            <v>1360</v>
          </cell>
        </row>
        <row r="62">
          <cell r="B62">
            <v>300</v>
          </cell>
          <cell r="C62">
            <v>1230</v>
          </cell>
        </row>
        <row r="63">
          <cell r="B63">
            <v>250</v>
          </cell>
          <cell r="C63">
            <v>1100</v>
          </cell>
        </row>
        <row r="64">
          <cell r="B64">
            <v>200</v>
          </cell>
          <cell r="C64">
            <v>970</v>
          </cell>
        </row>
        <row r="65">
          <cell r="B65">
            <v>150</v>
          </cell>
          <cell r="C65">
            <v>840</v>
          </cell>
        </row>
        <row r="66">
          <cell r="B66">
            <v>100</v>
          </cell>
          <cell r="C66">
            <v>710</v>
          </cell>
        </row>
        <row r="67">
          <cell r="B67">
            <v>50</v>
          </cell>
          <cell r="C67">
            <v>580</v>
          </cell>
        </row>
      </sheetData>
      <sheetData sheetId="15">
        <row r="1">
          <cell r="B1">
            <v>2000</v>
          </cell>
          <cell r="C1">
            <v>1900</v>
          </cell>
          <cell r="D1">
            <v>1800</v>
          </cell>
          <cell r="E1">
            <v>1700</v>
          </cell>
          <cell r="F1">
            <v>1600</v>
          </cell>
          <cell r="G1">
            <v>1500</v>
          </cell>
          <cell r="H1">
            <v>1400</v>
          </cell>
          <cell r="I1">
            <v>1300</v>
          </cell>
          <cell r="J1">
            <v>1200</v>
          </cell>
          <cell r="K1">
            <v>1100</v>
          </cell>
          <cell r="L1">
            <v>1000</v>
          </cell>
          <cell r="M1">
            <v>950</v>
          </cell>
          <cell r="N1">
            <v>900</v>
          </cell>
          <cell r="O1">
            <v>850</v>
          </cell>
          <cell r="P1">
            <v>800</v>
          </cell>
          <cell r="Q1">
            <v>750</v>
          </cell>
          <cell r="R1">
            <v>700</v>
          </cell>
          <cell r="S1">
            <v>650</v>
          </cell>
          <cell r="T1">
            <v>600</v>
          </cell>
          <cell r="U1">
            <v>550</v>
          </cell>
          <cell r="V1">
            <v>500</v>
          </cell>
          <cell r="W1">
            <v>450</v>
          </cell>
          <cell r="X1">
            <v>400</v>
          </cell>
          <cell r="Y1">
            <v>350</v>
          </cell>
          <cell r="Z1">
            <v>300</v>
          </cell>
          <cell r="AA1">
            <v>250</v>
          </cell>
          <cell r="AB1">
            <v>200</v>
          </cell>
          <cell r="AC1">
            <v>150</v>
          </cell>
          <cell r="AD1">
            <v>100</v>
          </cell>
          <cell r="AE1">
            <v>50</v>
          </cell>
        </row>
        <row r="2">
          <cell r="A2">
            <v>1500</v>
          </cell>
          <cell r="B2">
            <v>74500</v>
          </cell>
          <cell r="C2">
            <v>71400</v>
          </cell>
          <cell r="D2">
            <v>68300</v>
          </cell>
          <cell r="E2">
            <v>65100</v>
          </cell>
          <cell r="F2">
            <v>61900</v>
          </cell>
          <cell r="G2">
            <v>58800</v>
          </cell>
          <cell r="H2">
            <v>55600</v>
          </cell>
          <cell r="I2">
            <v>52400</v>
          </cell>
          <cell r="J2">
            <v>49300</v>
          </cell>
          <cell r="K2">
            <v>46100</v>
          </cell>
          <cell r="L2">
            <v>42900</v>
          </cell>
          <cell r="M2">
            <v>41400</v>
          </cell>
          <cell r="N2">
            <v>39800</v>
          </cell>
          <cell r="O2">
            <v>38100</v>
          </cell>
          <cell r="P2">
            <v>36600</v>
          </cell>
          <cell r="Q2">
            <v>35000</v>
          </cell>
          <cell r="R2">
            <v>33400</v>
          </cell>
          <cell r="S2">
            <v>31900</v>
          </cell>
          <cell r="T2">
            <v>30300</v>
          </cell>
          <cell r="U2">
            <v>28600</v>
          </cell>
          <cell r="V2">
            <v>27100</v>
          </cell>
          <cell r="W2">
            <v>25500</v>
          </cell>
          <cell r="X2">
            <v>23900</v>
          </cell>
          <cell r="Y2">
            <v>22400</v>
          </cell>
          <cell r="Z2">
            <v>20800</v>
          </cell>
          <cell r="AA2">
            <v>19100</v>
          </cell>
          <cell r="AB2">
            <v>17100</v>
          </cell>
          <cell r="AC2">
            <v>15100</v>
          </cell>
          <cell r="AD2">
            <v>12900</v>
          </cell>
          <cell r="AE2">
            <v>11400</v>
          </cell>
        </row>
        <row r="3">
          <cell r="A3">
            <v>1400</v>
          </cell>
          <cell r="B3">
            <v>69700</v>
          </cell>
          <cell r="C3">
            <v>66700</v>
          </cell>
          <cell r="D3">
            <v>63700</v>
          </cell>
          <cell r="E3">
            <v>60800</v>
          </cell>
          <cell r="F3">
            <v>57800</v>
          </cell>
          <cell r="G3">
            <v>54900</v>
          </cell>
          <cell r="H3">
            <v>51900</v>
          </cell>
          <cell r="I3">
            <v>49000</v>
          </cell>
          <cell r="J3">
            <v>46000</v>
          </cell>
          <cell r="K3">
            <v>43100</v>
          </cell>
          <cell r="L3">
            <v>40100</v>
          </cell>
          <cell r="M3">
            <v>38700</v>
          </cell>
          <cell r="N3">
            <v>37200</v>
          </cell>
          <cell r="O3">
            <v>35800</v>
          </cell>
          <cell r="P3">
            <v>34200</v>
          </cell>
          <cell r="Q3">
            <v>32700</v>
          </cell>
          <cell r="R3">
            <v>31300</v>
          </cell>
          <cell r="S3">
            <v>29800</v>
          </cell>
          <cell r="T3">
            <v>28400</v>
          </cell>
          <cell r="U3">
            <v>26800</v>
          </cell>
          <cell r="V3">
            <v>25400</v>
          </cell>
          <cell r="W3">
            <v>23900</v>
          </cell>
          <cell r="X3">
            <v>22400</v>
          </cell>
          <cell r="Y3">
            <v>20900</v>
          </cell>
          <cell r="Z3">
            <v>19500</v>
          </cell>
          <cell r="AA3">
            <v>18000</v>
          </cell>
          <cell r="AB3">
            <v>16100</v>
          </cell>
          <cell r="AC3">
            <v>14200</v>
          </cell>
          <cell r="AD3">
            <v>12200</v>
          </cell>
          <cell r="AE3">
            <v>10800</v>
          </cell>
        </row>
        <row r="4">
          <cell r="A4">
            <v>1300</v>
          </cell>
          <cell r="B4">
            <v>64700</v>
          </cell>
          <cell r="C4">
            <v>62000</v>
          </cell>
          <cell r="D4">
            <v>59200</v>
          </cell>
          <cell r="E4">
            <v>56500</v>
          </cell>
          <cell r="F4">
            <v>53800</v>
          </cell>
          <cell r="G4">
            <v>51100</v>
          </cell>
          <cell r="H4">
            <v>48300</v>
          </cell>
          <cell r="I4">
            <v>45600</v>
          </cell>
          <cell r="J4">
            <v>42800</v>
          </cell>
          <cell r="K4">
            <v>40100</v>
          </cell>
          <cell r="L4">
            <v>37400</v>
          </cell>
          <cell r="M4">
            <v>36000</v>
          </cell>
          <cell r="N4">
            <v>34600</v>
          </cell>
          <cell r="O4">
            <v>33300</v>
          </cell>
          <cell r="P4">
            <v>31900</v>
          </cell>
          <cell r="Q4">
            <v>30500</v>
          </cell>
          <cell r="R4">
            <v>29100</v>
          </cell>
          <cell r="S4">
            <v>27800</v>
          </cell>
          <cell r="T4">
            <v>26500</v>
          </cell>
          <cell r="U4">
            <v>25000</v>
          </cell>
          <cell r="V4">
            <v>23700</v>
          </cell>
          <cell r="W4">
            <v>22300</v>
          </cell>
          <cell r="X4">
            <v>20900</v>
          </cell>
          <cell r="Y4">
            <v>19600</v>
          </cell>
          <cell r="Z4">
            <v>18200</v>
          </cell>
          <cell r="AA4">
            <v>16900</v>
          </cell>
          <cell r="AB4">
            <v>15100</v>
          </cell>
          <cell r="AC4">
            <v>13300</v>
          </cell>
          <cell r="AD4">
            <v>11500</v>
          </cell>
          <cell r="AE4">
            <v>10300</v>
          </cell>
        </row>
        <row r="5">
          <cell r="A5">
            <v>1200</v>
          </cell>
          <cell r="B5">
            <v>59800</v>
          </cell>
          <cell r="C5">
            <v>57200</v>
          </cell>
          <cell r="D5">
            <v>54800</v>
          </cell>
          <cell r="E5">
            <v>52200</v>
          </cell>
          <cell r="F5">
            <v>49700</v>
          </cell>
          <cell r="G5">
            <v>47200</v>
          </cell>
          <cell r="H5">
            <v>44700</v>
          </cell>
          <cell r="I5">
            <v>42100</v>
          </cell>
          <cell r="J5">
            <v>39700</v>
          </cell>
          <cell r="K5">
            <v>37100</v>
          </cell>
          <cell r="L5">
            <v>34600</v>
          </cell>
          <cell r="M5">
            <v>33300</v>
          </cell>
          <cell r="N5">
            <v>32100</v>
          </cell>
          <cell r="O5">
            <v>30800</v>
          </cell>
          <cell r="P5">
            <v>29600</v>
          </cell>
          <cell r="Q5">
            <v>28300</v>
          </cell>
          <cell r="R5">
            <v>27000</v>
          </cell>
          <cell r="S5">
            <v>25800</v>
          </cell>
          <cell r="T5">
            <v>24500</v>
          </cell>
          <cell r="U5">
            <v>23200</v>
          </cell>
          <cell r="V5">
            <v>22000</v>
          </cell>
          <cell r="W5">
            <v>20800</v>
          </cell>
          <cell r="X5">
            <v>19400</v>
          </cell>
          <cell r="Y5">
            <v>18200</v>
          </cell>
          <cell r="Z5">
            <v>17000</v>
          </cell>
          <cell r="AA5">
            <v>15600</v>
          </cell>
          <cell r="AB5">
            <v>14100</v>
          </cell>
          <cell r="AC5">
            <v>12600</v>
          </cell>
          <cell r="AD5">
            <v>11000</v>
          </cell>
          <cell r="AE5">
            <v>9700</v>
          </cell>
        </row>
        <row r="6">
          <cell r="A6">
            <v>1100</v>
          </cell>
          <cell r="B6">
            <v>54900</v>
          </cell>
          <cell r="C6">
            <v>52600</v>
          </cell>
          <cell r="D6">
            <v>50200</v>
          </cell>
          <cell r="E6">
            <v>47900</v>
          </cell>
          <cell r="F6">
            <v>45600</v>
          </cell>
          <cell r="G6">
            <v>43400</v>
          </cell>
          <cell r="H6">
            <v>41000</v>
          </cell>
          <cell r="I6">
            <v>38700</v>
          </cell>
          <cell r="J6">
            <v>36400</v>
          </cell>
          <cell r="K6">
            <v>34200</v>
          </cell>
          <cell r="L6">
            <v>31800</v>
          </cell>
          <cell r="M6">
            <v>30600</v>
          </cell>
          <cell r="N6">
            <v>29500</v>
          </cell>
          <cell r="O6">
            <v>28400</v>
          </cell>
          <cell r="P6">
            <v>27200</v>
          </cell>
          <cell r="Q6">
            <v>26100</v>
          </cell>
          <cell r="R6">
            <v>24900</v>
          </cell>
          <cell r="S6">
            <v>23700</v>
          </cell>
          <cell r="T6">
            <v>22600</v>
          </cell>
          <cell r="U6">
            <v>21400</v>
          </cell>
          <cell r="V6">
            <v>20300</v>
          </cell>
          <cell r="W6">
            <v>19100</v>
          </cell>
          <cell r="X6">
            <v>18000</v>
          </cell>
          <cell r="Y6">
            <v>16800</v>
          </cell>
          <cell r="Z6">
            <v>15600</v>
          </cell>
          <cell r="AA6">
            <v>14500</v>
          </cell>
          <cell r="AB6">
            <v>13200</v>
          </cell>
          <cell r="AC6">
            <v>11700</v>
          </cell>
          <cell r="AD6">
            <v>10300</v>
          </cell>
          <cell r="AE6">
            <v>9300</v>
          </cell>
        </row>
        <row r="7">
          <cell r="A7">
            <v>1000</v>
          </cell>
          <cell r="B7">
            <v>49900</v>
          </cell>
          <cell r="C7">
            <v>47800</v>
          </cell>
          <cell r="D7">
            <v>45700</v>
          </cell>
          <cell r="E7">
            <v>43700</v>
          </cell>
          <cell r="F7">
            <v>41600</v>
          </cell>
          <cell r="G7">
            <v>39500</v>
          </cell>
          <cell r="H7">
            <v>37400</v>
          </cell>
          <cell r="I7">
            <v>35300</v>
          </cell>
          <cell r="J7">
            <v>33200</v>
          </cell>
          <cell r="K7">
            <v>31100</v>
          </cell>
          <cell r="L7">
            <v>29000</v>
          </cell>
          <cell r="M7">
            <v>28000</v>
          </cell>
          <cell r="N7">
            <v>26900</v>
          </cell>
          <cell r="O7">
            <v>25900</v>
          </cell>
          <cell r="P7">
            <v>24800</v>
          </cell>
          <cell r="Q7">
            <v>23800</v>
          </cell>
          <cell r="R7">
            <v>22800</v>
          </cell>
          <cell r="S7">
            <v>21700</v>
          </cell>
          <cell r="T7">
            <v>20700</v>
          </cell>
          <cell r="U7">
            <v>19600</v>
          </cell>
          <cell r="V7">
            <v>18600</v>
          </cell>
          <cell r="W7">
            <v>17500</v>
          </cell>
          <cell r="X7">
            <v>16500</v>
          </cell>
          <cell r="Y7">
            <v>15400</v>
          </cell>
          <cell r="Z7">
            <v>14400</v>
          </cell>
          <cell r="AA7">
            <v>13300</v>
          </cell>
          <cell r="AB7">
            <v>12100</v>
          </cell>
          <cell r="AC7">
            <v>10900</v>
          </cell>
          <cell r="AD7">
            <v>9600</v>
          </cell>
          <cell r="AE7">
            <v>8800</v>
          </cell>
        </row>
        <row r="8">
          <cell r="A8">
            <v>950</v>
          </cell>
          <cell r="B8">
            <v>47500</v>
          </cell>
          <cell r="C8">
            <v>45500</v>
          </cell>
          <cell r="D8">
            <v>43500</v>
          </cell>
          <cell r="E8">
            <v>41500</v>
          </cell>
          <cell r="F8">
            <v>39500</v>
          </cell>
          <cell r="G8">
            <v>37500</v>
          </cell>
          <cell r="H8">
            <v>35500</v>
          </cell>
          <cell r="I8">
            <v>33500</v>
          </cell>
          <cell r="J8">
            <v>31600</v>
          </cell>
          <cell r="K8">
            <v>29600</v>
          </cell>
          <cell r="L8">
            <v>27600</v>
          </cell>
          <cell r="M8">
            <v>26600</v>
          </cell>
          <cell r="N8">
            <v>25600</v>
          </cell>
          <cell r="O8">
            <v>24600</v>
          </cell>
          <cell r="P8">
            <v>23600</v>
          </cell>
          <cell r="Q8">
            <v>22700</v>
          </cell>
          <cell r="R8">
            <v>21600</v>
          </cell>
          <cell r="S8">
            <v>20700</v>
          </cell>
          <cell r="T8">
            <v>19600</v>
          </cell>
          <cell r="U8">
            <v>18700</v>
          </cell>
          <cell r="V8">
            <v>17600</v>
          </cell>
          <cell r="W8">
            <v>16700</v>
          </cell>
          <cell r="X8">
            <v>15600</v>
          </cell>
          <cell r="Y8">
            <v>14700</v>
          </cell>
          <cell r="Z8">
            <v>13700</v>
          </cell>
          <cell r="AA8">
            <v>12700</v>
          </cell>
          <cell r="AB8">
            <v>11500</v>
          </cell>
          <cell r="AC8">
            <v>10400</v>
          </cell>
          <cell r="AD8">
            <v>9200</v>
          </cell>
          <cell r="AE8">
            <v>8300</v>
          </cell>
        </row>
        <row r="9">
          <cell r="A9">
            <v>900</v>
          </cell>
          <cell r="B9">
            <v>44900</v>
          </cell>
          <cell r="C9">
            <v>43000</v>
          </cell>
          <cell r="D9">
            <v>41200</v>
          </cell>
          <cell r="E9">
            <v>39300</v>
          </cell>
          <cell r="F9">
            <v>37400</v>
          </cell>
          <cell r="G9">
            <v>35500</v>
          </cell>
          <cell r="H9">
            <v>33700</v>
          </cell>
          <cell r="I9">
            <v>31800</v>
          </cell>
          <cell r="J9">
            <v>29900</v>
          </cell>
          <cell r="K9">
            <v>28000</v>
          </cell>
          <cell r="L9">
            <v>26200</v>
          </cell>
          <cell r="M9">
            <v>25200</v>
          </cell>
          <cell r="N9">
            <v>24300</v>
          </cell>
          <cell r="O9">
            <v>23300</v>
          </cell>
          <cell r="P9">
            <v>22400</v>
          </cell>
          <cell r="Q9">
            <v>21400</v>
          </cell>
          <cell r="R9">
            <v>20500</v>
          </cell>
          <cell r="S9">
            <v>19600</v>
          </cell>
          <cell r="T9">
            <v>18700</v>
          </cell>
          <cell r="U9">
            <v>17700</v>
          </cell>
          <cell r="V9">
            <v>16800</v>
          </cell>
          <cell r="W9">
            <v>15800</v>
          </cell>
          <cell r="X9">
            <v>14900</v>
          </cell>
          <cell r="Y9">
            <v>13900</v>
          </cell>
          <cell r="Z9">
            <v>13000</v>
          </cell>
          <cell r="AA9">
            <v>12000</v>
          </cell>
          <cell r="AB9">
            <v>11000</v>
          </cell>
          <cell r="AC9">
            <v>9900</v>
          </cell>
          <cell r="AD9">
            <v>8800</v>
          </cell>
          <cell r="AE9">
            <v>7900</v>
          </cell>
        </row>
        <row r="10">
          <cell r="A10">
            <v>850</v>
          </cell>
          <cell r="B10">
            <v>42400</v>
          </cell>
          <cell r="C10">
            <v>40600</v>
          </cell>
          <cell r="D10">
            <v>38800</v>
          </cell>
          <cell r="E10">
            <v>37100</v>
          </cell>
          <cell r="F10">
            <v>35300</v>
          </cell>
          <cell r="G10">
            <v>33600</v>
          </cell>
          <cell r="H10">
            <v>31800</v>
          </cell>
          <cell r="I10">
            <v>30000</v>
          </cell>
          <cell r="J10">
            <v>28300</v>
          </cell>
          <cell r="K10">
            <v>26500</v>
          </cell>
          <cell r="L10">
            <v>24700</v>
          </cell>
          <cell r="M10">
            <v>23800</v>
          </cell>
          <cell r="N10">
            <v>22900</v>
          </cell>
          <cell r="O10">
            <v>22100</v>
          </cell>
          <cell r="P10">
            <v>21100</v>
          </cell>
          <cell r="Q10">
            <v>20300</v>
          </cell>
          <cell r="R10">
            <v>19400</v>
          </cell>
          <cell r="S10">
            <v>18500</v>
          </cell>
          <cell r="T10">
            <v>17600</v>
          </cell>
          <cell r="U10">
            <v>16800</v>
          </cell>
          <cell r="V10">
            <v>15800</v>
          </cell>
          <cell r="W10">
            <v>15000</v>
          </cell>
          <cell r="X10">
            <v>14100</v>
          </cell>
          <cell r="Y10">
            <v>13200</v>
          </cell>
          <cell r="Z10">
            <v>12300</v>
          </cell>
          <cell r="AA10">
            <v>11400</v>
          </cell>
          <cell r="AB10">
            <v>10400</v>
          </cell>
          <cell r="AC10">
            <v>9400</v>
          </cell>
          <cell r="AD10">
            <v>8300</v>
          </cell>
          <cell r="AE10">
            <v>7600</v>
          </cell>
        </row>
        <row r="11">
          <cell r="A11">
            <v>800</v>
          </cell>
          <cell r="B11">
            <v>39900</v>
          </cell>
          <cell r="C11">
            <v>38200</v>
          </cell>
          <cell r="D11">
            <v>36500</v>
          </cell>
          <cell r="E11">
            <v>34900</v>
          </cell>
          <cell r="F11">
            <v>33200</v>
          </cell>
          <cell r="G11">
            <v>31600</v>
          </cell>
          <cell r="H11">
            <v>29900</v>
          </cell>
          <cell r="I11">
            <v>28300</v>
          </cell>
          <cell r="J11">
            <v>26600</v>
          </cell>
          <cell r="K11">
            <v>24900</v>
          </cell>
          <cell r="L11">
            <v>23200</v>
          </cell>
          <cell r="M11">
            <v>22500</v>
          </cell>
          <cell r="N11">
            <v>21600</v>
          </cell>
          <cell r="O11">
            <v>20800</v>
          </cell>
          <cell r="P11">
            <v>19900</v>
          </cell>
          <cell r="Q11">
            <v>19000</v>
          </cell>
          <cell r="R11">
            <v>18300</v>
          </cell>
          <cell r="S11">
            <v>17400</v>
          </cell>
          <cell r="T11">
            <v>16600</v>
          </cell>
          <cell r="U11">
            <v>15800</v>
          </cell>
          <cell r="V11">
            <v>15000</v>
          </cell>
          <cell r="W11">
            <v>14100</v>
          </cell>
          <cell r="X11">
            <v>13300</v>
          </cell>
          <cell r="Y11">
            <v>12400</v>
          </cell>
          <cell r="Z11">
            <v>11600</v>
          </cell>
          <cell r="AA11">
            <v>10800</v>
          </cell>
          <cell r="AB11">
            <v>9800</v>
          </cell>
          <cell r="AC11">
            <v>8900</v>
          </cell>
          <cell r="AD11">
            <v>7800</v>
          </cell>
          <cell r="AE11">
            <v>7200</v>
          </cell>
        </row>
        <row r="12">
          <cell r="A12">
            <v>750</v>
          </cell>
          <cell r="B12">
            <v>37400</v>
          </cell>
          <cell r="C12">
            <v>35800</v>
          </cell>
          <cell r="D12">
            <v>34200</v>
          </cell>
          <cell r="E12">
            <v>32700</v>
          </cell>
          <cell r="F12">
            <v>31100</v>
          </cell>
          <cell r="G12">
            <v>29600</v>
          </cell>
          <cell r="H12">
            <v>28100</v>
          </cell>
          <cell r="I12">
            <v>26500</v>
          </cell>
          <cell r="J12">
            <v>24900</v>
          </cell>
          <cell r="K12">
            <v>23300</v>
          </cell>
          <cell r="L12">
            <v>21800</v>
          </cell>
          <cell r="M12">
            <v>21000</v>
          </cell>
          <cell r="N12">
            <v>20300</v>
          </cell>
          <cell r="O12">
            <v>19500</v>
          </cell>
          <cell r="P12">
            <v>18700</v>
          </cell>
          <cell r="Q12">
            <v>17900</v>
          </cell>
          <cell r="R12">
            <v>17100</v>
          </cell>
          <cell r="S12">
            <v>16400</v>
          </cell>
          <cell r="T12">
            <v>15600</v>
          </cell>
          <cell r="U12">
            <v>14800</v>
          </cell>
          <cell r="V12">
            <v>14000</v>
          </cell>
          <cell r="W12">
            <v>13300</v>
          </cell>
          <cell r="X12">
            <v>12500</v>
          </cell>
          <cell r="Y12">
            <v>11700</v>
          </cell>
          <cell r="Z12">
            <v>11000</v>
          </cell>
          <cell r="AA12">
            <v>10100</v>
          </cell>
          <cell r="AB12">
            <v>9300</v>
          </cell>
          <cell r="AC12">
            <v>8300</v>
          </cell>
          <cell r="AD12">
            <v>7400</v>
          </cell>
          <cell r="AE12">
            <v>6800</v>
          </cell>
        </row>
        <row r="13">
          <cell r="A13">
            <v>700</v>
          </cell>
          <cell r="B13">
            <v>34800</v>
          </cell>
          <cell r="C13">
            <v>33400</v>
          </cell>
          <cell r="D13">
            <v>32000</v>
          </cell>
          <cell r="E13">
            <v>30500</v>
          </cell>
          <cell r="F13">
            <v>29000</v>
          </cell>
          <cell r="G13">
            <v>27600</v>
          </cell>
          <cell r="H13">
            <v>26200</v>
          </cell>
          <cell r="I13">
            <v>24700</v>
          </cell>
          <cell r="J13">
            <v>23200</v>
          </cell>
          <cell r="K13">
            <v>21800</v>
          </cell>
          <cell r="L13">
            <v>20400</v>
          </cell>
          <cell r="M13">
            <v>19600</v>
          </cell>
          <cell r="N13">
            <v>19000</v>
          </cell>
          <cell r="O13">
            <v>18200</v>
          </cell>
          <cell r="P13">
            <v>17400</v>
          </cell>
          <cell r="Q13">
            <v>16800</v>
          </cell>
          <cell r="R13">
            <v>16000</v>
          </cell>
          <cell r="S13">
            <v>15300</v>
          </cell>
          <cell r="T13">
            <v>14600</v>
          </cell>
          <cell r="U13">
            <v>13800</v>
          </cell>
          <cell r="V13">
            <v>13200</v>
          </cell>
          <cell r="W13">
            <v>12400</v>
          </cell>
          <cell r="X13">
            <v>11600</v>
          </cell>
          <cell r="Y13">
            <v>11000</v>
          </cell>
          <cell r="Z13">
            <v>10200</v>
          </cell>
          <cell r="AA13">
            <v>9500</v>
          </cell>
          <cell r="AB13">
            <v>8700</v>
          </cell>
          <cell r="AC13">
            <v>7800</v>
          </cell>
          <cell r="AD13">
            <v>7000</v>
          </cell>
          <cell r="AE13">
            <v>6300</v>
          </cell>
        </row>
        <row r="14">
          <cell r="A14">
            <v>650</v>
          </cell>
          <cell r="B14">
            <v>32300</v>
          </cell>
          <cell r="C14">
            <v>31000</v>
          </cell>
          <cell r="D14">
            <v>29700</v>
          </cell>
          <cell r="E14">
            <v>28400</v>
          </cell>
          <cell r="F14">
            <v>26900</v>
          </cell>
          <cell r="G14">
            <v>25600</v>
          </cell>
          <cell r="H14">
            <v>24300</v>
          </cell>
          <cell r="I14">
            <v>22900</v>
          </cell>
          <cell r="J14">
            <v>21600</v>
          </cell>
          <cell r="K14">
            <v>20300</v>
          </cell>
          <cell r="L14">
            <v>19000</v>
          </cell>
          <cell r="M14">
            <v>18300</v>
          </cell>
          <cell r="N14">
            <v>17600</v>
          </cell>
          <cell r="O14">
            <v>17000</v>
          </cell>
          <cell r="P14">
            <v>16200</v>
          </cell>
          <cell r="Q14">
            <v>15500</v>
          </cell>
          <cell r="R14">
            <v>14900</v>
          </cell>
          <cell r="S14">
            <v>14200</v>
          </cell>
          <cell r="T14">
            <v>13500</v>
          </cell>
          <cell r="U14">
            <v>12900</v>
          </cell>
          <cell r="V14">
            <v>12200</v>
          </cell>
          <cell r="W14">
            <v>11500</v>
          </cell>
          <cell r="X14">
            <v>10900</v>
          </cell>
          <cell r="Y14">
            <v>10200</v>
          </cell>
          <cell r="Z14">
            <v>9500</v>
          </cell>
          <cell r="AA14">
            <v>8900</v>
          </cell>
          <cell r="AB14">
            <v>8100</v>
          </cell>
          <cell r="AC14">
            <v>7300</v>
          </cell>
          <cell r="AD14">
            <v>6500</v>
          </cell>
          <cell r="AE14">
            <v>5900</v>
          </cell>
        </row>
        <row r="15">
          <cell r="A15">
            <v>600</v>
          </cell>
          <cell r="B15">
            <v>29800</v>
          </cell>
          <cell r="C15">
            <v>28500</v>
          </cell>
          <cell r="D15">
            <v>27300</v>
          </cell>
          <cell r="E15">
            <v>26100</v>
          </cell>
          <cell r="F15">
            <v>24800</v>
          </cell>
          <cell r="G15">
            <v>23600</v>
          </cell>
          <cell r="H15">
            <v>22400</v>
          </cell>
          <cell r="I15">
            <v>21100</v>
          </cell>
          <cell r="J15">
            <v>19900</v>
          </cell>
          <cell r="K15">
            <v>18700</v>
          </cell>
          <cell r="L15">
            <v>17400</v>
          </cell>
          <cell r="M15">
            <v>16900</v>
          </cell>
          <cell r="N15">
            <v>16200</v>
          </cell>
          <cell r="O15">
            <v>15600</v>
          </cell>
          <cell r="P15">
            <v>15100</v>
          </cell>
          <cell r="Q15">
            <v>14400</v>
          </cell>
          <cell r="R15">
            <v>13800</v>
          </cell>
          <cell r="S15">
            <v>13200</v>
          </cell>
          <cell r="T15">
            <v>12600</v>
          </cell>
          <cell r="U15">
            <v>11900</v>
          </cell>
          <cell r="V15">
            <v>11400</v>
          </cell>
          <cell r="W15">
            <v>10700</v>
          </cell>
          <cell r="X15">
            <v>10100</v>
          </cell>
          <cell r="Y15">
            <v>9500</v>
          </cell>
          <cell r="Z15">
            <v>8900</v>
          </cell>
          <cell r="AA15">
            <v>8200</v>
          </cell>
          <cell r="AB15">
            <v>7500</v>
          </cell>
          <cell r="AC15">
            <v>6800</v>
          </cell>
          <cell r="AD15">
            <v>6000</v>
          </cell>
          <cell r="AE15">
            <v>5600</v>
          </cell>
        </row>
        <row r="16">
          <cell r="A16">
            <v>550</v>
          </cell>
          <cell r="B16">
            <v>27300</v>
          </cell>
          <cell r="C16">
            <v>26200</v>
          </cell>
          <cell r="D16">
            <v>25000</v>
          </cell>
          <cell r="E16">
            <v>23900</v>
          </cell>
          <cell r="F16">
            <v>22800</v>
          </cell>
          <cell r="G16">
            <v>21700</v>
          </cell>
          <cell r="H16">
            <v>20600</v>
          </cell>
          <cell r="I16">
            <v>19400</v>
          </cell>
          <cell r="J16">
            <v>18300</v>
          </cell>
          <cell r="K16">
            <v>17100</v>
          </cell>
          <cell r="L16">
            <v>16000</v>
          </cell>
          <cell r="M16">
            <v>15400</v>
          </cell>
          <cell r="N16">
            <v>15000</v>
          </cell>
          <cell r="O16">
            <v>14300</v>
          </cell>
          <cell r="P16">
            <v>13800</v>
          </cell>
          <cell r="Q16">
            <v>13300</v>
          </cell>
          <cell r="R16">
            <v>12700</v>
          </cell>
          <cell r="S16">
            <v>12100</v>
          </cell>
          <cell r="T16">
            <v>11500</v>
          </cell>
          <cell r="U16">
            <v>11000</v>
          </cell>
          <cell r="V16">
            <v>10400</v>
          </cell>
          <cell r="W16">
            <v>9800</v>
          </cell>
          <cell r="X16">
            <v>9300</v>
          </cell>
          <cell r="Y16">
            <v>8700</v>
          </cell>
          <cell r="Z16">
            <v>8100</v>
          </cell>
          <cell r="AA16">
            <v>7600</v>
          </cell>
          <cell r="AB16">
            <v>7000</v>
          </cell>
          <cell r="AC16">
            <v>6300</v>
          </cell>
          <cell r="AD16">
            <v>5700</v>
          </cell>
          <cell r="AE16">
            <v>5100</v>
          </cell>
        </row>
        <row r="17">
          <cell r="A17">
            <v>500</v>
          </cell>
          <cell r="B17">
            <v>24700</v>
          </cell>
          <cell r="C17">
            <v>23800</v>
          </cell>
          <cell r="D17">
            <v>22800</v>
          </cell>
          <cell r="E17">
            <v>21700</v>
          </cell>
          <cell r="F17">
            <v>20700</v>
          </cell>
          <cell r="G17">
            <v>19700</v>
          </cell>
          <cell r="H17">
            <v>18700</v>
          </cell>
          <cell r="I17">
            <v>17600</v>
          </cell>
          <cell r="J17">
            <v>16700</v>
          </cell>
          <cell r="K17">
            <v>15600</v>
          </cell>
          <cell r="L17">
            <v>14600</v>
          </cell>
          <cell r="M17">
            <v>14100</v>
          </cell>
          <cell r="N17">
            <v>13500</v>
          </cell>
          <cell r="O17">
            <v>13100</v>
          </cell>
          <cell r="P17">
            <v>12600</v>
          </cell>
          <cell r="Q17">
            <v>12000</v>
          </cell>
          <cell r="R17">
            <v>11500</v>
          </cell>
          <cell r="S17">
            <v>11100</v>
          </cell>
          <cell r="T17">
            <v>10500</v>
          </cell>
          <cell r="U17">
            <v>10000</v>
          </cell>
          <cell r="V17">
            <v>9500</v>
          </cell>
          <cell r="W17">
            <v>9000</v>
          </cell>
          <cell r="X17">
            <v>8500</v>
          </cell>
          <cell r="Y17">
            <v>7900</v>
          </cell>
          <cell r="Z17">
            <v>7500</v>
          </cell>
          <cell r="AA17">
            <v>7000</v>
          </cell>
          <cell r="AB17">
            <v>6300</v>
          </cell>
          <cell r="AC17">
            <v>5700</v>
          </cell>
          <cell r="AD17">
            <v>5200</v>
          </cell>
          <cell r="AE17">
            <v>4700</v>
          </cell>
        </row>
        <row r="18">
          <cell r="A18">
            <v>450</v>
          </cell>
          <cell r="B18">
            <v>22300</v>
          </cell>
          <cell r="C18">
            <v>21300</v>
          </cell>
          <cell r="D18">
            <v>20500</v>
          </cell>
          <cell r="E18">
            <v>19500</v>
          </cell>
          <cell r="F18">
            <v>18700</v>
          </cell>
          <cell r="G18">
            <v>17700</v>
          </cell>
          <cell r="H18">
            <v>16800</v>
          </cell>
          <cell r="I18">
            <v>15900</v>
          </cell>
          <cell r="J18">
            <v>15000</v>
          </cell>
          <cell r="K18">
            <v>14100</v>
          </cell>
          <cell r="L18">
            <v>13200</v>
          </cell>
          <cell r="M18">
            <v>12700</v>
          </cell>
          <cell r="N18">
            <v>12200</v>
          </cell>
          <cell r="O18">
            <v>11800</v>
          </cell>
          <cell r="P18">
            <v>11400</v>
          </cell>
          <cell r="Q18">
            <v>10900</v>
          </cell>
          <cell r="R18">
            <v>10400</v>
          </cell>
          <cell r="S18">
            <v>9900</v>
          </cell>
          <cell r="T18">
            <v>9500</v>
          </cell>
          <cell r="U18">
            <v>9100</v>
          </cell>
          <cell r="V18">
            <v>8600</v>
          </cell>
          <cell r="W18">
            <v>8100</v>
          </cell>
          <cell r="X18">
            <v>7600</v>
          </cell>
          <cell r="Y18">
            <v>7300</v>
          </cell>
          <cell r="Z18">
            <v>6800</v>
          </cell>
          <cell r="AA18">
            <v>6300</v>
          </cell>
          <cell r="AB18">
            <v>5700</v>
          </cell>
          <cell r="AC18">
            <v>5300</v>
          </cell>
          <cell r="AD18">
            <v>4700</v>
          </cell>
          <cell r="AE18">
            <v>4300</v>
          </cell>
        </row>
        <row r="19">
          <cell r="A19">
            <v>400</v>
          </cell>
          <cell r="B19">
            <v>19700</v>
          </cell>
          <cell r="C19">
            <v>19000</v>
          </cell>
          <cell r="D19">
            <v>18100</v>
          </cell>
          <cell r="E19">
            <v>17300</v>
          </cell>
          <cell r="F19">
            <v>16600</v>
          </cell>
          <cell r="G19">
            <v>15700</v>
          </cell>
          <cell r="H19">
            <v>15000</v>
          </cell>
          <cell r="I19">
            <v>14100</v>
          </cell>
          <cell r="J19">
            <v>13300</v>
          </cell>
          <cell r="K19">
            <v>12500</v>
          </cell>
          <cell r="L19">
            <v>11700</v>
          </cell>
          <cell r="M19">
            <v>11400</v>
          </cell>
          <cell r="N19">
            <v>10900</v>
          </cell>
          <cell r="O19">
            <v>10500</v>
          </cell>
          <cell r="P19">
            <v>10100</v>
          </cell>
          <cell r="Q19">
            <v>9700</v>
          </cell>
          <cell r="R19">
            <v>9300</v>
          </cell>
          <cell r="S19">
            <v>8900</v>
          </cell>
          <cell r="T19">
            <v>8500</v>
          </cell>
          <cell r="U19">
            <v>8100</v>
          </cell>
          <cell r="V19">
            <v>7600</v>
          </cell>
          <cell r="W19">
            <v>7300</v>
          </cell>
          <cell r="X19">
            <v>6900</v>
          </cell>
          <cell r="Y19">
            <v>6500</v>
          </cell>
          <cell r="Z19">
            <v>6100</v>
          </cell>
          <cell r="AA19">
            <v>5700</v>
          </cell>
          <cell r="AB19">
            <v>5300</v>
          </cell>
          <cell r="AC19">
            <v>4700</v>
          </cell>
          <cell r="AD19">
            <v>4200</v>
          </cell>
          <cell r="AE19">
            <v>3900</v>
          </cell>
        </row>
        <row r="20">
          <cell r="A20">
            <v>350</v>
          </cell>
          <cell r="B20">
            <v>17200</v>
          </cell>
          <cell r="C20">
            <v>16500</v>
          </cell>
          <cell r="D20">
            <v>15800</v>
          </cell>
          <cell r="E20">
            <v>15200</v>
          </cell>
          <cell r="F20">
            <v>14400</v>
          </cell>
          <cell r="G20">
            <v>13700</v>
          </cell>
          <cell r="H20">
            <v>13100</v>
          </cell>
          <cell r="I20">
            <v>12300</v>
          </cell>
          <cell r="J20">
            <v>11600</v>
          </cell>
          <cell r="K20">
            <v>11000</v>
          </cell>
          <cell r="L20">
            <v>10200</v>
          </cell>
          <cell r="M20">
            <v>9900</v>
          </cell>
          <cell r="N20">
            <v>9500</v>
          </cell>
          <cell r="O20">
            <v>9200</v>
          </cell>
          <cell r="P20">
            <v>8900</v>
          </cell>
          <cell r="Q20">
            <v>8500</v>
          </cell>
          <cell r="R20">
            <v>8100</v>
          </cell>
          <cell r="S20">
            <v>7800</v>
          </cell>
          <cell r="T20">
            <v>7500</v>
          </cell>
          <cell r="U20">
            <v>7100</v>
          </cell>
          <cell r="V20">
            <v>6700</v>
          </cell>
          <cell r="W20">
            <v>6400</v>
          </cell>
          <cell r="X20">
            <v>6000</v>
          </cell>
          <cell r="Y20">
            <v>5700</v>
          </cell>
          <cell r="Z20">
            <v>5400</v>
          </cell>
          <cell r="AA20">
            <v>5000</v>
          </cell>
          <cell r="AB20">
            <v>4600</v>
          </cell>
          <cell r="AC20">
            <v>4200</v>
          </cell>
          <cell r="AD20">
            <v>3800</v>
          </cell>
          <cell r="AE20">
            <v>3500</v>
          </cell>
        </row>
        <row r="21">
          <cell r="A21">
            <v>300</v>
          </cell>
          <cell r="B21">
            <v>14700</v>
          </cell>
          <cell r="C21">
            <v>14100</v>
          </cell>
          <cell r="D21">
            <v>13500</v>
          </cell>
          <cell r="E21">
            <v>13000</v>
          </cell>
          <cell r="F21">
            <v>12400</v>
          </cell>
          <cell r="G21">
            <v>11700</v>
          </cell>
          <cell r="H21">
            <v>11200</v>
          </cell>
          <cell r="I21">
            <v>10600</v>
          </cell>
          <cell r="J21">
            <v>10000</v>
          </cell>
          <cell r="K21">
            <v>9500</v>
          </cell>
          <cell r="L21">
            <v>8800</v>
          </cell>
          <cell r="M21">
            <v>8500</v>
          </cell>
          <cell r="N21">
            <v>8200</v>
          </cell>
          <cell r="O21">
            <v>7900</v>
          </cell>
          <cell r="P21">
            <v>7600</v>
          </cell>
          <cell r="Q21">
            <v>7400</v>
          </cell>
          <cell r="R21">
            <v>7100</v>
          </cell>
          <cell r="S21">
            <v>6800</v>
          </cell>
          <cell r="T21">
            <v>6400</v>
          </cell>
          <cell r="U21">
            <v>6100</v>
          </cell>
          <cell r="V21">
            <v>5800</v>
          </cell>
          <cell r="W21">
            <v>5600</v>
          </cell>
          <cell r="X21">
            <v>5300</v>
          </cell>
          <cell r="Y21">
            <v>5000</v>
          </cell>
          <cell r="Z21">
            <v>4700</v>
          </cell>
          <cell r="AA21">
            <v>4400</v>
          </cell>
          <cell r="AB21">
            <v>4000</v>
          </cell>
          <cell r="AC21">
            <v>3800</v>
          </cell>
          <cell r="AD21">
            <v>3400</v>
          </cell>
          <cell r="AE21">
            <v>3100</v>
          </cell>
        </row>
        <row r="22">
          <cell r="A22">
            <v>250</v>
          </cell>
          <cell r="B22">
            <v>12200</v>
          </cell>
          <cell r="C22">
            <v>11700</v>
          </cell>
          <cell r="D22">
            <v>11300</v>
          </cell>
          <cell r="E22">
            <v>10800</v>
          </cell>
          <cell r="F22">
            <v>10300</v>
          </cell>
          <cell r="G22">
            <v>9800</v>
          </cell>
          <cell r="H22">
            <v>9400</v>
          </cell>
          <cell r="I22">
            <v>8800</v>
          </cell>
          <cell r="J22">
            <v>8300</v>
          </cell>
          <cell r="K22">
            <v>7800</v>
          </cell>
          <cell r="L22">
            <v>7400</v>
          </cell>
          <cell r="M22">
            <v>7200</v>
          </cell>
          <cell r="N22">
            <v>6900</v>
          </cell>
          <cell r="O22">
            <v>6700</v>
          </cell>
          <cell r="P22">
            <v>6400</v>
          </cell>
          <cell r="Q22">
            <v>6200</v>
          </cell>
          <cell r="R22">
            <v>5900</v>
          </cell>
          <cell r="S22">
            <v>5700</v>
          </cell>
          <cell r="T22">
            <v>5500</v>
          </cell>
          <cell r="U22">
            <v>5200</v>
          </cell>
          <cell r="V22">
            <v>5000</v>
          </cell>
          <cell r="W22">
            <v>4700</v>
          </cell>
          <cell r="X22">
            <v>4500</v>
          </cell>
          <cell r="Y22">
            <v>4200</v>
          </cell>
          <cell r="Z22">
            <v>4000</v>
          </cell>
          <cell r="AA22">
            <v>3800</v>
          </cell>
          <cell r="AB22">
            <v>3500</v>
          </cell>
          <cell r="AC22">
            <v>3200</v>
          </cell>
          <cell r="AD22">
            <v>2900</v>
          </cell>
          <cell r="AE22">
            <v>2700</v>
          </cell>
        </row>
        <row r="23">
          <cell r="A23">
            <v>200</v>
          </cell>
          <cell r="B23">
            <v>9900</v>
          </cell>
          <cell r="C23">
            <v>9500</v>
          </cell>
          <cell r="D23">
            <v>9200</v>
          </cell>
          <cell r="E23">
            <v>8800</v>
          </cell>
          <cell r="F23">
            <v>8400</v>
          </cell>
          <cell r="G23">
            <v>8000</v>
          </cell>
          <cell r="H23">
            <v>7600</v>
          </cell>
          <cell r="I23">
            <v>7300</v>
          </cell>
          <cell r="J23">
            <v>6900</v>
          </cell>
          <cell r="K23">
            <v>6500</v>
          </cell>
          <cell r="L23">
            <v>6100</v>
          </cell>
          <cell r="M23">
            <v>5900</v>
          </cell>
          <cell r="N23">
            <v>5700</v>
          </cell>
          <cell r="O23">
            <v>5600</v>
          </cell>
          <cell r="P23">
            <v>5300</v>
          </cell>
          <cell r="Q23">
            <v>5100</v>
          </cell>
          <cell r="R23">
            <v>4900</v>
          </cell>
          <cell r="S23">
            <v>4700</v>
          </cell>
          <cell r="T23">
            <v>4500</v>
          </cell>
          <cell r="U23">
            <v>4300</v>
          </cell>
          <cell r="V23">
            <v>4100</v>
          </cell>
          <cell r="W23">
            <v>3900</v>
          </cell>
          <cell r="X23">
            <v>3800</v>
          </cell>
          <cell r="Y23">
            <v>3600</v>
          </cell>
          <cell r="Z23">
            <v>3400</v>
          </cell>
          <cell r="AA23">
            <v>3200</v>
          </cell>
          <cell r="AB23">
            <v>3000</v>
          </cell>
          <cell r="AC23">
            <v>2700</v>
          </cell>
          <cell r="AD23">
            <v>2500</v>
          </cell>
          <cell r="AE23">
            <v>2300</v>
          </cell>
        </row>
        <row r="24">
          <cell r="A24">
            <v>180</v>
          </cell>
          <cell r="B24">
            <v>9500</v>
          </cell>
          <cell r="C24">
            <v>9100</v>
          </cell>
          <cell r="D24">
            <v>8700</v>
          </cell>
          <cell r="E24">
            <v>8300</v>
          </cell>
          <cell r="F24">
            <v>7900</v>
          </cell>
          <cell r="G24">
            <v>7600</v>
          </cell>
          <cell r="H24">
            <v>7300</v>
          </cell>
          <cell r="I24">
            <v>6900</v>
          </cell>
          <cell r="J24">
            <v>6500</v>
          </cell>
          <cell r="K24">
            <v>6100</v>
          </cell>
          <cell r="L24">
            <v>5700</v>
          </cell>
          <cell r="M24">
            <v>5700</v>
          </cell>
          <cell r="N24">
            <v>5500</v>
          </cell>
          <cell r="O24">
            <v>5300</v>
          </cell>
          <cell r="P24">
            <v>5100</v>
          </cell>
          <cell r="Q24">
            <v>4900</v>
          </cell>
          <cell r="R24">
            <v>4700</v>
          </cell>
          <cell r="S24">
            <v>4500</v>
          </cell>
          <cell r="T24">
            <v>4300</v>
          </cell>
          <cell r="U24">
            <v>4100</v>
          </cell>
          <cell r="V24">
            <v>3900</v>
          </cell>
          <cell r="W24">
            <v>3800</v>
          </cell>
          <cell r="X24">
            <v>3600</v>
          </cell>
          <cell r="Y24">
            <v>3400</v>
          </cell>
          <cell r="Z24">
            <v>3300</v>
          </cell>
          <cell r="AA24">
            <v>3100</v>
          </cell>
          <cell r="AB24">
            <v>2800</v>
          </cell>
          <cell r="AC24">
            <v>2600</v>
          </cell>
          <cell r="AD24">
            <v>2400</v>
          </cell>
          <cell r="AE24">
            <v>2200</v>
          </cell>
        </row>
        <row r="25">
          <cell r="A25">
            <v>160</v>
          </cell>
          <cell r="B25">
            <v>8400</v>
          </cell>
          <cell r="C25">
            <v>8100</v>
          </cell>
          <cell r="D25">
            <v>7700</v>
          </cell>
          <cell r="E25">
            <v>7500</v>
          </cell>
          <cell r="F25">
            <v>7200</v>
          </cell>
          <cell r="G25">
            <v>6800</v>
          </cell>
          <cell r="H25">
            <v>6500</v>
          </cell>
          <cell r="I25">
            <v>6100</v>
          </cell>
          <cell r="J25">
            <v>5800</v>
          </cell>
          <cell r="K25">
            <v>5600</v>
          </cell>
          <cell r="L25">
            <v>5200</v>
          </cell>
          <cell r="M25">
            <v>5100</v>
          </cell>
          <cell r="N25">
            <v>4900</v>
          </cell>
          <cell r="O25">
            <v>4700</v>
          </cell>
          <cell r="P25">
            <v>4600</v>
          </cell>
          <cell r="Q25">
            <v>4400</v>
          </cell>
          <cell r="R25">
            <v>4200</v>
          </cell>
          <cell r="S25">
            <v>4100</v>
          </cell>
          <cell r="T25">
            <v>3900</v>
          </cell>
          <cell r="U25">
            <v>3800</v>
          </cell>
          <cell r="V25">
            <v>3600</v>
          </cell>
          <cell r="W25">
            <v>3500</v>
          </cell>
          <cell r="X25">
            <v>3300</v>
          </cell>
          <cell r="Y25">
            <v>3100</v>
          </cell>
          <cell r="Z25">
            <v>3000</v>
          </cell>
          <cell r="AA25">
            <v>2800</v>
          </cell>
          <cell r="AB25">
            <v>2600</v>
          </cell>
          <cell r="AC25">
            <v>2400</v>
          </cell>
          <cell r="AD25">
            <v>2200</v>
          </cell>
          <cell r="AE25">
            <v>2100</v>
          </cell>
        </row>
        <row r="26">
          <cell r="A26">
            <v>140</v>
          </cell>
          <cell r="B26">
            <v>7500</v>
          </cell>
          <cell r="C26">
            <v>7200</v>
          </cell>
          <cell r="D26">
            <v>6900</v>
          </cell>
          <cell r="E26">
            <v>6600</v>
          </cell>
          <cell r="F26">
            <v>6300</v>
          </cell>
          <cell r="G26">
            <v>6000</v>
          </cell>
          <cell r="H26">
            <v>5700</v>
          </cell>
          <cell r="I26">
            <v>5500</v>
          </cell>
          <cell r="J26">
            <v>5200</v>
          </cell>
          <cell r="K26">
            <v>4900</v>
          </cell>
          <cell r="L26">
            <v>4600</v>
          </cell>
          <cell r="M26">
            <v>4500</v>
          </cell>
          <cell r="N26">
            <v>4300</v>
          </cell>
          <cell r="O26">
            <v>4200</v>
          </cell>
          <cell r="P26">
            <v>4100</v>
          </cell>
          <cell r="Q26">
            <v>3900</v>
          </cell>
          <cell r="R26">
            <v>3800</v>
          </cell>
          <cell r="S26">
            <v>3700</v>
          </cell>
          <cell r="T26">
            <v>3600</v>
          </cell>
          <cell r="U26">
            <v>3400</v>
          </cell>
          <cell r="V26">
            <v>3300</v>
          </cell>
          <cell r="W26">
            <v>3100</v>
          </cell>
          <cell r="X26">
            <v>3000</v>
          </cell>
          <cell r="Y26">
            <v>2800</v>
          </cell>
          <cell r="Z26">
            <v>2700</v>
          </cell>
          <cell r="AA26">
            <v>2500</v>
          </cell>
          <cell r="AB26">
            <v>2300</v>
          </cell>
          <cell r="AC26">
            <v>2200</v>
          </cell>
          <cell r="AD26">
            <v>2000</v>
          </cell>
          <cell r="AE26">
            <v>1900</v>
          </cell>
        </row>
        <row r="27">
          <cell r="A27">
            <v>120</v>
          </cell>
          <cell r="B27">
            <v>6300</v>
          </cell>
          <cell r="C27">
            <v>6100</v>
          </cell>
          <cell r="D27">
            <v>5800</v>
          </cell>
          <cell r="E27">
            <v>5700</v>
          </cell>
          <cell r="F27">
            <v>5400</v>
          </cell>
          <cell r="G27">
            <v>5200</v>
          </cell>
          <cell r="H27">
            <v>5000</v>
          </cell>
          <cell r="I27">
            <v>4700</v>
          </cell>
          <cell r="J27">
            <v>4500</v>
          </cell>
          <cell r="K27">
            <v>4200</v>
          </cell>
          <cell r="L27">
            <v>4000</v>
          </cell>
          <cell r="M27">
            <v>3900</v>
          </cell>
          <cell r="N27">
            <v>3800</v>
          </cell>
          <cell r="O27">
            <v>3700</v>
          </cell>
          <cell r="P27">
            <v>3600</v>
          </cell>
          <cell r="Q27">
            <v>3500</v>
          </cell>
          <cell r="R27">
            <v>3400</v>
          </cell>
          <cell r="S27">
            <v>3200</v>
          </cell>
          <cell r="T27">
            <v>3100</v>
          </cell>
          <cell r="U27">
            <v>3000</v>
          </cell>
          <cell r="V27">
            <v>2800</v>
          </cell>
          <cell r="W27">
            <v>2700</v>
          </cell>
          <cell r="X27">
            <v>2600</v>
          </cell>
          <cell r="Y27">
            <v>2500</v>
          </cell>
          <cell r="Z27">
            <v>2400</v>
          </cell>
          <cell r="AA27">
            <v>2200</v>
          </cell>
          <cell r="AB27">
            <v>2100</v>
          </cell>
          <cell r="AC27">
            <v>1900</v>
          </cell>
          <cell r="AD27">
            <v>1900</v>
          </cell>
          <cell r="AE27">
            <v>1800</v>
          </cell>
        </row>
        <row r="28">
          <cell r="A28">
            <v>100</v>
          </cell>
          <cell r="B28">
            <v>5400</v>
          </cell>
          <cell r="C28">
            <v>5200</v>
          </cell>
          <cell r="D28">
            <v>5000</v>
          </cell>
          <cell r="E28">
            <v>4800</v>
          </cell>
          <cell r="F28">
            <v>4600</v>
          </cell>
          <cell r="G28">
            <v>4400</v>
          </cell>
          <cell r="H28">
            <v>4200</v>
          </cell>
          <cell r="I28">
            <v>4000</v>
          </cell>
          <cell r="J28">
            <v>3800</v>
          </cell>
          <cell r="K28">
            <v>3700</v>
          </cell>
          <cell r="L28">
            <v>3500</v>
          </cell>
          <cell r="M28">
            <v>3400</v>
          </cell>
          <cell r="N28">
            <v>3300</v>
          </cell>
          <cell r="O28">
            <v>3200</v>
          </cell>
          <cell r="P28">
            <v>3100</v>
          </cell>
          <cell r="Q28">
            <v>3000</v>
          </cell>
          <cell r="R28">
            <v>2900</v>
          </cell>
          <cell r="S28">
            <v>2800</v>
          </cell>
          <cell r="T28">
            <v>2700</v>
          </cell>
          <cell r="U28">
            <v>2600</v>
          </cell>
          <cell r="V28">
            <v>2500</v>
          </cell>
          <cell r="W28">
            <v>2400</v>
          </cell>
          <cell r="X28">
            <v>2300</v>
          </cell>
          <cell r="Y28">
            <v>2200</v>
          </cell>
          <cell r="Z28">
            <v>2100</v>
          </cell>
          <cell r="AA28">
            <v>2000</v>
          </cell>
          <cell r="AB28">
            <v>1900</v>
          </cell>
          <cell r="AC28">
            <v>1800</v>
          </cell>
          <cell r="AD28">
            <v>1700</v>
          </cell>
          <cell r="AE28">
            <v>1600</v>
          </cell>
        </row>
        <row r="29">
          <cell r="A29">
            <v>80</v>
          </cell>
          <cell r="B29">
            <v>4400</v>
          </cell>
          <cell r="C29">
            <v>4200</v>
          </cell>
          <cell r="D29">
            <v>4100</v>
          </cell>
          <cell r="E29">
            <v>3900</v>
          </cell>
          <cell r="F29">
            <v>3800</v>
          </cell>
          <cell r="G29">
            <v>3700</v>
          </cell>
          <cell r="H29">
            <v>3500</v>
          </cell>
          <cell r="I29">
            <v>3400</v>
          </cell>
          <cell r="J29">
            <v>3200</v>
          </cell>
          <cell r="K29">
            <v>3100</v>
          </cell>
          <cell r="L29">
            <v>2900</v>
          </cell>
          <cell r="M29">
            <v>2800</v>
          </cell>
          <cell r="N29">
            <v>2800</v>
          </cell>
          <cell r="O29">
            <v>2700</v>
          </cell>
          <cell r="P29">
            <v>2600</v>
          </cell>
          <cell r="Q29">
            <v>2500</v>
          </cell>
          <cell r="R29">
            <v>2400</v>
          </cell>
          <cell r="S29">
            <v>2400</v>
          </cell>
          <cell r="T29">
            <v>2300</v>
          </cell>
          <cell r="U29">
            <v>2200</v>
          </cell>
          <cell r="V29">
            <v>2100</v>
          </cell>
          <cell r="W29">
            <v>2000</v>
          </cell>
          <cell r="X29">
            <v>1900</v>
          </cell>
          <cell r="Y29">
            <v>1900</v>
          </cell>
          <cell r="Z29">
            <v>1900</v>
          </cell>
          <cell r="AA29">
            <v>1800</v>
          </cell>
          <cell r="AB29">
            <v>1700</v>
          </cell>
          <cell r="AC29">
            <v>1600</v>
          </cell>
          <cell r="AD29">
            <v>1500</v>
          </cell>
          <cell r="AE29">
            <v>1400</v>
          </cell>
        </row>
        <row r="30">
          <cell r="A30">
            <v>60</v>
          </cell>
          <cell r="B30">
            <v>3300</v>
          </cell>
          <cell r="C30">
            <v>3200</v>
          </cell>
          <cell r="D30">
            <v>3000</v>
          </cell>
          <cell r="E30">
            <v>2900</v>
          </cell>
          <cell r="F30">
            <v>2800</v>
          </cell>
          <cell r="G30">
            <v>2700</v>
          </cell>
          <cell r="H30">
            <v>2600</v>
          </cell>
          <cell r="I30">
            <v>2500</v>
          </cell>
          <cell r="J30">
            <v>2400</v>
          </cell>
          <cell r="K30">
            <v>2300</v>
          </cell>
          <cell r="L30">
            <v>2200</v>
          </cell>
          <cell r="M30">
            <v>2200</v>
          </cell>
          <cell r="N30">
            <v>2100</v>
          </cell>
          <cell r="O30">
            <v>2100</v>
          </cell>
          <cell r="P30">
            <v>2000</v>
          </cell>
          <cell r="Q30">
            <v>2000</v>
          </cell>
          <cell r="R30">
            <v>1900</v>
          </cell>
          <cell r="S30">
            <v>1900</v>
          </cell>
          <cell r="T30">
            <v>1900</v>
          </cell>
          <cell r="U30">
            <v>1800</v>
          </cell>
          <cell r="V30">
            <v>1800</v>
          </cell>
          <cell r="W30">
            <v>1700</v>
          </cell>
          <cell r="X30">
            <v>1700</v>
          </cell>
          <cell r="Y30">
            <v>1600</v>
          </cell>
          <cell r="Z30">
            <v>1600</v>
          </cell>
          <cell r="AA30">
            <v>1500</v>
          </cell>
          <cell r="AB30">
            <v>1400</v>
          </cell>
          <cell r="AC30">
            <v>1400</v>
          </cell>
          <cell r="AD30">
            <v>1300</v>
          </cell>
          <cell r="AE30">
            <v>1300</v>
          </cell>
        </row>
        <row r="31">
          <cell r="A31">
            <v>40</v>
          </cell>
          <cell r="B31">
            <v>2600</v>
          </cell>
          <cell r="C31">
            <v>2600</v>
          </cell>
          <cell r="D31">
            <v>2500</v>
          </cell>
          <cell r="E31">
            <v>2400</v>
          </cell>
          <cell r="F31">
            <v>2300</v>
          </cell>
          <cell r="G31">
            <v>2200</v>
          </cell>
          <cell r="H31">
            <v>2200</v>
          </cell>
          <cell r="I31">
            <v>2100</v>
          </cell>
          <cell r="J31">
            <v>2000</v>
          </cell>
          <cell r="K31">
            <v>1900</v>
          </cell>
          <cell r="L31">
            <v>1900</v>
          </cell>
          <cell r="M31">
            <v>1900</v>
          </cell>
          <cell r="N31">
            <v>1900</v>
          </cell>
          <cell r="O31">
            <v>1800</v>
          </cell>
          <cell r="P31">
            <v>1800</v>
          </cell>
          <cell r="Q31">
            <v>1700</v>
          </cell>
          <cell r="R31">
            <v>1700</v>
          </cell>
          <cell r="S31">
            <v>1700</v>
          </cell>
          <cell r="T31">
            <v>1600</v>
          </cell>
          <cell r="U31">
            <v>1600</v>
          </cell>
          <cell r="V31">
            <v>1500</v>
          </cell>
          <cell r="W31">
            <v>1500</v>
          </cell>
          <cell r="X31">
            <v>1500</v>
          </cell>
          <cell r="Y31">
            <v>1400</v>
          </cell>
          <cell r="Z31">
            <v>1400</v>
          </cell>
          <cell r="AA31">
            <v>1400</v>
          </cell>
          <cell r="AB31">
            <v>1300</v>
          </cell>
          <cell r="AC31">
            <v>1300</v>
          </cell>
          <cell r="AD31">
            <v>1200</v>
          </cell>
          <cell r="AE31">
            <v>1200</v>
          </cell>
        </row>
        <row r="32">
          <cell r="A32">
            <v>30</v>
          </cell>
          <cell r="B32">
            <v>1900</v>
          </cell>
          <cell r="C32">
            <v>1900</v>
          </cell>
          <cell r="D32">
            <v>1900</v>
          </cell>
          <cell r="E32">
            <v>1900</v>
          </cell>
          <cell r="F32">
            <v>1800</v>
          </cell>
          <cell r="G32">
            <v>1800</v>
          </cell>
          <cell r="H32">
            <v>1700</v>
          </cell>
          <cell r="I32">
            <v>1700</v>
          </cell>
          <cell r="J32">
            <v>1600</v>
          </cell>
          <cell r="K32">
            <v>1600</v>
          </cell>
          <cell r="L32">
            <v>1500</v>
          </cell>
          <cell r="M32">
            <v>1500</v>
          </cell>
          <cell r="N32">
            <v>1500</v>
          </cell>
          <cell r="O32">
            <v>1500</v>
          </cell>
          <cell r="P32">
            <v>1400</v>
          </cell>
          <cell r="Q32">
            <v>1400</v>
          </cell>
          <cell r="R32">
            <v>1400</v>
          </cell>
          <cell r="S32">
            <v>1400</v>
          </cell>
          <cell r="T32">
            <v>1300</v>
          </cell>
          <cell r="U32">
            <v>1300</v>
          </cell>
          <cell r="V32">
            <v>1300</v>
          </cell>
          <cell r="W32">
            <v>1300</v>
          </cell>
          <cell r="X32">
            <v>1200</v>
          </cell>
          <cell r="Y32">
            <v>1200</v>
          </cell>
          <cell r="Z32">
            <v>1200</v>
          </cell>
          <cell r="AA32">
            <v>1200</v>
          </cell>
          <cell r="AB32">
            <v>1200</v>
          </cell>
          <cell r="AC32">
            <v>1100</v>
          </cell>
          <cell r="AD32">
            <v>1100</v>
          </cell>
          <cell r="AE32">
            <v>1100</v>
          </cell>
        </row>
        <row r="33">
          <cell r="A33">
            <v>20</v>
          </cell>
          <cell r="B33">
            <v>1700</v>
          </cell>
          <cell r="C33">
            <v>1600</v>
          </cell>
          <cell r="D33">
            <v>1600</v>
          </cell>
          <cell r="E33">
            <v>1600</v>
          </cell>
          <cell r="F33">
            <v>1500</v>
          </cell>
          <cell r="G33">
            <v>1500</v>
          </cell>
          <cell r="H33">
            <v>1500</v>
          </cell>
          <cell r="I33">
            <v>1400</v>
          </cell>
          <cell r="J33">
            <v>1400</v>
          </cell>
          <cell r="K33">
            <v>1400</v>
          </cell>
          <cell r="L33">
            <v>1300</v>
          </cell>
          <cell r="M33">
            <v>1300</v>
          </cell>
          <cell r="N33">
            <v>1300</v>
          </cell>
          <cell r="O33">
            <v>1300</v>
          </cell>
          <cell r="P33">
            <v>1300</v>
          </cell>
          <cell r="Q33">
            <v>1200</v>
          </cell>
          <cell r="R33">
            <v>1200</v>
          </cell>
          <cell r="S33">
            <v>1200</v>
          </cell>
          <cell r="T33">
            <v>1200</v>
          </cell>
          <cell r="U33">
            <v>1200</v>
          </cell>
          <cell r="V33">
            <v>1200</v>
          </cell>
          <cell r="W33">
            <v>1100</v>
          </cell>
          <cell r="X33">
            <v>1100</v>
          </cell>
          <cell r="Y33">
            <v>1100</v>
          </cell>
          <cell r="Z33">
            <v>1100</v>
          </cell>
          <cell r="AA33">
            <v>1100</v>
          </cell>
          <cell r="AB33">
            <v>1100</v>
          </cell>
          <cell r="AC33">
            <v>1000</v>
          </cell>
          <cell r="AD33">
            <v>1000</v>
          </cell>
          <cell r="AE33">
            <v>1000</v>
          </cell>
        </row>
        <row r="34">
          <cell r="A34">
            <v>10</v>
          </cell>
          <cell r="B34">
            <v>1100</v>
          </cell>
          <cell r="C34">
            <v>1100</v>
          </cell>
          <cell r="D34">
            <v>1100</v>
          </cell>
          <cell r="E34">
            <v>1100</v>
          </cell>
          <cell r="F34">
            <v>1100</v>
          </cell>
          <cell r="G34">
            <v>1100</v>
          </cell>
          <cell r="H34">
            <v>1100</v>
          </cell>
          <cell r="I34">
            <v>1100</v>
          </cell>
          <cell r="J34">
            <v>1000</v>
          </cell>
          <cell r="K34">
            <v>1000</v>
          </cell>
          <cell r="L34">
            <v>1000</v>
          </cell>
          <cell r="M34">
            <v>1000</v>
          </cell>
          <cell r="N34">
            <v>1000</v>
          </cell>
          <cell r="O34">
            <v>1000</v>
          </cell>
          <cell r="P34">
            <v>1000</v>
          </cell>
          <cell r="Q34">
            <v>1000</v>
          </cell>
          <cell r="R34">
            <v>1000</v>
          </cell>
          <cell r="S34">
            <v>1000</v>
          </cell>
          <cell r="T34">
            <v>1000</v>
          </cell>
          <cell r="U34">
            <v>1000</v>
          </cell>
          <cell r="V34">
            <v>1000</v>
          </cell>
          <cell r="W34">
            <v>1000</v>
          </cell>
          <cell r="X34">
            <v>1000</v>
          </cell>
          <cell r="Y34">
            <v>1000</v>
          </cell>
          <cell r="Z34">
            <v>1000</v>
          </cell>
          <cell r="AA34">
            <v>1000</v>
          </cell>
          <cell r="AB34">
            <v>900</v>
          </cell>
          <cell r="AC34">
            <v>900</v>
          </cell>
          <cell r="AD34">
            <v>900</v>
          </cell>
          <cell r="AE34">
            <v>900</v>
          </cell>
        </row>
        <row r="38">
          <cell r="B38">
            <v>1500</v>
          </cell>
          <cell r="C38">
            <v>4350</v>
          </cell>
        </row>
        <row r="39">
          <cell r="B39">
            <v>1450</v>
          </cell>
          <cell r="C39">
            <v>4220</v>
          </cell>
        </row>
        <row r="40">
          <cell r="B40">
            <v>1400</v>
          </cell>
          <cell r="C40">
            <v>4090</v>
          </cell>
        </row>
        <row r="41">
          <cell r="B41">
            <v>1350</v>
          </cell>
          <cell r="C41">
            <v>3960</v>
          </cell>
        </row>
        <row r="42">
          <cell r="B42">
            <v>1300</v>
          </cell>
          <cell r="C42">
            <v>3830</v>
          </cell>
        </row>
        <row r="43">
          <cell r="B43">
            <v>1250</v>
          </cell>
          <cell r="C43">
            <v>3700</v>
          </cell>
        </row>
        <row r="44">
          <cell r="B44">
            <v>1200</v>
          </cell>
          <cell r="C44">
            <v>3570</v>
          </cell>
        </row>
        <row r="45">
          <cell r="B45">
            <v>1150</v>
          </cell>
          <cell r="C45">
            <v>3440</v>
          </cell>
        </row>
        <row r="46">
          <cell r="B46">
            <v>1100</v>
          </cell>
          <cell r="C46">
            <v>3310</v>
          </cell>
        </row>
        <row r="47">
          <cell r="B47">
            <v>1050</v>
          </cell>
          <cell r="C47">
            <v>3180</v>
          </cell>
        </row>
        <row r="48">
          <cell r="B48">
            <v>1000</v>
          </cell>
          <cell r="C48">
            <v>3050</v>
          </cell>
        </row>
        <row r="49">
          <cell r="B49">
            <v>950</v>
          </cell>
          <cell r="C49">
            <v>2920</v>
          </cell>
        </row>
        <row r="50">
          <cell r="B50">
            <v>900</v>
          </cell>
          <cell r="C50">
            <v>2790</v>
          </cell>
        </row>
        <row r="51">
          <cell r="B51">
            <v>850</v>
          </cell>
          <cell r="C51">
            <v>2660</v>
          </cell>
        </row>
        <row r="52">
          <cell r="B52">
            <v>800</v>
          </cell>
          <cell r="C52">
            <v>2530</v>
          </cell>
        </row>
        <row r="53">
          <cell r="B53">
            <v>750</v>
          </cell>
          <cell r="C53">
            <v>2400</v>
          </cell>
        </row>
        <row r="54">
          <cell r="B54">
            <v>700</v>
          </cell>
          <cell r="C54">
            <v>2270</v>
          </cell>
        </row>
        <row r="55">
          <cell r="B55">
            <v>650</v>
          </cell>
          <cell r="C55">
            <v>2140</v>
          </cell>
        </row>
        <row r="56">
          <cell r="B56">
            <v>600</v>
          </cell>
          <cell r="C56">
            <v>2010</v>
          </cell>
        </row>
        <row r="57">
          <cell r="B57">
            <v>550</v>
          </cell>
          <cell r="C57">
            <v>1880</v>
          </cell>
        </row>
        <row r="58">
          <cell r="B58">
            <v>500</v>
          </cell>
          <cell r="C58">
            <v>1750</v>
          </cell>
        </row>
        <row r="59">
          <cell r="B59">
            <v>450</v>
          </cell>
          <cell r="C59">
            <v>1620</v>
          </cell>
        </row>
        <row r="60">
          <cell r="B60">
            <v>400</v>
          </cell>
          <cell r="C60">
            <v>1490</v>
          </cell>
        </row>
        <row r="61">
          <cell r="B61">
            <v>350</v>
          </cell>
          <cell r="C61">
            <v>1360</v>
          </cell>
        </row>
        <row r="62">
          <cell r="B62">
            <v>300</v>
          </cell>
          <cell r="C62">
            <v>1230</v>
          </cell>
        </row>
        <row r="63">
          <cell r="B63">
            <v>250</v>
          </cell>
          <cell r="C63">
            <v>1100</v>
          </cell>
        </row>
        <row r="64">
          <cell r="B64">
            <v>200</v>
          </cell>
          <cell r="C64">
            <v>970</v>
          </cell>
        </row>
        <row r="65">
          <cell r="B65">
            <v>150</v>
          </cell>
          <cell r="C65">
            <v>840</v>
          </cell>
        </row>
        <row r="66">
          <cell r="B66">
            <v>100</v>
          </cell>
          <cell r="C66">
            <v>710</v>
          </cell>
        </row>
        <row r="67">
          <cell r="B67">
            <v>50</v>
          </cell>
          <cell r="C67">
            <v>580</v>
          </cell>
        </row>
      </sheetData>
      <sheetData sheetId="16">
        <row r="1">
          <cell r="B1">
            <v>1600</v>
          </cell>
          <cell r="C1">
            <v>1500</v>
          </cell>
          <cell r="D1">
            <v>1400</v>
          </cell>
          <cell r="E1">
            <v>1300</v>
          </cell>
          <cell r="F1">
            <v>1200</v>
          </cell>
        </row>
        <row r="2">
          <cell r="A2">
            <v>2000</v>
          </cell>
          <cell r="B2">
            <v>95000</v>
          </cell>
          <cell r="C2">
            <v>90100</v>
          </cell>
          <cell r="D2">
            <v>85200</v>
          </cell>
          <cell r="E2">
            <v>80300</v>
          </cell>
          <cell r="F2">
            <v>75400</v>
          </cell>
        </row>
        <row r="3">
          <cell r="A3">
            <v>1900</v>
          </cell>
          <cell r="B3">
            <v>90300</v>
          </cell>
          <cell r="C3">
            <v>85700</v>
          </cell>
          <cell r="D3">
            <v>81000</v>
          </cell>
          <cell r="E3">
            <v>76400</v>
          </cell>
          <cell r="F3">
            <v>71700</v>
          </cell>
        </row>
        <row r="4">
          <cell r="A4">
            <v>1800</v>
          </cell>
          <cell r="B4">
            <v>85600</v>
          </cell>
          <cell r="C4">
            <v>81200</v>
          </cell>
          <cell r="D4">
            <v>76800</v>
          </cell>
          <cell r="E4">
            <v>72400</v>
          </cell>
          <cell r="F4">
            <v>68000</v>
          </cell>
        </row>
        <row r="5">
          <cell r="A5">
            <v>1700</v>
          </cell>
          <cell r="B5">
            <v>80900</v>
          </cell>
          <cell r="C5">
            <v>76700</v>
          </cell>
          <cell r="D5">
            <v>72600</v>
          </cell>
          <cell r="E5">
            <v>68400</v>
          </cell>
          <cell r="F5">
            <v>64300</v>
          </cell>
        </row>
        <row r="6">
          <cell r="A6">
            <v>1600</v>
          </cell>
          <cell r="B6">
            <v>76200</v>
          </cell>
          <cell r="C6">
            <v>72300</v>
          </cell>
          <cell r="D6">
            <v>68400</v>
          </cell>
          <cell r="E6">
            <v>64500</v>
          </cell>
          <cell r="F6">
            <v>60600</v>
          </cell>
        </row>
        <row r="7">
          <cell r="A7">
            <v>1500</v>
          </cell>
          <cell r="B7">
            <v>71500</v>
          </cell>
          <cell r="C7">
            <v>67800</v>
          </cell>
          <cell r="D7">
            <v>64200</v>
          </cell>
          <cell r="E7">
            <v>60500</v>
          </cell>
          <cell r="F7">
            <v>56900</v>
          </cell>
        </row>
        <row r="8">
          <cell r="A8">
            <v>1400</v>
          </cell>
          <cell r="B8">
            <v>66800</v>
          </cell>
          <cell r="C8">
            <v>63400</v>
          </cell>
          <cell r="D8">
            <v>60000</v>
          </cell>
          <cell r="E8">
            <v>56600</v>
          </cell>
          <cell r="F8">
            <v>53200</v>
          </cell>
        </row>
        <row r="9">
          <cell r="A9">
            <v>1300</v>
          </cell>
          <cell r="B9">
            <v>62100</v>
          </cell>
          <cell r="C9">
            <v>58900</v>
          </cell>
          <cell r="D9">
            <v>55800</v>
          </cell>
          <cell r="E9">
            <v>52600</v>
          </cell>
          <cell r="F9">
            <v>49400</v>
          </cell>
        </row>
        <row r="10">
          <cell r="A10">
            <v>1200</v>
          </cell>
          <cell r="B10">
            <v>57400</v>
          </cell>
          <cell r="C10">
            <v>54500</v>
          </cell>
          <cell r="D10">
            <v>51600</v>
          </cell>
          <cell r="E10">
            <v>48600</v>
          </cell>
          <cell r="F10">
            <v>45700</v>
          </cell>
        </row>
        <row r="11">
          <cell r="A11">
            <v>1100</v>
          </cell>
          <cell r="B11">
            <v>52700</v>
          </cell>
          <cell r="C11">
            <v>50000</v>
          </cell>
          <cell r="D11">
            <v>47400</v>
          </cell>
          <cell r="E11">
            <v>44700</v>
          </cell>
          <cell r="F11">
            <v>42000</v>
          </cell>
        </row>
        <row r="12">
          <cell r="A12">
            <v>1000</v>
          </cell>
          <cell r="B12">
            <v>48000</v>
          </cell>
          <cell r="C12">
            <v>45600</v>
          </cell>
          <cell r="D12">
            <v>43100</v>
          </cell>
          <cell r="E12">
            <v>40700</v>
          </cell>
          <cell r="F12">
            <v>38300</v>
          </cell>
        </row>
        <row r="13">
          <cell r="A13">
            <v>950</v>
          </cell>
          <cell r="B13">
            <v>45600</v>
          </cell>
          <cell r="C13">
            <v>43300</v>
          </cell>
          <cell r="D13">
            <v>41000</v>
          </cell>
          <cell r="E13">
            <v>38700</v>
          </cell>
          <cell r="F13">
            <v>36400</v>
          </cell>
        </row>
        <row r="14">
          <cell r="A14">
            <v>900</v>
          </cell>
          <cell r="B14">
            <v>43200</v>
          </cell>
          <cell r="C14">
            <v>41000</v>
          </cell>
          <cell r="D14">
            <v>38800</v>
          </cell>
          <cell r="E14">
            <v>36700</v>
          </cell>
          <cell r="F14">
            <v>34500</v>
          </cell>
        </row>
        <row r="15">
          <cell r="A15">
            <v>850</v>
          </cell>
          <cell r="B15">
            <v>40800</v>
          </cell>
          <cell r="C15">
            <v>38700</v>
          </cell>
          <cell r="D15">
            <v>36700</v>
          </cell>
          <cell r="E15">
            <v>34600</v>
          </cell>
          <cell r="F15">
            <v>32600</v>
          </cell>
        </row>
        <row r="16">
          <cell r="A16">
            <v>800</v>
          </cell>
          <cell r="B16">
            <v>38400</v>
          </cell>
          <cell r="C16">
            <v>36400</v>
          </cell>
          <cell r="D16">
            <v>34500</v>
          </cell>
          <cell r="E16">
            <v>32600</v>
          </cell>
          <cell r="F16">
            <v>30700</v>
          </cell>
        </row>
        <row r="17">
          <cell r="A17">
            <v>750</v>
          </cell>
          <cell r="B17">
            <v>35900</v>
          </cell>
          <cell r="C17">
            <v>34100</v>
          </cell>
          <cell r="D17">
            <v>32300</v>
          </cell>
          <cell r="E17">
            <v>30500</v>
          </cell>
          <cell r="F17">
            <v>28700</v>
          </cell>
        </row>
        <row r="18">
          <cell r="A18">
            <v>700</v>
          </cell>
          <cell r="B18">
            <v>33500</v>
          </cell>
          <cell r="C18">
            <v>31800</v>
          </cell>
          <cell r="D18">
            <v>30200</v>
          </cell>
          <cell r="E18">
            <v>28500</v>
          </cell>
          <cell r="F18">
            <v>26800</v>
          </cell>
        </row>
        <row r="19">
          <cell r="A19">
            <v>650</v>
          </cell>
          <cell r="B19">
            <v>31100</v>
          </cell>
          <cell r="C19">
            <v>29600</v>
          </cell>
          <cell r="D19">
            <v>28000</v>
          </cell>
          <cell r="E19">
            <v>26500</v>
          </cell>
          <cell r="F19">
            <v>24900</v>
          </cell>
        </row>
        <row r="20">
          <cell r="A20">
            <v>600</v>
          </cell>
          <cell r="B20">
            <v>28700</v>
          </cell>
          <cell r="C20">
            <v>27300</v>
          </cell>
          <cell r="D20">
            <v>25800</v>
          </cell>
          <cell r="E20">
            <v>24400</v>
          </cell>
          <cell r="F20">
            <v>23000</v>
          </cell>
        </row>
        <row r="21">
          <cell r="A21">
            <v>550</v>
          </cell>
          <cell r="B21">
            <v>26300</v>
          </cell>
          <cell r="C21">
            <v>25000</v>
          </cell>
          <cell r="D21">
            <v>23700</v>
          </cell>
          <cell r="E21">
            <v>22400</v>
          </cell>
          <cell r="F21">
            <v>21100</v>
          </cell>
        </row>
        <row r="22">
          <cell r="A22">
            <v>500</v>
          </cell>
          <cell r="B22">
            <v>23900</v>
          </cell>
          <cell r="C22">
            <v>22700</v>
          </cell>
          <cell r="D22">
            <v>21500</v>
          </cell>
          <cell r="E22">
            <v>20300</v>
          </cell>
          <cell r="F22">
            <v>19200</v>
          </cell>
        </row>
        <row r="23">
          <cell r="A23">
            <v>450</v>
          </cell>
          <cell r="B23">
            <v>21500</v>
          </cell>
          <cell r="C23">
            <v>20400</v>
          </cell>
          <cell r="D23">
            <v>19400</v>
          </cell>
          <cell r="E23">
            <v>18300</v>
          </cell>
          <cell r="F23">
            <v>17300</v>
          </cell>
        </row>
        <row r="24">
          <cell r="A24">
            <v>400</v>
          </cell>
          <cell r="B24">
            <v>19000</v>
          </cell>
          <cell r="C24">
            <v>18100</v>
          </cell>
          <cell r="D24">
            <v>17200</v>
          </cell>
          <cell r="E24">
            <v>16300</v>
          </cell>
          <cell r="F24">
            <v>15300</v>
          </cell>
        </row>
        <row r="25">
          <cell r="A25">
            <v>350</v>
          </cell>
          <cell r="B25">
            <v>16600</v>
          </cell>
          <cell r="C25">
            <v>15800</v>
          </cell>
          <cell r="D25">
            <v>15000</v>
          </cell>
          <cell r="E25">
            <v>14200</v>
          </cell>
          <cell r="F25">
            <v>13400</v>
          </cell>
        </row>
        <row r="26">
          <cell r="A26">
            <v>300</v>
          </cell>
          <cell r="B26">
            <v>14200</v>
          </cell>
          <cell r="C26">
            <v>13500</v>
          </cell>
          <cell r="D26">
            <v>12900</v>
          </cell>
          <cell r="E26">
            <v>12200</v>
          </cell>
          <cell r="F26">
            <v>11500</v>
          </cell>
        </row>
        <row r="27">
          <cell r="A27">
            <v>250</v>
          </cell>
          <cell r="B27">
            <v>11800</v>
          </cell>
          <cell r="C27">
            <v>11300</v>
          </cell>
          <cell r="D27">
            <v>10700</v>
          </cell>
          <cell r="E27">
            <v>10100</v>
          </cell>
          <cell r="F27">
            <v>9600</v>
          </cell>
        </row>
        <row r="28">
          <cell r="A28">
            <v>200</v>
          </cell>
          <cell r="B28">
            <v>9700</v>
          </cell>
          <cell r="C28">
            <v>9200</v>
          </cell>
          <cell r="D28">
            <v>8800</v>
          </cell>
          <cell r="E28">
            <v>8300</v>
          </cell>
          <cell r="F28">
            <v>7900</v>
          </cell>
        </row>
        <row r="29">
          <cell r="A29">
            <v>180</v>
          </cell>
          <cell r="B29">
            <v>9200</v>
          </cell>
          <cell r="C29">
            <v>8700</v>
          </cell>
          <cell r="D29">
            <v>8300</v>
          </cell>
          <cell r="E29">
            <v>7900</v>
          </cell>
          <cell r="F29">
            <v>7500</v>
          </cell>
        </row>
        <row r="30">
          <cell r="A30">
            <v>160</v>
          </cell>
          <cell r="B30">
            <v>8200</v>
          </cell>
          <cell r="C30">
            <v>7800</v>
          </cell>
          <cell r="D30">
            <v>7400</v>
          </cell>
          <cell r="E30">
            <v>7100</v>
          </cell>
          <cell r="F30">
            <v>6700</v>
          </cell>
        </row>
        <row r="31">
          <cell r="A31">
            <v>140</v>
          </cell>
          <cell r="B31">
            <v>7200</v>
          </cell>
          <cell r="C31">
            <v>6900</v>
          </cell>
          <cell r="D31">
            <v>6600</v>
          </cell>
          <cell r="E31">
            <v>6300</v>
          </cell>
          <cell r="F31">
            <v>5900</v>
          </cell>
        </row>
        <row r="32">
          <cell r="A32">
            <v>120</v>
          </cell>
          <cell r="B32">
            <v>6200</v>
          </cell>
          <cell r="C32">
            <v>5900</v>
          </cell>
          <cell r="D32">
            <v>5700</v>
          </cell>
          <cell r="E32">
            <v>5400</v>
          </cell>
          <cell r="F32">
            <v>5100</v>
          </cell>
        </row>
        <row r="33">
          <cell r="A33">
            <v>100</v>
          </cell>
          <cell r="B33">
            <v>5300</v>
          </cell>
          <cell r="C33">
            <v>5100</v>
          </cell>
          <cell r="D33">
            <v>4900</v>
          </cell>
          <cell r="E33">
            <v>4600</v>
          </cell>
          <cell r="F33">
            <v>4400</v>
          </cell>
        </row>
        <row r="34">
          <cell r="A34">
            <v>80</v>
          </cell>
          <cell r="B34">
            <v>4300</v>
          </cell>
          <cell r="C34">
            <v>4200</v>
          </cell>
          <cell r="D34">
            <v>4000</v>
          </cell>
          <cell r="E34">
            <v>3800</v>
          </cell>
          <cell r="F34">
            <v>3600</v>
          </cell>
        </row>
        <row r="35">
          <cell r="A35">
            <v>60</v>
          </cell>
          <cell r="B35">
            <v>3200</v>
          </cell>
          <cell r="C35">
            <v>3100</v>
          </cell>
          <cell r="D35">
            <v>3000</v>
          </cell>
          <cell r="E35">
            <v>2900</v>
          </cell>
          <cell r="F35">
            <v>2800</v>
          </cell>
        </row>
        <row r="36">
          <cell r="A36">
            <v>40</v>
          </cell>
          <cell r="B36">
            <v>2700</v>
          </cell>
          <cell r="C36">
            <v>2600</v>
          </cell>
          <cell r="D36">
            <v>2500</v>
          </cell>
          <cell r="E36">
            <v>2400</v>
          </cell>
          <cell r="F36">
            <v>2300</v>
          </cell>
        </row>
        <row r="37">
          <cell r="A37">
            <v>30</v>
          </cell>
          <cell r="B37">
            <v>2000</v>
          </cell>
          <cell r="C37">
            <v>1900</v>
          </cell>
          <cell r="D37">
            <v>1900</v>
          </cell>
          <cell r="E37">
            <v>1800</v>
          </cell>
          <cell r="F37">
            <v>1800</v>
          </cell>
        </row>
        <row r="38">
          <cell r="A38">
            <v>20</v>
          </cell>
          <cell r="B38">
            <v>1700</v>
          </cell>
          <cell r="C38">
            <v>1700</v>
          </cell>
          <cell r="D38">
            <v>1600</v>
          </cell>
          <cell r="E38">
            <v>1600</v>
          </cell>
          <cell r="F38">
            <v>1500</v>
          </cell>
        </row>
        <row r="39">
          <cell r="A39">
            <v>10</v>
          </cell>
          <cell r="B39">
            <v>1200</v>
          </cell>
          <cell r="C39">
            <v>1200</v>
          </cell>
          <cell r="D39">
            <v>1200</v>
          </cell>
          <cell r="E39">
            <v>1200</v>
          </cell>
          <cell r="F39">
            <v>1100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C26"/>
  <sheetViews>
    <sheetView topLeftCell="E1" workbookViewId="0">
      <selection activeCell="Z2" sqref="Z2"/>
    </sheetView>
  </sheetViews>
  <sheetFormatPr defaultColWidth="8.875" defaultRowHeight="13.5"/>
  <cols>
    <col min="1" max="1" width="5.5" customWidth="1"/>
    <col min="2" max="2" width="49" customWidth="1"/>
    <col min="3" max="3" width="15.125" style="4" customWidth="1"/>
    <col min="4" max="4" width="42.625" style="4" customWidth="1"/>
    <col min="5" max="5" width="8" customWidth="1"/>
    <col min="6" max="6" width="8.375" customWidth="1"/>
    <col min="7" max="7" width="10.375" customWidth="1"/>
    <col min="8" max="8" width="7.375" customWidth="1"/>
    <col min="9" max="9" width="9" customWidth="1"/>
  </cols>
  <sheetData>
    <row r="1" spans="1:29" s="95" customFormat="1" ht="33" customHeight="1" thickBot="1">
      <c r="A1" s="84"/>
      <c r="B1" s="90" t="s">
        <v>5736</v>
      </c>
      <c r="C1" s="91" t="s">
        <v>5737</v>
      </c>
      <c r="D1" s="92" t="s">
        <v>5738</v>
      </c>
      <c r="E1" s="92" t="s">
        <v>5739</v>
      </c>
      <c r="F1" s="92" t="s">
        <v>3917</v>
      </c>
      <c r="G1" s="92" t="s">
        <v>3918</v>
      </c>
      <c r="H1" s="92" t="s">
        <v>5740</v>
      </c>
      <c r="I1" s="93" t="s">
        <v>5741</v>
      </c>
      <c r="J1" s="93" t="s">
        <v>5742</v>
      </c>
      <c r="K1" s="93" t="s">
        <v>5743</v>
      </c>
      <c r="L1" s="93" t="s">
        <v>5744</v>
      </c>
      <c r="M1" s="94" t="s">
        <v>5745</v>
      </c>
      <c r="N1" s="93" t="s">
        <v>5746</v>
      </c>
      <c r="O1" s="93" t="s">
        <v>5747</v>
      </c>
      <c r="P1" s="94" t="s">
        <v>5748</v>
      </c>
      <c r="Q1" s="93" t="s">
        <v>3920</v>
      </c>
      <c r="R1" s="93" t="s">
        <v>3921</v>
      </c>
      <c r="S1" s="93" t="s">
        <v>5749</v>
      </c>
      <c r="T1" s="93" t="s">
        <v>5750</v>
      </c>
      <c r="U1" s="93" t="s">
        <v>5751</v>
      </c>
      <c r="V1" s="93" t="s">
        <v>5752</v>
      </c>
      <c r="W1" s="94" t="s">
        <v>5753</v>
      </c>
      <c r="X1" s="93" t="s">
        <v>5754</v>
      </c>
      <c r="Y1" s="94" t="s">
        <v>5755</v>
      </c>
      <c r="Z1" s="94" t="s">
        <v>5756</v>
      </c>
      <c r="AA1" s="93" t="s">
        <v>5415</v>
      </c>
      <c r="AB1" s="93" t="s">
        <v>5757</v>
      </c>
      <c r="AC1" s="93" t="s">
        <v>5758</v>
      </c>
    </row>
    <row r="2" spans="1:29" s="102" customFormat="1" ht="28.5" customHeight="1">
      <c r="A2" s="96"/>
      <c r="B2" s="17" t="s">
        <v>4931</v>
      </c>
      <c r="C2" s="97">
        <v>16</v>
      </c>
      <c r="D2" s="98" t="str">
        <f>IF(B2="","",VLOOKUP(B2,unsoutaiou_toke,4,FALSE))</f>
        <v>神奈川県伊勢原市板戸８０</v>
      </c>
      <c r="E2" s="98" t="str">
        <f>LEFT(D2,3)</f>
        <v>神奈川</v>
      </c>
      <c r="F2" s="98">
        <f>VLOOKUP(B2,unsoutaiou_toke,5,FALSE)</f>
        <v>150</v>
      </c>
      <c r="G2" s="98">
        <f>VLOOKUP(B2,unsoutaiou_toke,6,FALSE)</f>
        <v>0</v>
      </c>
      <c r="H2" s="98">
        <f>VLOOKUP(B2,unsoutaiou_toke,7,FALSE)</f>
        <v>0</v>
      </c>
      <c r="I2" s="98" t="e">
        <f ca="1">IF(TODAY()&gt;=43644,I7,I6)</f>
        <v>#REF!</v>
      </c>
      <c r="J2" s="98">
        <f ca="1">IF(TODAY()&gt;=43644,J7,J6)</f>
        <v>1140</v>
      </c>
      <c r="K2" s="98" t="e">
        <f>INDEX(ﾄｰﾙ_toke_中継,MATCH(C2,ﾄｰﾙ_toke_中継_重量,-1),2)</f>
        <v>#REF!</v>
      </c>
      <c r="L2" s="98" t="e">
        <f>K2*G2</f>
        <v>#REF!</v>
      </c>
      <c r="M2" s="99" t="e">
        <f ca="1">IF(H2="-","-",IF(C2&gt;2000,"-",IF(OR(E2="広島県",E2="奈良県"),J2+L2,I2+L2)))</f>
        <v>#REF!</v>
      </c>
      <c r="N2" s="98" t="str">
        <f>VLOOKUP(B2,unsoutaiou_toke,11,FALSE)</f>
        <v>-</v>
      </c>
      <c r="O2" s="100" t="str">
        <f>IF(N2="-","-",INDEX(ｹｲﾋﾝ_toke,MATCH(N2,ｹｲﾋﾝ_toke_行先,0),MATCH(C2,ｹｲﾋﾝ_toke_重量,-1)))</f>
        <v>-</v>
      </c>
      <c r="P2" s="94" t="str">
        <f>IF(N2="-","-",IF(O2&lt;100,O2*C2,O2))</f>
        <v>-</v>
      </c>
      <c r="Q2" s="100">
        <f>VLOOKUP(B2,unsoutaiou_toke,8,FALSE)</f>
        <v>107</v>
      </c>
      <c r="R2" s="100">
        <f>VLOOKUP(B2,unsoutaiou_toke,9,FALSE)</f>
        <v>0</v>
      </c>
      <c r="S2" s="100">
        <f>VLOOKUP(B2,unsoutaiou_toke,10,FALSE)</f>
        <v>0</v>
      </c>
      <c r="T2" s="100">
        <f>INDEX(新潟_toke,MATCH(C2,新潟_toke_重量,-1),MATCH(Q2,新潟_toke_距離,-1))</f>
        <v>1000</v>
      </c>
      <c r="U2" s="100" t="e">
        <f>INDEX(新潟_toke_中継,MATCH(C2,新潟_toke_中継_重量,-1),2)</f>
        <v>#REF!</v>
      </c>
      <c r="V2" s="100" t="e">
        <f>U2*R2</f>
        <v>#REF!</v>
      </c>
      <c r="W2" s="101" t="e">
        <f>IF(S2="-","-",IF(C2&gt;1500,"-",T2+V2))</f>
        <v>#REF!</v>
      </c>
      <c r="X2" s="100" t="str">
        <f>VLOOKUP(B2,unsoutaiou_toke,12,FALSE)</f>
        <v>新潟</v>
      </c>
      <c r="Y2" s="101" t="str">
        <f>IF(C2&gt;2000,"-",IF(X2="ﾄﾅﾐ",INDEX(ﾄﾅﾐ_toke_改定後,MATCH(C2,ﾄﾅﾐ_toke_改定後_重量,-1),5),"-"))</f>
        <v>-</v>
      </c>
      <c r="Z2" s="101" t="str">
        <f>IF(C2&gt;2000,"-",IF(X2="ﾄﾅﾐ",INDEX(ﾄﾅﾐ_toke_改定前,MATCH(C2,ﾄﾅﾐ_toke_改定前_重量,-1),5),"-"))</f>
        <v>-</v>
      </c>
      <c r="AA2" s="100" t="s">
        <v>5759</v>
      </c>
      <c r="AB2" s="100" t="s">
        <v>3931</v>
      </c>
      <c r="AC2" s="100" t="s">
        <v>5759</v>
      </c>
    </row>
    <row r="3" spans="1:29">
      <c r="B3" s="103" t="s">
        <v>5760</v>
      </c>
      <c r="C3" s="104" t="str">
        <f>IF(ISERROR(VLOOKUP(B2,unsoutaiou_toke,12,FALSE)=TRUE),"",VLOOKUP(B2,unsoutaiou_toke,12,FALSE))</f>
        <v>新潟</v>
      </c>
      <c r="F3" t="s">
        <v>5761</v>
      </c>
      <c r="AA3" t="s">
        <v>5762</v>
      </c>
    </row>
    <row r="4" spans="1:29">
      <c r="I4" t="s">
        <v>5763</v>
      </c>
    </row>
    <row r="5" spans="1:29" ht="14.25" thickBot="1"/>
    <row r="6" spans="1:29" ht="27" customHeight="1" thickBot="1">
      <c r="B6" s="105" t="s">
        <v>5764</v>
      </c>
      <c r="C6" s="105" t="s">
        <v>5765</v>
      </c>
      <c r="G6" t="s">
        <v>5766</v>
      </c>
      <c r="I6" s="98" t="e">
        <f>INDEX(ﾄｰﾙ_toke_old,MATCH($C$2,ﾄｰﾙ_toke_重量_old,-1),MATCH($F$2,ﾄｰﾙ_toke_距離_old,-1))</f>
        <v>#REF!</v>
      </c>
      <c r="J6" s="98" t="e">
        <f>INDEX(ﾄｰﾙ_toke_広島_old,MATCH($C$2,ﾄｰﾙ_toke_広島_重量_old,-1),MATCH($F$2,ﾄｰﾙ_toke_広島_距離_old,-1))</f>
        <v>#REF!</v>
      </c>
    </row>
    <row r="7" spans="1:29" ht="17.25" customHeight="1" thickBot="1">
      <c r="B7" s="106" t="s">
        <v>5767</v>
      </c>
      <c r="C7" s="107" t="str">
        <f>IF(C2=0,0,P2)</f>
        <v>-</v>
      </c>
      <c r="G7" t="s">
        <v>5768</v>
      </c>
      <c r="I7" s="98" t="e">
        <f>INDEX(ﾄｰﾙ_toke,MATCH($C$2,ﾄｰﾙ_toke_重量,-1),MATCH($F$2,ﾄｰﾙ_toke_距離,-1))</f>
        <v>#REF!</v>
      </c>
      <c r="J7" s="98">
        <f>INDEX(ﾄｰﾙ_toke_広島,MATCH($C$2,ﾄｰﾙ_toke_広島_重量,-1),MATCH($F$2,ﾄｰﾙ_toke_広島_距離,-1))</f>
        <v>1140</v>
      </c>
    </row>
    <row r="8" spans="1:29" ht="17.25" customHeight="1" thickBot="1">
      <c r="B8" s="108" t="s">
        <v>5769</v>
      </c>
      <c r="C8" s="107" t="e">
        <f ca="1">IF(C2=0,0,M2)</f>
        <v>#REF!</v>
      </c>
    </row>
    <row r="9" spans="1:29" ht="17.25" customHeight="1" thickBot="1">
      <c r="B9" s="106" t="s">
        <v>3956</v>
      </c>
      <c r="C9" s="107" t="e">
        <f>IF(C2=0,0,W2)</f>
        <v>#REF!</v>
      </c>
    </row>
    <row r="10" spans="1:29" ht="17.25" customHeight="1" thickBot="1">
      <c r="B10" s="109" t="s">
        <v>5770</v>
      </c>
      <c r="C10" s="107" t="str">
        <f>IF(C2=0,0,AC2)</f>
        <v>-</v>
      </c>
    </row>
    <row r="11" spans="1:29" ht="17.25" customHeight="1">
      <c r="B11" s="110" t="s">
        <v>5771</v>
      </c>
      <c r="C11" s="111" t="str">
        <f>IF(C2=0,0,Y2)</f>
        <v>-</v>
      </c>
    </row>
    <row r="12" spans="1:29" ht="17.25" customHeight="1">
      <c r="B12" s="112" t="s">
        <v>5772</v>
      </c>
      <c r="C12" s="113" t="str">
        <f>IF(C2=0,0,Z2)</f>
        <v>-</v>
      </c>
      <c r="G12" s="114"/>
    </row>
    <row r="13" spans="1:29" ht="14.25" thickBot="1">
      <c r="B13" s="115" t="s">
        <v>5773</v>
      </c>
      <c r="C13" s="116" t="str">
        <f>IF(C2=0,0,IF(C11="-","-",C11-C12))</f>
        <v>-</v>
      </c>
      <c r="G13" s="114"/>
    </row>
    <row r="14" spans="1:29">
      <c r="C14"/>
    </row>
    <row r="15" spans="1:29">
      <c r="C15"/>
    </row>
    <row r="16" spans="1:29">
      <c r="C16"/>
    </row>
    <row r="17" spans="2:3">
      <c r="C17"/>
    </row>
    <row r="18" spans="2:3">
      <c r="B18" s="2"/>
    </row>
    <row r="19" spans="2:3">
      <c r="B19" s="117">
        <v>43164</v>
      </c>
      <c r="C19" s="118" t="s">
        <v>5774</v>
      </c>
    </row>
    <row r="20" spans="2:3">
      <c r="B20" s="2"/>
    </row>
    <row r="21" spans="2:3">
      <c r="B21" s="2"/>
    </row>
    <row r="22" spans="2:3">
      <c r="B22" s="2"/>
    </row>
    <row r="23" spans="2:3">
      <c r="B23" s="2"/>
    </row>
    <row r="24" spans="2:3">
      <c r="B24" s="2"/>
    </row>
    <row r="25" spans="2:3">
      <c r="B25" s="2"/>
    </row>
    <row r="26" spans="2:3">
      <c r="B26" s="2"/>
    </row>
  </sheetData>
  <phoneticPr fontId="3"/>
  <pageMargins left="0.75" right="0.75" top="1" bottom="1" header="0.51200000000000001" footer="0.51200000000000001"/>
  <pageSetup paperSize="9" orientation="portrait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8"/>
  <sheetViews>
    <sheetView workbookViewId="0">
      <selection activeCell="D5" sqref="D5"/>
    </sheetView>
  </sheetViews>
  <sheetFormatPr defaultColWidth="8.875" defaultRowHeight="13.5"/>
  <cols>
    <col min="2" max="2" width="9.5" bestFit="1" customWidth="1"/>
    <col min="6" max="6" width="9.5" bestFit="1" customWidth="1"/>
  </cols>
  <sheetData>
    <row r="1" spans="1:7">
      <c r="A1" s="1"/>
      <c r="B1" s="3">
        <v>10000000</v>
      </c>
      <c r="C1" s="3">
        <v>7999.9989999999998</v>
      </c>
      <c r="D1" s="3">
        <v>3999.9989999999998</v>
      </c>
      <c r="E1" s="1">
        <v>1999.999</v>
      </c>
      <c r="F1" s="1">
        <v>999.99900000000002</v>
      </c>
      <c r="G1" s="1">
        <v>799.99900000000002</v>
      </c>
    </row>
    <row r="2" spans="1:7">
      <c r="A2" s="1" t="s">
        <v>4503</v>
      </c>
      <c r="B2" s="1">
        <v>5</v>
      </c>
      <c r="C2" s="1">
        <v>6.5</v>
      </c>
      <c r="D2" s="1">
        <v>6.5</v>
      </c>
      <c r="E2" s="1">
        <v>14000</v>
      </c>
      <c r="F2" s="1">
        <v>10000</v>
      </c>
      <c r="G2" s="1">
        <v>10000</v>
      </c>
    </row>
    <row r="3" spans="1:7">
      <c r="A3" s="1" t="s">
        <v>4925</v>
      </c>
      <c r="B3" s="1">
        <v>5</v>
      </c>
      <c r="C3" s="1">
        <v>6.5</v>
      </c>
      <c r="D3" s="1">
        <v>6.5</v>
      </c>
      <c r="E3" s="1">
        <v>14000</v>
      </c>
      <c r="F3" s="1">
        <v>10000</v>
      </c>
      <c r="G3" s="1">
        <v>10000</v>
      </c>
    </row>
    <row r="4" spans="1:7">
      <c r="A4" s="1" t="s">
        <v>4076</v>
      </c>
      <c r="B4" s="1">
        <v>5</v>
      </c>
      <c r="C4" s="1">
        <v>6.5</v>
      </c>
      <c r="D4" s="1">
        <v>6.5</v>
      </c>
      <c r="E4" s="1">
        <v>14000</v>
      </c>
      <c r="F4" s="1">
        <v>10000</v>
      </c>
      <c r="G4" s="1">
        <v>10000</v>
      </c>
    </row>
    <row r="5" spans="1:7">
      <c r="A5" s="1" t="s">
        <v>3988</v>
      </c>
      <c r="B5" s="1">
        <v>7</v>
      </c>
      <c r="C5" s="1">
        <v>9</v>
      </c>
      <c r="D5" s="1">
        <v>10</v>
      </c>
      <c r="E5" s="1">
        <v>11</v>
      </c>
      <c r="F5" s="1" t="s">
        <v>4089</v>
      </c>
      <c r="G5" s="1" t="s">
        <v>5690</v>
      </c>
    </row>
    <row r="6" spans="1:7">
      <c r="A6" s="1" t="s">
        <v>3977</v>
      </c>
      <c r="B6" s="1">
        <v>8</v>
      </c>
      <c r="C6" s="1">
        <v>9</v>
      </c>
      <c r="D6" s="1">
        <v>11</v>
      </c>
      <c r="E6" s="1">
        <v>11</v>
      </c>
      <c r="F6" s="1">
        <v>11</v>
      </c>
      <c r="G6" s="1" t="s">
        <v>5691</v>
      </c>
    </row>
    <row r="7" spans="1:7">
      <c r="A7" s="1" t="s">
        <v>4499</v>
      </c>
      <c r="B7" s="1">
        <v>8.5</v>
      </c>
      <c r="C7" s="1">
        <v>11</v>
      </c>
      <c r="D7" s="1">
        <v>13</v>
      </c>
      <c r="E7" s="1">
        <v>13</v>
      </c>
      <c r="F7" s="1">
        <v>13000</v>
      </c>
      <c r="G7" s="1">
        <v>13000</v>
      </c>
    </row>
    <row r="8" spans="1:7">
      <c r="A8" s="1" t="s">
        <v>4788</v>
      </c>
      <c r="B8" s="1">
        <v>9</v>
      </c>
      <c r="C8" s="1">
        <v>12</v>
      </c>
      <c r="D8" s="1">
        <v>15</v>
      </c>
      <c r="E8" s="1">
        <v>15</v>
      </c>
      <c r="F8" s="1" t="s">
        <v>3980</v>
      </c>
      <c r="G8" s="1" t="s">
        <v>5692</v>
      </c>
    </row>
  </sheetData>
  <phoneticPr fontId="3"/>
  <printOptions headings="1" gridLines="1"/>
  <pageMargins left="0.75" right="0.75" top="1" bottom="1" header="0.51200000000000001" footer="0.51200000000000001"/>
  <pageSetup paperSize="9" orientation="portrait" blackAndWhite="1" verticalDpi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39"/>
  <sheetViews>
    <sheetView workbookViewId="0"/>
  </sheetViews>
  <sheetFormatPr defaultRowHeight="13.5"/>
  <sheetData>
    <row r="1" spans="1:2">
      <c r="A1" s="59" t="s">
        <v>4</v>
      </c>
      <c r="B1" s="60" t="s">
        <v>5688</v>
      </c>
    </row>
    <row r="2" spans="1:2">
      <c r="A2" s="59">
        <v>2000</v>
      </c>
      <c r="B2" s="61">
        <v>42400</v>
      </c>
    </row>
    <row r="3" spans="1:2">
      <c r="A3" s="59">
        <v>1900</v>
      </c>
      <c r="B3" s="61">
        <v>40100</v>
      </c>
    </row>
    <row r="4" spans="1:2">
      <c r="A4" s="59">
        <v>1800</v>
      </c>
      <c r="B4" s="61">
        <v>37800</v>
      </c>
    </row>
    <row r="5" spans="1:2">
      <c r="A5" s="59">
        <v>1700</v>
      </c>
      <c r="B5" s="61">
        <v>35500</v>
      </c>
    </row>
    <row r="6" spans="1:2">
      <c r="A6" s="59">
        <v>1600</v>
      </c>
      <c r="B6" s="61">
        <v>33200</v>
      </c>
    </row>
    <row r="7" spans="1:2">
      <c r="A7" s="59">
        <v>1500</v>
      </c>
      <c r="B7" s="61">
        <v>30900</v>
      </c>
    </row>
    <row r="8" spans="1:2">
      <c r="A8" s="59">
        <v>1400</v>
      </c>
      <c r="B8" s="61">
        <v>28600</v>
      </c>
    </row>
    <row r="9" spans="1:2">
      <c r="A9" s="59">
        <v>1300</v>
      </c>
      <c r="B9" s="61">
        <v>26300</v>
      </c>
    </row>
    <row r="10" spans="1:2">
      <c r="A10" s="59">
        <v>1200</v>
      </c>
      <c r="B10" s="61">
        <v>23900</v>
      </c>
    </row>
    <row r="11" spans="1:2">
      <c r="A11" s="59">
        <v>1100</v>
      </c>
      <c r="B11" s="61">
        <v>21600</v>
      </c>
    </row>
    <row r="12" spans="1:2">
      <c r="A12" s="59">
        <v>1000</v>
      </c>
      <c r="B12" s="61">
        <v>19300</v>
      </c>
    </row>
    <row r="13" spans="1:2">
      <c r="A13" s="59">
        <v>950</v>
      </c>
      <c r="B13" s="61">
        <v>18400</v>
      </c>
    </row>
    <row r="14" spans="1:2">
      <c r="A14" s="59">
        <v>900</v>
      </c>
      <c r="B14" s="61">
        <v>17500</v>
      </c>
    </row>
    <row r="15" spans="1:2">
      <c r="A15" s="59">
        <v>850</v>
      </c>
      <c r="B15" s="61">
        <v>16500</v>
      </c>
    </row>
    <row r="16" spans="1:2">
      <c r="A16" s="59">
        <v>800</v>
      </c>
      <c r="B16" s="61">
        <v>15600</v>
      </c>
    </row>
    <row r="17" spans="1:2">
      <c r="A17" s="59">
        <v>750</v>
      </c>
      <c r="B17" s="61">
        <v>14700</v>
      </c>
    </row>
    <row r="18" spans="1:2">
      <c r="A18" s="59">
        <v>700</v>
      </c>
      <c r="B18" s="61">
        <v>15100</v>
      </c>
    </row>
    <row r="19" spans="1:2">
      <c r="A19" s="59">
        <v>650</v>
      </c>
      <c r="B19" s="61">
        <v>12900</v>
      </c>
    </row>
    <row r="20" spans="1:2">
      <c r="A20" s="59">
        <v>600</v>
      </c>
      <c r="B20" s="61">
        <v>13100</v>
      </c>
    </row>
    <row r="21" spans="1:2">
      <c r="A21" s="59">
        <v>550</v>
      </c>
      <c r="B21" s="61">
        <v>11000</v>
      </c>
    </row>
    <row r="22" spans="1:2">
      <c r="A22" s="59">
        <v>500</v>
      </c>
      <c r="B22" s="61">
        <v>9600</v>
      </c>
    </row>
    <row r="23" spans="1:2">
      <c r="A23" s="59">
        <v>450</v>
      </c>
      <c r="B23" s="61">
        <v>8800</v>
      </c>
    </row>
    <row r="24" spans="1:2">
      <c r="A24" s="59">
        <v>400</v>
      </c>
      <c r="B24" s="61">
        <v>7900</v>
      </c>
    </row>
    <row r="25" spans="1:2">
      <c r="A25" s="59">
        <v>350</v>
      </c>
      <c r="B25" s="61">
        <v>6900</v>
      </c>
    </row>
    <row r="26" spans="1:2">
      <c r="A26" s="59">
        <v>300</v>
      </c>
      <c r="B26" s="61">
        <v>6100</v>
      </c>
    </row>
    <row r="27" spans="1:2">
      <c r="A27" s="59">
        <v>250</v>
      </c>
      <c r="B27" s="61">
        <v>5200</v>
      </c>
    </row>
    <row r="28" spans="1:2">
      <c r="A28" s="59">
        <v>200</v>
      </c>
      <c r="B28" s="61">
        <v>4400</v>
      </c>
    </row>
    <row r="29" spans="1:2">
      <c r="A29" s="59">
        <v>180</v>
      </c>
      <c r="B29" s="61">
        <v>4200</v>
      </c>
    </row>
    <row r="30" spans="1:2">
      <c r="A30" s="59">
        <v>160</v>
      </c>
      <c r="B30" s="61">
        <v>3900</v>
      </c>
    </row>
    <row r="31" spans="1:2">
      <c r="A31" s="59">
        <v>140</v>
      </c>
      <c r="B31" s="61">
        <v>3500</v>
      </c>
    </row>
    <row r="32" spans="1:2">
      <c r="A32" s="59">
        <v>120</v>
      </c>
      <c r="B32" s="61">
        <v>3100</v>
      </c>
    </row>
    <row r="33" spans="1:2">
      <c r="A33" s="59">
        <v>100</v>
      </c>
      <c r="B33" s="61">
        <v>2800</v>
      </c>
    </row>
    <row r="34" spans="1:2">
      <c r="A34" s="59">
        <v>80</v>
      </c>
      <c r="B34" s="61">
        <v>2400</v>
      </c>
    </row>
    <row r="35" spans="1:2">
      <c r="A35" s="59">
        <v>60</v>
      </c>
      <c r="B35" s="61">
        <v>2100</v>
      </c>
    </row>
    <row r="36" spans="1:2">
      <c r="A36" s="59">
        <v>40</v>
      </c>
      <c r="B36" s="61">
        <v>1900</v>
      </c>
    </row>
    <row r="37" spans="1:2">
      <c r="A37" s="59">
        <v>30</v>
      </c>
      <c r="B37" s="61">
        <v>1700</v>
      </c>
    </row>
    <row r="38" spans="1:2">
      <c r="A38" s="59">
        <v>20</v>
      </c>
      <c r="B38" s="61">
        <v>1500</v>
      </c>
    </row>
    <row r="39" spans="1:2">
      <c r="A39" s="59">
        <v>10</v>
      </c>
      <c r="B39" s="61">
        <v>900</v>
      </c>
    </row>
  </sheetData>
  <phoneticPr fontId="3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42"/>
  <sheetViews>
    <sheetView workbookViewId="0">
      <selection activeCell="C8" sqref="C8"/>
    </sheetView>
  </sheetViews>
  <sheetFormatPr defaultRowHeight="13.5"/>
  <sheetData>
    <row r="1" spans="1:2">
      <c r="A1" s="59" t="s">
        <v>4</v>
      </c>
      <c r="B1" s="60" t="s">
        <v>5689</v>
      </c>
    </row>
    <row r="2" spans="1:2">
      <c r="A2" s="62">
        <v>2300</v>
      </c>
      <c r="B2" s="63">
        <v>31700</v>
      </c>
    </row>
    <row r="3" spans="1:2">
      <c r="A3" s="62">
        <v>2200</v>
      </c>
      <c r="B3" s="63">
        <v>30500</v>
      </c>
    </row>
    <row r="4" spans="1:2">
      <c r="A4" s="62">
        <v>2100</v>
      </c>
      <c r="B4" s="63">
        <v>29200</v>
      </c>
    </row>
    <row r="5" spans="1:2">
      <c r="A5" s="62">
        <v>2000</v>
      </c>
      <c r="B5" s="63">
        <v>27900</v>
      </c>
    </row>
    <row r="6" spans="1:2">
      <c r="A6" s="62">
        <v>1900</v>
      </c>
      <c r="B6" s="63">
        <v>26700</v>
      </c>
    </row>
    <row r="7" spans="1:2">
      <c r="A7" s="62">
        <v>1800</v>
      </c>
      <c r="B7" s="63">
        <v>25400</v>
      </c>
    </row>
    <row r="8" spans="1:2">
      <c r="A8" s="62">
        <v>1700</v>
      </c>
      <c r="B8" s="63">
        <v>24100</v>
      </c>
    </row>
    <row r="9" spans="1:2">
      <c r="A9" s="62">
        <v>1600</v>
      </c>
      <c r="B9" s="63">
        <v>22900</v>
      </c>
    </row>
    <row r="10" spans="1:2">
      <c r="A10" s="62">
        <v>1500</v>
      </c>
      <c r="B10" s="63">
        <v>21600</v>
      </c>
    </row>
    <row r="11" spans="1:2">
      <c r="A11" s="62">
        <v>1400</v>
      </c>
      <c r="B11" s="63">
        <v>20300</v>
      </c>
    </row>
    <row r="12" spans="1:2">
      <c r="A12" s="62">
        <v>1300</v>
      </c>
      <c r="B12" s="63">
        <v>19100</v>
      </c>
    </row>
    <row r="13" spans="1:2">
      <c r="A13" s="62">
        <v>1200</v>
      </c>
      <c r="B13" s="63">
        <v>17800</v>
      </c>
    </row>
    <row r="14" spans="1:2">
      <c r="A14" s="62">
        <v>1100</v>
      </c>
      <c r="B14" s="63">
        <v>16500</v>
      </c>
    </row>
    <row r="15" spans="1:2">
      <c r="A15" s="62">
        <v>1000</v>
      </c>
      <c r="B15" s="63">
        <v>15300</v>
      </c>
    </row>
    <row r="16" spans="1:2">
      <c r="A16" s="62">
        <v>950</v>
      </c>
      <c r="B16" s="63">
        <v>14500</v>
      </c>
    </row>
    <row r="17" spans="1:2">
      <c r="A17" s="62">
        <v>900</v>
      </c>
      <c r="B17" s="63">
        <v>13800</v>
      </c>
    </row>
    <row r="18" spans="1:2">
      <c r="A18" s="62">
        <v>850</v>
      </c>
      <c r="B18" s="63">
        <v>13100</v>
      </c>
    </row>
    <row r="19" spans="1:2">
      <c r="A19" s="62">
        <v>800</v>
      </c>
      <c r="B19" s="63">
        <v>12300</v>
      </c>
    </row>
    <row r="20" spans="1:2">
      <c r="A20" s="62">
        <v>750</v>
      </c>
      <c r="B20" s="63">
        <v>11600</v>
      </c>
    </row>
    <row r="21" spans="1:2">
      <c r="A21" s="62">
        <v>700</v>
      </c>
      <c r="B21" s="63">
        <v>10900</v>
      </c>
    </row>
    <row r="22" spans="1:2">
      <c r="A22" s="62">
        <v>650</v>
      </c>
      <c r="B22" s="63">
        <v>10200</v>
      </c>
    </row>
    <row r="23" spans="1:2">
      <c r="A23" s="62">
        <v>600</v>
      </c>
      <c r="B23" s="63">
        <v>9400</v>
      </c>
    </row>
    <row r="24" spans="1:2">
      <c r="A24" s="62">
        <v>550</v>
      </c>
      <c r="B24" s="63">
        <v>8700</v>
      </c>
    </row>
    <row r="25" spans="1:2">
      <c r="A25" s="62">
        <v>500</v>
      </c>
      <c r="B25" s="63">
        <v>7900</v>
      </c>
    </row>
    <row r="26" spans="1:2">
      <c r="A26" s="62">
        <v>450</v>
      </c>
      <c r="B26" s="63">
        <v>7300</v>
      </c>
    </row>
    <row r="27" spans="1:2">
      <c r="A27" s="62">
        <v>400</v>
      </c>
      <c r="B27" s="63">
        <v>6600</v>
      </c>
    </row>
    <row r="28" spans="1:2">
      <c r="A28" s="62">
        <v>350</v>
      </c>
      <c r="B28" s="63">
        <v>5700</v>
      </c>
    </row>
    <row r="29" spans="1:2">
      <c r="A29" s="62">
        <v>300</v>
      </c>
      <c r="B29" s="63">
        <v>5000</v>
      </c>
    </row>
    <row r="30" spans="1:2">
      <c r="A30" s="62">
        <v>250</v>
      </c>
      <c r="B30" s="63">
        <v>4300</v>
      </c>
    </row>
    <row r="31" spans="1:2">
      <c r="A31" s="62">
        <v>200</v>
      </c>
      <c r="B31" s="63">
        <v>3700</v>
      </c>
    </row>
    <row r="32" spans="1:2">
      <c r="A32" s="62">
        <v>180</v>
      </c>
      <c r="B32" s="63">
        <v>3500</v>
      </c>
    </row>
    <row r="33" spans="1:2">
      <c r="A33" s="62">
        <v>160</v>
      </c>
      <c r="B33" s="63">
        <v>3200</v>
      </c>
    </row>
    <row r="34" spans="1:2">
      <c r="A34" s="62">
        <v>140</v>
      </c>
      <c r="B34" s="63">
        <v>2900</v>
      </c>
    </row>
    <row r="35" spans="1:2">
      <c r="A35" s="62">
        <v>120</v>
      </c>
      <c r="B35" s="63">
        <v>2600</v>
      </c>
    </row>
    <row r="36" spans="1:2">
      <c r="A36" s="62">
        <v>100</v>
      </c>
      <c r="B36" s="63">
        <v>2300</v>
      </c>
    </row>
    <row r="37" spans="1:2">
      <c r="A37" s="62">
        <v>80</v>
      </c>
      <c r="B37" s="63">
        <v>2000</v>
      </c>
    </row>
    <row r="38" spans="1:2">
      <c r="A38" s="62">
        <v>60</v>
      </c>
      <c r="B38" s="63">
        <v>1700</v>
      </c>
    </row>
    <row r="39" spans="1:2">
      <c r="A39" s="62">
        <v>40</v>
      </c>
      <c r="B39" s="63">
        <v>1600</v>
      </c>
    </row>
    <row r="40" spans="1:2">
      <c r="A40" s="62">
        <v>30</v>
      </c>
      <c r="B40" s="63">
        <v>1400</v>
      </c>
    </row>
    <row r="41" spans="1:2">
      <c r="A41" s="62">
        <v>20</v>
      </c>
      <c r="B41" s="63">
        <v>1200</v>
      </c>
    </row>
    <row r="42" spans="1:2">
      <c r="A42" s="62">
        <v>10</v>
      </c>
      <c r="B42" s="63">
        <v>1100</v>
      </c>
    </row>
  </sheetData>
  <phoneticPr fontId="3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39"/>
  <sheetViews>
    <sheetView workbookViewId="0">
      <selection activeCell="A54" sqref="A54"/>
    </sheetView>
  </sheetViews>
  <sheetFormatPr defaultColWidth="8.875" defaultRowHeight="13.5"/>
  <cols>
    <col min="1" max="1" width="8.875" style="131"/>
    <col min="2" max="2" width="8.875" style="132"/>
  </cols>
  <sheetData>
    <row r="1" spans="1:2" ht="14.25" thickBot="1">
      <c r="A1" s="126">
        <v>0</v>
      </c>
      <c r="B1" s="127">
        <v>250</v>
      </c>
    </row>
    <row r="2" spans="1:2" ht="14.25" thickTop="1">
      <c r="A2" s="128">
        <v>2000</v>
      </c>
      <c r="B2" s="123">
        <v>31700</v>
      </c>
    </row>
    <row r="3" spans="1:2">
      <c r="A3" s="128">
        <v>1900</v>
      </c>
      <c r="B3" s="123">
        <v>30200</v>
      </c>
    </row>
    <row r="4" spans="1:2">
      <c r="A4" s="128">
        <v>1800</v>
      </c>
      <c r="B4" s="123">
        <v>28800</v>
      </c>
    </row>
    <row r="5" spans="1:2">
      <c r="A5" s="128">
        <v>1700</v>
      </c>
      <c r="B5" s="123">
        <v>27300</v>
      </c>
    </row>
    <row r="6" spans="1:2">
      <c r="A6" s="129">
        <v>1600</v>
      </c>
      <c r="B6" s="124">
        <v>25800</v>
      </c>
    </row>
    <row r="7" spans="1:2">
      <c r="A7" s="128">
        <v>1500</v>
      </c>
      <c r="B7" s="123">
        <v>24300</v>
      </c>
    </row>
    <row r="8" spans="1:2">
      <c r="A8" s="128">
        <v>1400</v>
      </c>
      <c r="B8" s="123">
        <v>22800</v>
      </c>
    </row>
    <row r="9" spans="1:2">
      <c r="A9" s="128">
        <v>1300</v>
      </c>
      <c r="B9" s="123">
        <v>21300</v>
      </c>
    </row>
    <row r="10" spans="1:2">
      <c r="A10" s="128">
        <v>1200</v>
      </c>
      <c r="B10" s="123">
        <v>19900</v>
      </c>
    </row>
    <row r="11" spans="1:2">
      <c r="A11" s="129">
        <v>1100</v>
      </c>
      <c r="B11" s="124">
        <v>18400</v>
      </c>
    </row>
    <row r="12" spans="1:2">
      <c r="A12" s="128">
        <v>1000</v>
      </c>
      <c r="B12" s="123">
        <v>16900</v>
      </c>
    </row>
    <row r="13" spans="1:2">
      <c r="A13" s="128">
        <v>950</v>
      </c>
      <c r="B13" s="123">
        <v>16100</v>
      </c>
    </row>
    <row r="14" spans="1:2">
      <c r="A14" s="128">
        <v>900</v>
      </c>
      <c r="B14" s="123">
        <v>15300</v>
      </c>
    </row>
    <row r="15" spans="1:2">
      <c r="A15" s="128">
        <v>850</v>
      </c>
      <c r="B15" s="123">
        <v>14500</v>
      </c>
    </row>
    <row r="16" spans="1:2">
      <c r="A16" s="129">
        <v>800</v>
      </c>
      <c r="B16" s="124">
        <v>13600</v>
      </c>
    </row>
    <row r="17" spans="1:2">
      <c r="A17" s="128">
        <v>750</v>
      </c>
      <c r="B17" s="123">
        <v>12800</v>
      </c>
    </row>
    <row r="18" spans="1:2">
      <c r="A18" s="128">
        <v>700</v>
      </c>
      <c r="B18" s="123">
        <v>12000</v>
      </c>
    </row>
    <row r="19" spans="1:2">
      <c r="A19" s="128">
        <v>650</v>
      </c>
      <c r="B19" s="123">
        <v>11200</v>
      </c>
    </row>
    <row r="20" spans="1:2">
      <c r="A20" s="128">
        <v>600</v>
      </c>
      <c r="B20" s="123">
        <v>10400</v>
      </c>
    </row>
    <row r="21" spans="1:2">
      <c r="A21" s="129">
        <v>550</v>
      </c>
      <c r="B21" s="124">
        <v>9600</v>
      </c>
    </row>
    <row r="22" spans="1:2">
      <c r="A22" s="128">
        <v>500</v>
      </c>
      <c r="B22" s="123">
        <v>8800</v>
      </c>
    </row>
    <row r="23" spans="1:2">
      <c r="A23" s="128">
        <v>450</v>
      </c>
      <c r="B23" s="123">
        <v>8000</v>
      </c>
    </row>
    <row r="24" spans="1:2">
      <c r="A24" s="128">
        <v>400</v>
      </c>
      <c r="B24" s="123">
        <v>7200</v>
      </c>
    </row>
    <row r="25" spans="1:2">
      <c r="A25" s="128">
        <v>350</v>
      </c>
      <c r="B25" s="123">
        <v>6300</v>
      </c>
    </row>
    <row r="26" spans="1:2">
      <c r="A26" s="129">
        <v>300</v>
      </c>
      <c r="B26" s="124">
        <v>5500</v>
      </c>
    </row>
    <row r="27" spans="1:2">
      <c r="A27" s="128">
        <v>250</v>
      </c>
      <c r="B27" s="123">
        <v>4700</v>
      </c>
    </row>
    <row r="28" spans="1:2">
      <c r="A28" s="128">
        <v>200</v>
      </c>
      <c r="B28" s="123">
        <v>4000</v>
      </c>
    </row>
    <row r="29" spans="1:2">
      <c r="A29" s="128">
        <v>180</v>
      </c>
      <c r="B29" s="123">
        <v>3800</v>
      </c>
    </row>
    <row r="30" spans="1:2">
      <c r="A30" s="128">
        <v>160</v>
      </c>
      <c r="B30" s="123">
        <v>3500</v>
      </c>
    </row>
    <row r="31" spans="1:2">
      <c r="A31" s="129">
        <v>140</v>
      </c>
      <c r="B31" s="124">
        <v>3200</v>
      </c>
    </row>
    <row r="32" spans="1:2">
      <c r="A32" s="128">
        <v>120</v>
      </c>
      <c r="B32" s="123">
        <v>2800</v>
      </c>
    </row>
    <row r="33" spans="1:2">
      <c r="A33" s="128">
        <v>100</v>
      </c>
      <c r="B33" s="123">
        <v>2500</v>
      </c>
    </row>
    <row r="34" spans="1:2">
      <c r="A34" s="128">
        <v>80</v>
      </c>
      <c r="B34" s="123">
        <v>2200</v>
      </c>
    </row>
    <row r="35" spans="1:2">
      <c r="A35" s="128">
        <v>60</v>
      </c>
      <c r="B35" s="123">
        <v>1800</v>
      </c>
    </row>
    <row r="36" spans="1:2">
      <c r="A36" s="129">
        <v>40</v>
      </c>
      <c r="B36" s="124">
        <v>1600</v>
      </c>
    </row>
    <row r="37" spans="1:2">
      <c r="A37" s="128">
        <v>30</v>
      </c>
      <c r="B37" s="123">
        <v>1400</v>
      </c>
    </row>
    <row r="38" spans="1:2">
      <c r="A38" s="128">
        <v>20</v>
      </c>
      <c r="B38" s="123">
        <v>1300</v>
      </c>
    </row>
    <row r="39" spans="1:2" ht="14.25" thickBot="1">
      <c r="A39" s="130">
        <v>10</v>
      </c>
      <c r="B39" s="125">
        <v>1100</v>
      </c>
    </row>
  </sheetData>
  <phoneticPr fontId="3"/>
  <pageMargins left="0.75" right="0.75" top="1" bottom="1" header="0.51200000000000001" footer="0.5120000000000000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B55"/>
  <sheetViews>
    <sheetView workbookViewId="0">
      <selection activeCell="A5" sqref="A5"/>
    </sheetView>
  </sheetViews>
  <sheetFormatPr defaultColWidth="8.875" defaultRowHeight="13.5"/>
  <cols>
    <col min="1" max="2" width="8.875" style="2"/>
  </cols>
  <sheetData>
    <row r="1" spans="1:2" s="132" customFormat="1">
      <c r="A1" s="133">
        <v>0</v>
      </c>
      <c r="B1" s="134">
        <v>250</v>
      </c>
    </row>
    <row r="2" spans="1:2" s="132" customFormat="1">
      <c r="A2" s="135">
        <v>2000</v>
      </c>
      <c r="B2" s="136">
        <v>28800</v>
      </c>
    </row>
    <row r="3" spans="1:2" s="132" customFormat="1">
      <c r="A3" s="135">
        <v>1900</v>
      </c>
      <c r="B3" s="136">
        <v>27500</v>
      </c>
    </row>
    <row r="4" spans="1:2" s="132" customFormat="1">
      <c r="A4" s="135">
        <v>1800</v>
      </c>
      <c r="B4" s="136">
        <v>26100</v>
      </c>
    </row>
    <row r="5" spans="1:2" s="132" customFormat="1">
      <c r="A5" s="135">
        <v>1700</v>
      </c>
      <c r="B5" s="136">
        <v>24800</v>
      </c>
    </row>
    <row r="6" spans="1:2" s="132" customFormat="1">
      <c r="A6" s="135">
        <v>1600</v>
      </c>
      <c r="B6" s="136">
        <v>23400</v>
      </c>
    </row>
    <row r="7" spans="1:2" s="132" customFormat="1">
      <c r="A7" s="135">
        <v>1500</v>
      </c>
      <c r="B7" s="136">
        <v>22100</v>
      </c>
    </row>
    <row r="8" spans="1:2" s="132" customFormat="1">
      <c r="A8" s="135">
        <v>1400</v>
      </c>
      <c r="B8" s="136">
        <v>20800</v>
      </c>
    </row>
    <row r="9" spans="1:2" s="132" customFormat="1">
      <c r="A9" s="135">
        <v>1300</v>
      </c>
      <c r="B9" s="136">
        <v>19400</v>
      </c>
    </row>
    <row r="10" spans="1:2" s="132" customFormat="1">
      <c r="A10" s="135">
        <v>1200</v>
      </c>
      <c r="B10" s="136">
        <v>18100</v>
      </c>
    </row>
    <row r="11" spans="1:2" s="132" customFormat="1">
      <c r="A11" s="135">
        <v>1100</v>
      </c>
      <c r="B11" s="136">
        <v>16700</v>
      </c>
    </row>
    <row r="12" spans="1:2" s="132" customFormat="1">
      <c r="A12" s="135">
        <v>1000</v>
      </c>
      <c r="B12" s="136">
        <v>15400</v>
      </c>
    </row>
    <row r="13" spans="1:2" s="132" customFormat="1">
      <c r="A13" s="135">
        <v>950</v>
      </c>
      <c r="B13" s="136">
        <v>14600</v>
      </c>
    </row>
    <row r="14" spans="1:2" s="132" customFormat="1">
      <c r="A14" s="135">
        <v>900</v>
      </c>
      <c r="B14" s="136">
        <v>13900</v>
      </c>
    </row>
    <row r="15" spans="1:2" s="132" customFormat="1">
      <c r="A15" s="135">
        <v>850</v>
      </c>
      <c r="B15" s="136">
        <v>13100</v>
      </c>
    </row>
    <row r="16" spans="1:2" s="132" customFormat="1">
      <c r="A16" s="135">
        <v>800</v>
      </c>
      <c r="B16" s="136">
        <v>12400</v>
      </c>
    </row>
    <row r="17" spans="1:2" s="132" customFormat="1">
      <c r="A17" s="135">
        <v>750</v>
      </c>
      <c r="B17" s="136">
        <v>11700</v>
      </c>
    </row>
    <row r="18" spans="1:2" s="132" customFormat="1">
      <c r="A18" s="135">
        <v>700</v>
      </c>
      <c r="B18" s="136">
        <v>10900</v>
      </c>
    </row>
    <row r="19" spans="1:2" s="132" customFormat="1">
      <c r="A19" s="135">
        <v>650</v>
      </c>
      <c r="B19" s="136">
        <v>10200</v>
      </c>
    </row>
    <row r="20" spans="1:2" s="132" customFormat="1">
      <c r="A20" s="135">
        <v>600</v>
      </c>
      <c r="B20" s="136">
        <v>9500</v>
      </c>
    </row>
    <row r="21" spans="1:2" s="132" customFormat="1">
      <c r="A21" s="135">
        <v>550</v>
      </c>
      <c r="B21" s="136">
        <v>8700</v>
      </c>
    </row>
    <row r="22" spans="1:2" s="132" customFormat="1">
      <c r="A22" s="135">
        <v>500</v>
      </c>
      <c r="B22" s="136">
        <v>8000</v>
      </c>
    </row>
    <row r="23" spans="1:2" s="132" customFormat="1">
      <c r="A23" s="135">
        <v>450</v>
      </c>
      <c r="B23" s="136">
        <v>7200</v>
      </c>
    </row>
    <row r="24" spans="1:2" s="132" customFormat="1">
      <c r="A24" s="135">
        <v>400</v>
      </c>
      <c r="B24" s="136">
        <v>6500</v>
      </c>
    </row>
    <row r="25" spans="1:2" s="132" customFormat="1">
      <c r="A25" s="135">
        <v>350</v>
      </c>
      <c r="B25" s="136">
        <v>5800</v>
      </c>
    </row>
    <row r="26" spans="1:2" s="132" customFormat="1">
      <c r="A26" s="135">
        <v>300</v>
      </c>
      <c r="B26" s="136">
        <v>5000</v>
      </c>
    </row>
    <row r="27" spans="1:2" s="132" customFormat="1">
      <c r="A27" s="135">
        <v>250</v>
      </c>
      <c r="B27" s="136">
        <v>4300</v>
      </c>
    </row>
    <row r="28" spans="1:2" s="132" customFormat="1">
      <c r="A28" s="135">
        <v>200</v>
      </c>
      <c r="B28" s="136">
        <v>3700</v>
      </c>
    </row>
    <row r="29" spans="1:2" s="132" customFormat="1">
      <c r="A29" s="135">
        <v>180</v>
      </c>
      <c r="B29" s="136">
        <v>3500</v>
      </c>
    </row>
    <row r="30" spans="1:2" s="132" customFormat="1">
      <c r="A30" s="135">
        <v>160</v>
      </c>
      <c r="B30" s="136">
        <v>3200</v>
      </c>
    </row>
    <row r="31" spans="1:2" s="132" customFormat="1">
      <c r="A31" s="135">
        <v>140</v>
      </c>
      <c r="B31" s="136">
        <v>2900</v>
      </c>
    </row>
    <row r="32" spans="1:2" s="132" customFormat="1">
      <c r="A32" s="135">
        <v>120</v>
      </c>
      <c r="B32" s="136">
        <v>2600</v>
      </c>
    </row>
    <row r="33" spans="1:2" s="132" customFormat="1">
      <c r="A33" s="135">
        <v>100</v>
      </c>
      <c r="B33" s="136">
        <v>2300</v>
      </c>
    </row>
    <row r="34" spans="1:2" s="132" customFormat="1">
      <c r="A34" s="135">
        <v>80</v>
      </c>
      <c r="B34" s="136">
        <v>2000</v>
      </c>
    </row>
    <row r="35" spans="1:2" s="132" customFormat="1">
      <c r="A35" s="135">
        <v>60</v>
      </c>
      <c r="B35" s="136">
        <v>1700</v>
      </c>
    </row>
    <row r="36" spans="1:2" s="132" customFormat="1">
      <c r="A36" s="135">
        <v>40</v>
      </c>
      <c r="B36" s="136">
        <v>1500</v>
      </c>
    </row>
    <row r="37" spans="1:2" s="132" customFormat="1">
      <c r="A37" s="135">
        <v>30</v>
      </c>
      <c r="B37" s="136">
        <v>1300</v>
      </c>
    </row>
    <row r="38" spans="1:2" s="132" customFormat="1">
      <c r="A38" s="135">
        <v>20</v>
      </c>
      <c r="B38" s="136">
        <v>1200</v>
      </c>
    </row>
    <row r="39" spans="1:2" s="132" customFormat="1">
      <c r="A39" s="135">
        <v>10</v>
      </c>
      <c r="B39" s="136">
        <v>1000</v>
      </c>
    </row>
    <row r="40" spans="1:2" s="132" customFormat="1">
      <c r="A40" s="137"/>
      <c r="B40" s="137"/>
    </row>
    <row r="41" spans="1:2" s="132" customFormat="1">
      <c r="A41" s="137"/>
      <c r="B41" s="137"/>
    </row>
    <row r="42" spans="1:2" s="132" customFormat="1">
      <c r="A42" s="137"/>
      <c r="B42" s="137"/>
    </row>
    <row r="43" spans="1:2" s="132" customFormat="1">
      <c r="A43" s="137"/>
      <c r="B43" s="137"/>
    </row>
    <row r="44" spans="1:2" s="132" customFormat="1">
      <c r="A44" s="137"/>
      <c r="B44" s="137"/>
    </row>
    <row r="45" spans="1:2" s="132" customFormat="1">
      <c r="A45" s="137"/>
      <c r="B45" s="137"/>
    </row>
    <row r="46" spans="1:2" s="132" customFormat="1">
      <c r="A46" s="137"/>
      <c r="B46" s="137"/>
    </row>
    <row r="47" spans="1:2" s="132" customFormat="1">
      <c r="A47" s="137"/>
      <c r="B47" s="137"/>
    </row>
    <row r="48" spans="1:2" s="132" customFormat="1">
      <c r="A48" s="137"/>
      <c r="B48" s="137"/>
    </row>
    <row r="49" spans="1:2" s="132" customFormat="1">
      <c r="A49" s="137"/>
      <c r="B49" s="137"/>
    </row>
    <row r="50" spans="1:2" s="132" customFormat="1">
      <c r="A50" s="137"/>
      <c r="B50" s="137"/>
    </row>
    <row r="51" spans="1:2" s="132" customFormat="1">
      <c r="A51" s="137"/>
      <c r="B51" s="137"/>
    </row>
    <row r="52" spans="1:2" s="132" customFormat="1">
      <c r="A52" s="137"/>
      <c r="B52" s="137"/>
    </row>
    <row r="53" spans="1:2" s="132" customFormat="1">
      <c r="A53" s="137"/>
      <c r="B53" s="137"/>
    </row>
    <row r="54" spans="1:2" s="132" customFormat="1">
      <c r="A54" s="137"/>
      <c r="B54" s="137"/>
    </row>
    <row r="55" spans="1:2" s="132" customFormat="1">
      <c r="A55" s="137"/>
      <c r="B55" s="137"/>
    </row>
  </sheetData>
  <phoneticPr fontId="3"/>
  <pageMargins left="0.75" right="0.75" top="1" bottom="1" header="0.51200000000000001" footer="0.5120000000000000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F187"/>
  <sheetViews>
    <sheetView workbookViewId="0">
      <selection activeCell="I33" sqref="I33"/>
    </sheetView>
  </sheetViews>
  <sheetFormatPr defaultRowHeight="13.5"/>
  <sheetData>
    <row r="1" spans="1:6" s="122" customFormat="1" ht="14.25" thickBot="1">
      <c r="A1" s="138">
        <v>0</v>
      </c>
      <c r="B1" s="140">
        <v>1100</v>
      </c>
      <c r="C1" s="156">
        <v>1000</v>
      </c>
      <c r="D1" s="157">
        <v>950</v>
      </c>
      <c r="E1" s="142">
        <v>900</v>
      </c>
      <c r="F1" s="140">
        <v>600</v>
      </c>
    </row>
    <row r="2" spans="1:6" s="122" customFormat="1">
      <c r="A2" s="143">
        <v>2000</v>
      </c>
      <c r="B2" s="145">
        <v>62220</v>
      </c>
      <c r="C2" s="158">
        <v>57900</v>
      </c>
      <c r="D2" s="143">
        <v>55700</v>
      </c>
      <c r="E2" s="144">
        <v>53590</v>
      </c>
      <c r="F2" s="144">
        <v>40570</v>
      </c>
    </row>
    <row r="3" spans="1:6" s="122" customFormat="1">
      <c r="A3" s="148">
        <v>1900</v>
      </c>
      <c r="B3" s="150">
        <v>59140</v>
      </c>
      <c r="C3" s="159">
        <v>55000</v>
      </c>
      <c r="D3" s="148">
        <v>52980</v>
      </c>
      <c r="E3" s="149">
        <v>50950</v>
      </c>
      <c r="F3" s="150">
        <v>38630</v>
      </c>
    </row>
    <row r="4" spans="1:6" s="122" customFormat="1">
      <c r="A4" s="148">
        <v>1800</v>
      </c>
      <c r="B4" s="150">
        <v>56060</v>
      </c>
      <c r="C4" s="159">
        <v>52180</v>
      </c>
      <c r="D4" s="148">
        <v>50250</v>
      </c>
      <c r="E4" s="149">
        <v>48310</v>
      </c>
      <c r="F4" s="150">
        <v>36610</v>
      </c>
    </row>
    <row r="5" spans="1:6" s="122" customFormat="1">
      <c r="A5" s="148">
        <v>1700</v>
      </c>
      <c r="B5" s="150">
        <v>53060</v>
      </c>
      <c r="C5" s="159">
        <v>49370</v>
      </c>
      <c r="D5" s="148">
        <v>47520</v>
      </c>
      <c r="E5" s="149">
        <v>45670</v>
      </c>
      <c r="F5" s="150">
        <v>34670</v>
      </c>
    </row>
    <row r="6" spans="1:6" s="122" customFormat="1">
      <c r="A6" s="148">
        <v>1600</v>
      </c>
      <c r="B6" s="150">
        <v>49980</v>
      </c>
      <c r="C6" s="159">
        <v>46550</v>
      </c>
      <c r="D6" s="148">
        <v>44790</v>
      </c>
      <c r="E6" s="149">
        <v>43120</v>
      </c>
      <c r="F6" s="150">
        <v>32740</v>
      </c>
    </row>
    <row r="7" spans="1:6" s="122" customFormat="1">
      <c r="A7" s="148">
        <v>1500</v>
      </c>
      <c r="B7" s="150">
        <v>46900</v>
      </c>
      <c r="C7" s="159">
        <v>43650</v>
      </c>
      <c r="D7" s="148">
        <v>42060</v>
      </c>
      <c r="E7" s="149">
        <v>40480</v>
      </c>
      <c r="F7" s="150">
        <v>30800</v>
      </c>
    </row>
    <row r="8" spans="1:6" s="122" customFormat="1">
      <c r="A8" s="148">
        <v>1400</v>
      </c>
      <c r="B8" s="150">
        <v>43820</v>
      </c>
      <c r="C8" s="159">
        <v>40830</v>
      </c>
      <c r="D8" s="148">
        <v>39340</v>
      </c>
      <c r="E8" s="149">
        <v>37840</v>
      </c>
      <c r="F8" s="150">
        <v>28860</v>
      </c>
    </row>
    <row r="9" spans="1:6" s="122" customFormat="1">
      <c r="A9" s="148">
        <v>1300</v>
      </c>
      <c r="B9" s="150">
        <v>40830</v>
      </c>
      <c r="C9" s="159">
        <v>38020</v>
      </c>
      <c r="D9" s="148">
        <v>36610</v>
      </c>
      <c r="E9" s="149">
        <v>35290</v>
      </c>
      <c r="F9" s="150">
        <v>26840</v>
      </c>
    </row>
    <row r="10" spans="1:6" s="122" customFormat="1">
      <c r="A10" s="148">
        <v>1200</v>
      </c>
      <c r="B10" s="150">
        <v>37750</v>
      </c>
      <c r="C10" s="159">
        <v>35200</v>
      </c>
      <c r="D10" s="148">
        <v>33880</v>
      </c>
      <c r="E10" s="149">
        <v>32650</v>
      </c>
      <c r="F10" s="150">
        <v>24900</v>
      </c>
    </row>
    <row r="11" spans="1:6" s="122" customFormat="1">
      <c r="A11" s="148">
        <v>1100</v>
      </c>
      <c r="B11" s="150">
        <v>34670</v>
      </c>
      <c r="C11" s="159">
        <v>32380</v>
      </c>
      <c r="D11" s="148">
        <v>31150</v>
      </c>
      <c r="E11" s="149">
        <v>30010</v>
      </c>
      <c r="F11" s="150">
        <v>22970</v>
      </c>
    </row>
    <row r="12" spans="1:6" s="122" customFormat="1">
      <c r="A12" s="148">
        <v>1000</v>
      </c>
      <c r="B12" s="150">
        <v>31680</v>
      </c>
      <c r="C12" s="159">
        <v>29480</v>
      </c>
      <c r="D12" s="148">
        <v>28420</v>
      </c>
      <c r="E12" s="149">
        <v>27370</v>
      </c>
      <c r="F12" s="150">
        <v>21030</v>
      </c>
    </row>
    <row r="13" spans="1:6" s="122" customFormat="1">
      <c r="A13" s="148">
        <v>950</v>
      </c>
      <c r="B13" s="150">
        <v>30100</v>
      </c>
      <c r="C13" s="159">
        <v>28070</v>
      </c>
      <c r="D13" s="148">
        <v>27020</v>
      </c>
      <c r="E13" s="149">
        <v>26050</v>
      </c>
      <c r="F13" s="150">
        <v>19980</v>
      </c>
    </row>
    <row r="14" spans="1:6" s="122" customFormat="1">
      <c r="A14" s="148">
        <v>900</v>
      </c>
      <c r="B14" s="150">
        <v>28510</v>
      </c>
      <c r="C14" s="159">
        <v>26580</v>
      </c>
      <c r="D14" s="148">
        <v>25610</v>
      </c>
      <c r="E14" s="149">
        <v>24640</v>
      </c>
      <c r="F14" s="150">
        <v>18920</v>
      </c>
    </row>
    <row r="15" spans="1:6" s="122" customFormat="1">
      <c r="A15" s="148">
        <v>850</v>
      </c>
      <c r="B15" s="150">
        <v>26930</v>
      </c>
      <c r="C15" s="159">
        <v>25080</v>
      </c>
      <c r="D15" s="148">
        <v>24200</v>
      </c>
      <c r="E15" s="149">
        <v>23320</v>
      </c>
      <c r="F15" s="150">
        <v>17860</v>
      </c>
    </row>
    <row r="16" spans="1:6" s="122" customFormat="1">
      <c r="A16" s="148">
        <v>800</v>
      </c>
      <c r="B16" s="150">
        <v>25340</v>
      </c>
      <c r="C16" s="159">
        <v>23670</v>
      </c>
      <c r="D16" s="148">
        <v>22790</v>
      </c>
      <c r="E16" s="149">
        <v>21910</v>
      </c>
      <c r="F16" s="150">
        <v>16900</v>
      </c>
    </row>
    <row r="17" spans="1:6" s="122" customFormat="1">
      <c r="A17" s="148">
        <v>750</v>
      </c>
      <c r="B17" s="150">
        <v>23760</v>
      </c>
      <c r="C17" s="159">
        <v>22180</v>
      </c>
      <c r="D17" s="148">
        <v>21380</v>
      </c>
      <c r="E17" s="149">
        <v>20590</v>
      </c>
      <c r="F17" s="150">
        <v>15840</v>
      </c>
    </row>
    <row r="18" spans="1:6" s="122" customFormat="1">
      <c r="A18" s="148">
        <v>700</v>
      </c>
      <c r="B18" s="150">
        <v>22180</v>
      </c>
      <c r="C18" s="159">
        <v>20680</v>
      </c>
      <c r="D18" s="148">
        <v>19980</v>
      </c>
      <c r="E18" s="149">
        <v>19270</v>
      </c>
      <c r="F18" s="150">
        <v>14780</v>
      </c>
    </row>
    <row r="19" spans="1:6" s="122" customFormat="1">
      <c r="A19" s="148">
        <v>650</v>
      </c>
      <c r="B19" s="150">
        <v>20590</v>
      </c>
      <c r="C19" s="159">
        <v>19270</v>
      </c>
      <c r="D19" s="148">
        <v>18570</v>
      </c>
      <c r="E19" s="149">
        <v>17860</v>
      </c>
      <c r="F19" s="150">
        <v>13730</v>
      </c>
    </row>
    <row r="20" spans="1:6" s="122" customFormat="1">
      <c r="A20" s="148">
        <v>600</v>
      </c>
      <c r="B20" s="150">
        <v>19010</v>
      </c>
      <c r="C20" s="159">
        <v>17780</v>
      </c>
      <c r="D20" s="148">
        <v>17160</v>
      </c>
      <c r="E20" s="149">
        <v>16460</v>
      </c>
      <c r="F20" s="150">
        <v>12760</v>
      </c>
    </row>
    <row r="21" spans="1:6" s="122" customFormat="1">
      <c r="A21" s="148">
        <v>550</v>
      </c>
      <c r="B21" s="150">
        <v>17420</v>
      </c>
      <c r="C21" s="159">
        <v>16280</v>
      </c>
      <c r="D21" s="148">
        <v>15750</v>
      </c>
      <c r="E21" s="149">
        <v>15140</v>
      </c>
      <c r="F21" s="150">
        <v>11700</v>
      </c>
    </row>
    <row r="22" spans="1:6" s="122" customFormat="1">
      <c r="A22" s="148">
        <v>500</v>
      </c>
      <c r="B22" s="150">
        <v>15840</v>
      </c>
      <c r="C22" s="159">
        <v>14780</v>
      </c>
      <c r="D22" s="148">
        <v>14340</v>
      </c>
      <c r="E22" s="149">
        <v>13820</v>
      </c>
      <c r="F22" s="150">
        <v>10650</v>
      </c>
    </row>
    <row r="23" spans="1:6" s="122" customFormat="1">
      <c r="A23" s="148">
        <v>450</v>
      </c>
      <c r="B23" s="150">
        <v>14260</v>
      </c>
      <c r="C23" s="159">
        <v>13380</v>
      </c>
      <c r="D23" s="148">
        <v>12940</v>
      </c>
      <c r="E23" s="149">
        <v>12410</v>
      </c>
      <c r="F23" s="150">
        <v>9680</v>
      </c>
    </row>
    <row r="24" spans="1:6" s="122" customFormat="1">
      <c r="A24" s="148">
        <v>400</v>
      </c>
      <c r="B24" s="150">
        <v>12670</v>
      </c>
      <c r="C24" s="159">
        <v>11880</v>
      </c>
      <c r="D24" s="148">
        <v>11440</v>
      </c>
      <c r="E24" s="149">
        <v>11090</v>
      </c>
      <c r="F24" s="150">
        <v>8620</v>
      </c>
    </row>
    <row r="25" spans="1:6" s="122" customFormat="1">
      <c r="A25" s="148">
        <v>350</v>
      </c>
      <c r="B25" s="150">
        <v>11090</v>
      </c>
      <c r="C25" s="159">
        <v>10380</v>
      </c>
      <c r="D25" s="148">
        <v>10030</v>
      </c>
      <c r="E25" s="149">
        <v>9680</v>
      </c>
      <c r="F25" s="150">
        <v>7570</v>
      </c>
    </row>
    <row r="26" spans="1:6" s="122" customFormat="1">
      <c r="A26" s="148">
        <v>300</v>
      </c>
      <c r="B26" s="150">
        <v>9500</v>
      </c>
      <c r="C26" s="159">
        <v>8980</v>
      </c>
      <c r="D26" s="148">
        <v>8620</v>
      </c>
      <c r="E26" s="149">
        <v>8360</v>
      </c>
      <c r="F26" s="150">
        <v>6510</v>
      </c>
    </row>
    <row r="27" spans="1:6" s="122" customFormat="1">
      <c r="A27" s="148">
        <v>250</v>
      </c>
      <c r="B27" s="150">
        <v>8010</v>
      </c>
      <c r="C27" s="159">
        <v>7480</v>
      </c>
      <c r="D27" s="148">
        <v>7220</v>
      </c>
      <c r="E27" s="149">
        <v>6950</v>
      </c>
      <c r="F27" s="150">
        <v>5540</v>
      </c>
    </row>
    <row r="28" spans="1:6" s="122" customFormat="1">
      <c r="A28" s="148">
        <v>200</v>
      </c>
      <c r="B28" s="150">
        <v>6600</v>
      </c>
      <c r="C28" s="159">
        <v>6160</v>
      </c>
      <c r="D28" s="148">
        <v>5980</v>
      </c>
      <c r="E28" s="149">
        <v>5810</v>
      </c>
      <c r="F28" s="150">
        <v>4580</v>
      </c>
    </row>
    <row r="29" spans="1:6" s="122" customFormat="1">
      <c r="A29" s="148">
        <v>180</v>
      </c>
      <c r="B29" s="150">
        <v>6250</v>
      </c>
      <c r="C29" s="159">
        <v>5810</v>
      </c>
      <c r="D29" s="148">
        <v>5630</v>
      </c>
      <c r="E29" s="149">
        <v>5460</v>
      </c>
      <c r="F29" s="150">
        <v>4400</v>
      </c>
    </row>
    <row r="30" spans="1:6" s="122" customFormat="1">
      <c r="A30" s="148">
        <v>160</v>
      </c>
      <c r="B30" s="150">
        <v>5630</v>
      </c>
      <c r="C30" s="159">
        <v>5280</v>
      </c>
      <c r="D30" s="148">
        <v>5100</v>
      </c>
      <c r="E30" s="149">
        <v>4930</v>
      </c>
      <c r="F30" s="150">
        <v>3960</v>
      </c>
    </row>
    <row r="31" spans="1:6" s="122" customFormat="1">
      <c r="A31" s="148">
        <v>140</v>
      </c>
      <c r="B31" s="150">
        <v>4930</v>
      </c>
      <c r="C31" s="159">
        <v>4660</v>
      </c>
      <c r="D31" s="148">
        <v>4580</v>
      </c>
      <c r="E31" s="149">
        <v>4400</v>
      </c>
      <c r="F31" s="150">
        <v>3520</v>
      </c>
    </row>
    <row r="32" spans="1:6" s="122" customFormat="1">
      <c r="A32" s="148">
        <v>120</v>
      </c>
      <c r="B32" s="150">
        <v>4310</v>
      </c>
      <c r="C32" s="159">
        <v>4050</v>
      </c>
      <c r="D32" s="148">
        <v>3960</v>
      </c>
      <c r="E32" s="149">
        <v>3780</v>
      </c>
      <c r="F32" s="150">
        <v>3080</v>
      </c>
    </row>
    <row r="33" spans="1:6" s="122" customFormat="1">
      <c r="A33" s="148">
        <v>100</v>
      </c>
      <c r="B33" s="150">
        <v>3700</v>
      </c>
      <c r="C33" s="159">
        <v>3520</v>
      </c>
      <c r="D33" s="148">
        <v>3430</v>
      </c>
      <c r="E33" s="149">
        <v>3340</v>
      </c>
      <c r="F33" s="150">
        <v>2730</v>
      </c>
    </row>
    <row r="34" spans="1:6" s="122" customFormat="1">
      <c r="A34" s="148">
        <v>80</v>
      </c>
      <c r="B34" s="150">
        <v>3080</v>
      </c>
      <c r="C34" s="159">
        <v>2900</v>
      </c>
      <c r="D34" s="148">
        <v>2820</v>
      </c>
      <c r="E34" s="149">
        <v>2730</v>
      </c>
      <c r="F34" s="150">
        <v>2290</v>
      </c>
    </row>
    <row r="35" spans="1:6" s="122" customFormat="1">
      <c r="A35" s="148">
        <v>60</v>
      </c>
      <c r="B35" s="150">
        <v>2380</v>
      </c>
      <c r="C35" s="159">
        <v>2200</v>
      </c>
      <c r="D35" s="148">
        <v>2200</v>
      </c>
      <c r="E35" s="149">
        <v>2110</v>
      </c>
      <c r="F35" s="150">
        <v>1850</v>
      </c>
    </row>
    <row r="36" spans="1:6" s="122" customFormat="1">
      <c r="A36" s="148">
        <v>40</v>
      </c>
      <c r="B36" s="150">
        <v>1940</v>
      </c>
      <c r="C36" s="159">
        <v>1850</v>
      </c>
      <c r="D36" s="148">
        <v>1850</v>
      </c>
      <c r="E36" s="149">
        <v>1850</v>
      </c>
      <c r="F36" s="150">
        <v>1580</v>
      </c>
    </row>
    <row r="37" spans="1:6" s="122" customFormat="1">
      <c r="A37" s="148">
        <v>30</v>
      </c>
      <c r="B37" s="150">
        <v>1500</v>
      </c>
      <c r="C37" s="159">
        <v>1500</v>
      </c>
      <c r="D37" s="148">
        <v>1500</v>
      </c>
      <c r="E37" s="149">
        <v>1410</v>
      </c>
      <c r="F37" s="150">
        <v>1320</v>
      </c>
    </row>
    <row r="38" spans="1:6" s="122" customFormat="1">
      <c r="A38" s="148">
        <v>20</v>
      </c>
      <c r="B38" s="150">
        <v>1320</v>
      </c>
      <c r="C38" s="159">
        <v>1320</v>
      </c>
      <c r="D38" s="148">
        <v>1320</v>
      </c>
      <c r="E38" s="149">
        <v>1230</v>
      </c>
      <c r="F38" s="150">
        <v>1140</v>
      </c>
    </row>
    <row r="39" spans="1:6" s="122" customFormat="1" ht="14.25" thickBot="1">
      <c r="A39" s="152">
        <v>10</v>
      </c>
      <c r="B39" s="154">
        <v>970</v>
      </c>
      <c r="C39" s="160">
        <v>970</v>
      </c>
      <c r="D39" s="152">
        <v>970</v>
      </c>
      <c r="E39" s="153">
        <v>970</v>
      </c>
      <c r="F39" s="154">
        <v>970</v>
      </c>
    </row>
    <row r="40" spans="1:6" s="122" customFormat="1"/>
    <row r="41" spans="1:6" s="122" customFormat="1"/>
    <row r="42" spans="1:6" s="122" customFormat="1"/>
    <row r="43" spans="1:6" s="122" customFormat="1"/>
    <row r="44" spans="1:6" s="122" customFormat="1"/>
    <row r="45" spans="1:6" s="122" customFormat="1"/>
    <row r="46" spans="1:6" s="122" customFormat="1"/>
    <row r="47" spans="1:6" s="122" customFormat="1"/>
    <row r="48" spans="1:6" s="122" customFormat="1"/>
    <row r="49" s="122" customFormat="1"/>
    <row r="50" s="122" customFormat="1"/>
    <row r="51" s="122" customFormat="1"/>
    <row r="52" s="122" customFormat="1"/>
    <row r="53" s="122" customFormat="1"/>
    <row r="54" s="122" customFormat="1"/>
    <row r="55" s="122" customFormat="1"/>
    <row r="56" s="122" customFormat="1"/>
    <row r="57" s="122" customFormat="1"/>
    <row r="58" s="122" customFormat="1"/>
    <row r="59" s="122" customFormat="1"/>
    <row r="60" s="122" customFormat="1"/>
    <row r="61" s="122" customFormat="1"/>
    <row r="62" s="122" customFormat="1"/>
    <row r="63" s="122" customFormat="1"/>
    <row r="64" s="122" customFormat="1"/>
    <row r="65" s="122" customFormat="1"/>
    <row r="66" s="122" customFormat="1"/>
    <row r="67" s="122" customFormat="1"/>
    <row r="68" s="122" customFormat="1"/>
    <row r="69" s="122" customFormat="1"/>
    <row r="70" s="122" customFormat="1"/>
    <row r="71" s="122" customFormat="1"/>
    <row r="72" s="122" customFormat="1"/>
    <row r="73" s="122" customFormat="1"/>
    <row r="74" s="122" customFormat="1"/>
    <row r="75" s="122" customFormat="1"/>
    <row r="76" s="122" customFormat="1"/>
    <row r="77" s="122" customFormat="1"/>
    <row r="78" s="122" customFormat="1"/>
    <row r="79" s="122" customFormat="1"/>
    <row r="80" s="122" customFormat="1"/>
    <row r="81" s="122" customFormat="1"/>
    <row r="82" s="122" customFormat="1"/>
    <row r="83" s="122" customFormat="1"/>
    <row r="84" s="122" customFormat="1"/>
    <row r="85" s="122" customFormat="1"/>
    <row r="86" s="122" customFormat="1"/>
    <row r="87" s="122" customFormat="1"/>
    <row r="88" s="122" customFormat="1"/>
    <row r="89" s="122" customFormat="1"/>
    <row r="90" s="122" customFormat="1"/>
    <row r="91" s="122" customFormat="1"/>
    <row r="92" s="122" customFormat="1"/>
    <row r="93" s="122" customFormat="1"/>
    <row r="94" s="122" customFormat="1"/>
    <row r="95" s="122" customFormat="1"/>
    <row r="96" s="122" customFormat="1"/>
    <row r="97" s="122" customFormat="1"/>
    <row r="98" s="122" customFormat="1"/>
    <row r="99" s="122" customFormat="1"/>
    <row r="100" s="122" customFormat="1"/>
    <row r="101" s="122" customFormat="1"/>
    <row r="102" s="122" customFormat="1"/>
    <row r="103" s="122" customFormat="1"/>
    <row r="104" s="122" customFormat="1"/>
    <row r="105" s="122" customFormat="1"/>
    <row r="106" s="122" customFormat="1"/>
    <row r="107" s="122" customFormat="1"/>
    <row r="108" s="122" customFormat="1"/>
    <row r="109" s="122" customFormat="1"/>
    <row r="110" s="122" customFormat="1"/>
    <row r="111" s="122" customFormat="1"/>
    <row r="112" s="122" customFormat="1"/>
    <row r="113" s="122" customFormat="1"/>
    <row r="114" s="122" customFormat="1"/>
    <row r="115" s="122" customFormat="1"/>
    <row r="116" s="122" customFormat="1"/>
    <row r="117" s="122" customFormat="1"/>
    <row r="118" s="122" customFormat="1"/>
    <row r="119" s="122" customFormat="1"/>
    <row r="120" s="122" customFormat="1"/>
    <row r="121" s="122" customFormat="1"/>
    <row r="122" s="122" customFormat="1"/>
    <row r="123" s="122" customFormat="1"/>
    <row r="124" s="122" customFormat="1"/>
    <row r="125" s="122" customFormat="1"/>
    <row r="126" s="122" customFormat="1"/>
    <row r="127" s="122" customFormat="1"/>
    <row r="128" s="122" customFormat="1"/>
    <row r="129" s="122" customFormat="1"/>
    <row r="130" s="122" customFormat="1"/>
    <row r="131" s="122" customFormat="1"/>
    <row r="132" s="122" customFormat="1"/>
    <row r="133" s="122" customFormat="1"/>
    <row r="134" s="122" customFormat="1"/>
    <row r="135" s="122" customFormat="1"/>
    <row r="136" s="122" customFormat="1"/>
    <row r="137" s="122" customFormat="1"/>
    <row r="138" s="122" customFormat="1"/>
    <row r="139" s="122" customFormat="1"/>
    <row r="140" s="122" customFormat="1"/>
    <row r="141" s="122" customFormat="1"/>
    <row r="142" s="122" customFormat="1"/>
    <row r="143" s="122" customFormat="1"/>
    <row r="144" s="122" customFormat="1"/>
    <row r="145" s="122" customFormat="1"/>
    <row r="146" s="122" customFormat="1"/>
    <row r="147" s="122" customFormat="1"/>
    <row r="148" s="122" customFormat="1"/>
    <row r="149" s="122" customFormat="1"/>
    <row r="150" s="122" customFormat="1"/>
    <row r="151" s="122" customFormat="1"/>
    <row r="152" s="122" customFormat="1"/>
    <row r="153" s="122" customFormat="1"/>
    <row r="154" s="122" customFormat="1"/>
    <row r="155" s="122" customFormat="1"/>
    <row r="156" s="122" customFormat="1"/>
    <row r="157" s="122" customFormat="1"/>
    <row r="158" s="122" customFormat="1"/>
    <row r="159" s="122" customFormat="1"/>
    <row r="160" s="122" customFormat="1"/>
    <row r="161" s="122" customFormat="1"/>
    <row r="162" s="122" customFormat="1"/>
    <row r="163" s="122" customFormat="1"/>
    <row r="164" s="122" customFormat="1"/>
    <row r="165" s="122" customFormat="1"/>
    <row r="166" s="122" customFormat="1"/>
    <row r="167" s="122" customFormat="1"/>
    <row r="168" s="122" customFormat="1"/>
    <row r="169" s="122" customFormat="1"/>
    <row r="170" s="122" customFormat="1"/>
    <row r="171" s="122" customFormat="1"/>
    <row r="172" s="122" customFormat="1"/>
    <row r="173" s="122" customFormat="1"/>
    <row r="174" s="122" customFormat="1"/>
    <row r="175" s="122" customFormat="1"/>
    <row r="176" s="122" customFormat="1"/>
    <row r="177" s="122" customFormat="1"/>
    <row r="178" s="122" customFormat="1"/>
    <row r="179" s="122" customFormat="1"/>
    <row r="180" s="122" customFormat="1"/>
    <row r="181" s="122" customFormat="1"/>
    <row r="182" s="122" customFormat="1"/>
    <row r="183" s="122" customFormat="1"/>
    <row r="184" s="122" customFormat="1"/>
    <row r="185" s="122" customFormat="1"/>
    <row r="186" s="122" customFormat="1"/>
    <row r="187" s="122" customFormat="1"/>
  </sheetData>
  <phoneticPr fontId="3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E39"/>
  <sheetViews>
    <sheetView workbookViewId="0">
      <selection activeCell="D40" sqref="D40"/>
    </sheetView>
  </sheetViews>
  <sheetFormatPr defaultRowHeight="13.5"/>
  <cols>
    <col min="1" max="16384" width="9" style="122"/>
  </cols>
  <sheetData>
    <row r="1" spans="1:31" ht="14.25" thickBot="1">
      <c r="A1" s="138">
        <v>0</v>
      </c>
      <c r="B1" s="139">
        <v>2000</v>
      </c>
      <c r="C1" s="140">
        <v>1900</v>
      </c>
      <c r="D1" s="140">
        <v>1800</v>
      </c>
      <c r="E1" s="140">
        <v>1700</v>
      </c>
      <c r="F1" s="140">
        <v>1600</v>
      </c>
      <c r="G1" s="140">
        <v>1500</v>
      </c>
      <c r="H1" s="140">
        <v>1400</v>
      </c>
      <c r="I1" s="140">
        <v>1300</v>
      </c>
      <c r="J1" s="140">
        <v>1200</v>
      </c>
      <c r="K1" s="140">
        <v>1100</v>
      </c>
      <c r="L1" s="140">
        <v>1000</v>
      </c>
      <c r="M1" s="140">
        <v>950</v>
      </c>
      <c r="N1" s="140">
        <v>900</v>
      </c>
      <c r="O1" s="140">
        <v>850</v>
      </c>
      <c r="P1" s="141">
        <v>800</v>
      </c>
      <c r="Q1" s="142">
        <v>750</v>
      </c>
      <c r="R1" s="140">
        <v>700</v>
      </c>
      <c r="S1" s="140">
        <v>650</v>
      </c>
      <c r="T1" s="140">
        <v>600</v>
      </c>
      <c r="U1" s="140">
        <v>550</v>
      </c>
      <c r="V1" s="140">
        <v>500</v>
      </c>
      <c r="W1" s="140">
        <v>450</v>
      </c>
      <c r="X1" s="140">
        <v>400</v>
      </c>
      <c r="Y1" s="140">
        <v>350</v>
      </c>
      <c r="Z1" s="140">
        <v>300</v>
      </c>
      <c r="AA1" s="140">
        <v>250</v>
      </c>
      <c r="AB1" s="140">
        <v>200</v>
      </c>
      <c r="AC1" s="140">
        <v>150</v>
      </c>
      <c r="AD1" s="140">
        <v>100</v>
      </c>
      <c r="AE1" s="141">
        <v>50</v>
      </c>
    </row>
    <row r="2" spans="1:31">
      <c r="A2" s="143">
        <v>2000</v>
      </c>
      <c r="B2" s="144">
        <v>109060</v>
      </c>
      <c r="C2" s="145">
        <v>104410</v>
      </c>
      <c r="D2" s="144">
        <v>99750</v>
      </c>
      <c r="E2" s="145">
        <v>95100</v>
      </c>
      <c r="F2" s="145">
        <v>90440</v>
      </c>
      <c r="G2" s="145">
        <v>85790</v>
      </c>
      <c r="H2" s="144">
        <v>81130</v>
      </c>
      <c r="I2" s="145">
        <v>76480</v>
      </c>
      <c r="J2" s="145">
        <v>71820</v>
      </c>
      <c r="K2" s="144">
        <v>67170</v>
      </c>
      <c r="L2" s="145">
        <v>62510</v>
      </c>
      <c r="M2" s="145">
        <v>60140</v>
      </c>
      <c r="N2" s="145">
        <v>57860</v>
      </c>
      <c r="O2" s="145">
        <v>55480</v>
      </c>
      <c r="P2" s="146">
        <v>53110</v>
      </c>
      <c r="Q2" s="144">
        <v>50830</v>
      </c>
      <c r="R2" s="145">
        <v>48450</v>
      </c>
      <c r="S2" s="144">
        <v>46170</v>
      </c>
      <c r="T2" s="145">
        <v>43800</v>
      </c>
      <c r="U2" s="144">
        <v>41520</v>
      </c>
      <c r="V2" s="145">
        <v>39140</v>
      </c>
      <c r="W2" s="145">
        <v>36770</v>
      </c>
      <c r="X2" s="145">
        <v>34390</v>
      </c>
      <c r="Y2" s="144">
        <v>32110</v>
      </c>
      <c r="Z2" s="145">
        <v>29830</v>
      </c>
      <c r="AA2" s="145">
        <v>27460</v>
      </c>
      <c r="AB2" s="145">
        <v>24230</v>
      </c>
      <c r="AC2" s="145">
        <v>21000</v>
      </c>
      <c r="AD2" s="144">
        <v>17670</v>
      </c>
      <c r="AE2" s="147">
        <v>15200</v>
      </c>
    </row>
    <row r="3" spans="1:31">
      <c r="A3" s="148">
        <v>1900</v>
      </c>
      <c r="B3" s="149">
        <v>103650</v>
      </c>
      <c r="C3" s="150">
        <v>99280</v>
      </c>
      <c r="D3" s="150">
        <v>94810</v>
      </c>
      <c r="E3" s="150">
        <v>90350</v>
      </c>
      <c r="F3" s="150">
        <v>85980</v>
      </c>
      <c r="G3" s="150">
        <v>81510</v>
      </c>
      <c r="H3" s="150">
        <v>77140</v>
      </c>
      <c r="I3" s="150">
        <v>72680</v>
      </c>
      <c r="J3" s="150">
        <v>68210</v>
      </c>
      <c r="K3" s="150">
        <v>63840</v>
      </c>
      <c r="L3" s="150">
        <v>59380</v>
      </c>
      <c r="M3" s="150">
        <v>57190</v>
      </c>
      <c r="N3" s="150">
        <v>55010</v>
      </c>
      <c r="O3" s="150">
        <v>52730</v>
      </c>
      <c r="P3" s="151">
        <v>50540</v>
      </c>
      <c r="Q3" s="149">
        <v>48360</v>
      </c>
      <c r="R3" s="150">
        <v>46080</v>
      </c>
      <c r="S3" s="150">
        <v>43890</v>
      </c>
      <c r="T3" s="150">
        <v>41710</v>
      </c>
      <c r="U3" s="150">
        <v>39520</v>
      </c>
      <c r="V3" s="150">
        <v>37240</v>
      </c>
      <c r="W3" s="149">
        <v>35060</v>
      </c>
      <c r="X3" s="150">
        <v>32780</v>
      </c>
      <c r="Y3" s="149">
        <v>30590</v>
      </c>
      <c r="Z3" s="150">
        <v>28410</v>
      </c>
      <c r="AA3" s="150">
        <v>26130</v>
      </c>
      <c r="AB3" s="150">
        <v>23090</v>
      </c>
      <c r="AC3" s="150">
        <v>20140</v>
      </c>
      <c r="AD3" s="150">
        <v>16910</v>
      </c>
      <c r="AE3" s="151">
        <v>14630</v>
      </c>
    </row>
    <row r="4" spans="1:31">
      <c r="A4" s="148">
        <v>1800</v>
      </c>
      <c r="B4" s="149">
        <v>98230</v>
      </c>
      <c r="C4" s="150">
        <v>94050</v>
      </c>
      <c r="D4" s="150">
        <v>89870</v>
      </c>
      <c r="E4" s="150">
        <v>85690</v>
      </c>
      <c r="F4" s="150">
        <v>81510</v>
      </c>
      <c r="G4" s="150">
        <v>77330</v>
      </c>
      <c r="H4" s="150">
        <v>73150</v>
      </c>
      <c r="I4" s="150">
        <v>68880</v>
      </c>
      <c r="J4" s="150">
        <v>64700</v>
      </c>
      <c r="K4" s="150">
        <v>60520</v>
      </c>
      <c r="L4" s="150">
        <v>56340</v>
      </c>
      <c r="M4" s="150">
        <v>54250</v>
      </c>
      <c r="N4" s="150">
        <v>52160</v>
      </c>
      <c r="O4" s="150">
        <v>50070</v>
      </c>
      <c r="P4" s="151">
        <v>47980</v>
      </c>
      <c r="Q4" s="149">
        <v>45890</v>
      </c>
      <c r="R4" s="150">
        <v>43800</v>
      </c>
      <c r="S4" s="150">
        <v>41710</v>
      </c>
      <c r="T4" s="150">
        <v>39520</v>
      </c>
      <c r="U4" s="150">
        <v>37530</v>
      </c>
      <c r="V4" s="150">
        <v>35340</v>
      </c>
      <c r="W4" s="150">
        <v>33250</v>
      </c>
      <c r="X4" s="150">
        <v>31160</v>
      </c>
      <c r="Y4" s="150">
        <v>29070</v>
      </c>
      <c r="Z4" s="150">
        <v>26980</v>
      </c>
      <c r="AA4" s="150">
        <v>24890</v>
      </c>
      <c r="AB4" s="150">
        <v>22040</v>
      </c>
      <c r="AC4" s="150">
        <v>19190</v>
      </c>
      <c r="AD4" s="150">
        <v>16250</v>
      </c>
      <c r="AE4" s="151">
        <v>14060</v>
      </c>
    </row>
    <row r="5" spans="1:31">
      <c r="A5" s="148">
        <v>1700</v>
      </c>
      <c r="B5" s="149">
        <v>92820</v>
      </c>
      <c r="C5" s="150">
        <v>88830</v>
      </c>
      <c r="D5" s="150">
        <v>84930</v>
      </c>
      <c r="E5" s="150">
        <v>80940</v>
      </c>
      <c r="F5" s="150">
        <v>77050</v>
      </c>
      <c r="G5" s="150">
        <v>73060</v>
      </c>
      <c r="H5" s="150">
        <v>69070</v>
      </c>
      <c r="I5" s="150">
        <v>65170</v>
      </c>
      <c r="J5" s="150">
        <v>61180</v>
      </c>
      <c r="K5" s="150">
        <v>57290</v>
      </c>
      <c r="L5" s="150">
        <v>53300</v>
      </c>
      <c r="M5" s="150">
        <v>51300</v>
      </c>
      <c r="N5" s="150">
        <v>49310</v>
      </c>
      <c r="O5" s="150">
        <v>47410</v>
      </c>
      <c r="P5" s="151">
        <v>45410</v>
      </c>
      <c r="Q5" s="149">
        <v>43420</v>
      </c>
      <c r="R5" s="150">
        <v>41420</v>
      </c>
      <c r="S5" s="150">
        <v>39430</v>
      </c>
      <c r="T5" s="150">
        <v>37430</v>
      </c>
      <c r="U5" s="150">
        <v>35530</v>
      </c>
      <c r="V5" s="150">
        <v>33440</v>
      </c>
      <c r="W5" s="150">
        <v>31540</v>
      </c>
      <c r="X5" s="150">
        <v>29550</v>
      </c>
      <c r="Y5" s="150">
        <v>27550</v>
      </c>
      <c r="Z5" s="150">
        <v>25560</v>
      </c>
      <c r="AA5" s="150">
        <v>23560</v>
      </c>
      <c r="AB5" s="150">
        <v>20900</v>
      </c>
      <c r="AC5" s="150">
        <v>18340</v>
      </c>
      <c r="AD5" s="150">
        <v>15490</v>
      </c>
      <c r="AE5" s="151">
        <v>13490</v>
      </c>
    </row>
    <row r="6" spans="1:31">
      <c r="A6" s="148">
        <v>1600</v>
      </c>
      <c r="B6" s="149">
        <v>87400</v>
      </c>
      <c r="C6" s="150">
        <v>83700</v>
      </c>
      <c r="D6" s="150">
        <v>79990</v>
      </c>
      <c r="E6" s="150">
        <v>76290</v>
      </c>
      <c r="F6" s="150">
        <v>72490</v>
      </c>
      <c r="G6" s="150">
        <v>68780</v>
      </c>
      <c r="H6" s="150">
        <v>65080</v>
      </c>
      <c r="I6" s="150">
        <v>61370</v>
      </c>
      <c r="J6" s="150">
        <v>57670</v>
      </c>
      <c r="K6" s="150">
        <v>53960</v>
      </c>
      <c r="L6" s="150">
        <v>50260</v>
      </c>
      <c r="M6" s="150">
        <v>48360</v>
      </c>
      <c r="N6" s="150">
        <v>46550</v>
      </c>
      <c r="O6" s="150">
        <v>44650</v>
      </c>
      <c r="P6" s="151">
        <v>42750</v>
      </c>
      <c r="Q6" s="149">
        <v>40950</v>
      </c>
      <c r="R6" s="150">
        <v>39050</v>
      </c>
      <c r="S6" s="150">
        <v>37240</v>
      </c>
      <c r="T6" s="150">
        <v>35340</v>
      </c>
      <c r="U6" s="150">
        <v>33540</v>
      </c>
      <c r="V6" s="150">
        <v>31640</v>
      </c>
      <c r="W6" s="150">
        <v>29740</v>
      </c>
      <c r="X6" s="150">
        <v>27930</v>
      </c>
      <c r="Y6" s="150">
        <v>26030</v>
      </c>
      <c r="Z6" s="150">
        <v>24230</v>
      </c>
      <c r="AA6" s="150">
        <v>22330</v>
      </c>
      <c r="AB6" s="150">
        <v>19860</v>
      </c>
      <c r="AC6" s="150">
        <v>17390</v>
      </c>
      <c r="AD6" s="150">
        <v>14820</v>
      </c>
      <c r="AE6" s="151">
        <v>12920</v>
      </c>
    </row>
    <row r="7" spans="1:31">
      <c r="A7" s="148">
        <v>1500</v>
      </c>
      <c r="B7" s="149">
        <v>81990</v>
      </c>
      <c r="C7" s="150">
        <v>78470</v>
      </c>
      <c r="D7" s="150">
        <v>75050</v>
      </c>
      <c r="E7" s="150">
        <v>71540</v>
      </c>
      <c r="F7" s="150">
        <v>68020</v>
      </c>
      <c r="G7" s="150">
        <v>64600</v>
      </c>
      <c r="H7" s="150">
        <v>61090</v>
      </c>
      <c r="I7" s="150">
        <v>57570</v>
      </c>
      <c r="J7" s="150">
        <v>54150</v>
      </c>
      <c r="K7" s="150">
        <v>50640</v>
      </c>
      <c r="L7" s="150">
        <v>47120</v>
      </c>
      <c r="M7" s="150">
        <v>45410</v>
      </c>
      <c r="N7" s="150">
        <v>43700</v>
      </c>
      <c r="O7" s="150">
        <v>41990</v>
      </c>
      <c r="P7" s="151">
        <v>40190</v>
      </c>
      <c r="Q7" s="149">
        <v>38480</v>
      </c>
      <c r="R7" s="150">
        <v>36770</v>
      </c>
      <c r="S7" s="150">
        <v>34960</v>
      </c>
      <c r="T7" s="150">
        <v>33250</v>
      </c>
      <c r="U7" s="150">
        <v>31540</v>
      </c>
      <c r="V7" s="150">
        <v>29740</v>
      </c>
      <c r="W7" s="150">
        <v>28030</v>
      </c>
      <c r="X7" s="150">
        <v>26220</v>
      </c>
      <c r="Y7" s="150">
        <v>24510</v>
      </c>
      <c r="Z7" s="150">
        <v>22800</v>
      </c>
      <c r="AA7" s="150">
        <v>21000</v>
      </c>
      <c r="AB7" s="150">
        <v>18720</v>
      </c>
      <c r="AC7" s="150">
        <v>16530</v>
      </c>
      <c r="AD7" s="150">
        <v>14060</v>
      </c>
      <c r="AE7" s="151">
        <v>12350</v>
      </c>
    </row>
    <row r="8" spans="1:31">
      <c r="A8" s="148">
        <v>1400</v>
      </c>
      <c r="B8" s="149">
        <v>76570</v>
      </c>
      <c r="C8" s="150">
        <v>73340</v>
      </c>
      <c r="D8" s="150">
        <v>70020</v>
      </c>
      <c r="E8" s="150">
        <v>66790</v>
      </c>
      <c r="F8" s="150">
        <v>63560</v>
      </c>
      <c r="G8" s="150">
        <v>60330</v>
      </c>
      <c r="H8" s="150">
        <v>57100</v>
      </c>
      <c r="I8" s="150">
        <v>53870</v>
      </c>
      <c r="J8" s="150">
        <v>50640</v>
      </c>
      <c r="K8" s="150">
        <v>47310</v>
      </c>
      <c r="L8" s="150">
        <v>44080</v>
      </c>
      <c r="M8" s="150">
        <v>42470</v>
      </c>
      <c r="N8" s="150">
        <v>40850</v>
      </c>
      <c r="O8" s="150">
        <v>39240</v>
      </c>
      <c r="P8" s="151">
        <v>37620</v>
      </c>
      <c r="Q8" s="149">
        <v>36010</v>
      </c>
      <c r="R8" s="150">
        <v>34390</v>
      </c>
      <c r="S8" s="150">
        <v>32780</v>
      </c>
      <c r="T8" s="150">
        <v>31160</v>
      </c>
      <c r="U8" s="150">
        <v>29550</v>
      </c>
      <c r="V8" s="150">
        <v>27840</v>
      </c>
      <c r="W8" s="150">
        <v>26220</v>
      </c>
      <c r="X8" s="150">
        <v>24610</v>
      </c>
      <c r="Y8" s="150">
        <v>22990</v>
      </c>
      <c r="Z8" s="150">
        <v>21380</v>
      </c>
      <c r="AA8" s="150">
        <v>19760</v>
      </c>
      <c r="AB8" s="150">
        <v>17670</v>
      </c>
      <c r="AC8" s="150">
        <v>15580</v>
      </c>
      <c r="AD8" s="150">
        <v>13400</v>
      </c>
      <c r="AE8" s="151">
        <v>11780</v>
      </c>
    </row>
    <row r="9" spans="1:31">
      <c r="A9" s="148">
        <v>1300</v>
      </c>
      <c r="B9" s="149">
        <v>71160</v>
      </c>
      <c r="C9" s="150">
        <v>68120</v>
      </c>
      <c r="D9" s="150">
        <v>65080</v>
      </c>
      <c r="E9" s="150">
        <v>62130</v>
      </c>
      <c r="F9" s="150">
        <v>59090</v>
      </c>
      <c r="G9" s="150">
        <v>56050</v>
      </c>
      <c r="H9" s="150">
        <v>53110</v>
      </c>
      <c r="I9" s="150">
        <v>50070</v>
      </c>
      <c r="J9" s="150">
        <v>47030</v>
      </c>
      <c r="K9" s="150">
        <v>44080</v>
      </c>
      <c r="L9" s="150">
        <v>41040</v>
      </c>
      <c r="M9" s="150">
        <v>39520</v>
      </c>
      <c r="N9" s="150">
        <v>38100</v>
      </c>
      <c r="O9" s="150">
        <v>36580</v>
      </c>
      <c r="P9" s="151">
        <v>35060</v>
      </c>
      <c r="Q9" s="149">
        <v>33540</v>
      </c>
      <c r="R9" s="150">
        <v>32020</v>
      </c>
      <c r="S9" s="150">
        <v>30500</v>
      </c>
      <c r="T9" s="150">
        <v>28980</v>
      </c>
      <c r="U9" s="150">
        <v>27550</v>
      </c>
      <c r="V9" s="150">
        <v>26030</v>
      </c>
      <c r="W9" s="150">
        <v>24510</v>
      </c>
      <c r="X9" s="150">
        <v>22990</v>
      </c>
      <c r="Y9" s="150">
        <v>21470</v>
      </c>
      <c r="Z9" s="150">
        <v>19950</v>
      </c>
      <c r="AA9" s="150">
        <v>18430</v>
      </c>
      <c r="AB9" s="150">
        <v>16530</v>
      </c>
      <c r="AC9" s="150">
        <v>14630</v>
      </c>
      <c r="AD9" s="150">
        <v>12640</v>
      </c>
      <c r="AE9" s="151">
        <v>11310</v>
      </c>
    </row>
    <row r="10" spans="1:31">
      <c r="A10" s="148">
        <v>1200</v>
      </c>
      <c r="B10" s="149">
        <v>65740</v>
      </c>
      <c r="C10" s="150">
        <v>62890</v>
      </c>
      <c r="D10" s="150">
        <v>60140</v>
      </c>
      <c r="E10" s="150">
        <v>57380</v>
      </c>
      <c r="F10" s="150">
        <v>54630</v>
      </c>
      <c r="G10" s="150">
        <v>51870</v>
      </c>
      <c r="H10" s="150">
        <v>49120</v>
      </c>
      <c r="I10" s="150">
        <v>46270</v>
      </c>
      <c r="J10" s="150">
        <v>43510</v>
      </c>
      <c r="K10" s="150">
        <v>40760</v>
      </c>
      <c r="L10" s="150">
        <v>38000</v>
      </c>
      <c r="M10" s="150">
        <v>36580</v>
      </c>
      <c r="N10" s="150">
        <v>35250</v>
      </c>
      <c r="O10" s="150">
        <v>33820</v>
      </c>
      <c r="P10" s="151">
        <v>32490</v>
      </c>
      <c r="Q10" s="149">
        <v>31070</v>
      </c>
      <c r="R10" s="150">
        <v>29640</v>
      </c>
      <c r="S10" s="150">
        <v>28310</v>
      </c>
      <c r="T10" s="150">
        <v>26890</v>
      </c>
      <c r="U10" s="150">
        <v>25560</v>
      </c>
      <c r="V10" s="150">
        <v>24130</v>
      </c>
      <c r="W10" s="150">
        <v>22710</v>
      </c>
      <c r="X10" s="150">
        <v>21380</v>
      </c>
      <c r="Y10" s="150">
        <v>19950</v>
      </c>
      <c r="Z10" s="150">
        <v>18620</v>
      </c>
      <c r="AA10" s="150">
        <v>17200</v>
      </c>
      <c r="AB10" s="150">
        <v>15490</v>
      </c>
      <c r="AC10" s="150">
        <v>13780</v>
      </c>
      <c r="AD10" s="150">
        <v>11970</v>
      </c>
      <c r="AE10" s="151">
        <v>10740</v>
      </c>
    </row>
    <row r="11" spans="1:31">
      <c r="A11" s="148">
        <v>1100</v>
      </c>
      <c r="B11" s="149">
        <v>60330</v>
      </c>
      <c r="C11" s="150">
        <v>57760</v>
      </c>
      <c r="D11" s="150">
        <v>55200</v>
      </c>
      <c r="E11" s="150">
        <v>52730</v>
      </c>
      <c r="F11" s="150">
        <v>50160</v>
      </c>
      <c r="G11" s="150">
        <v>47600</v>
      </c>
      <c r="H11" s="150">
        <v>45030</v>
      </c>
      <c r="I11" s="150">
        <v>42560</v>
      </c>
      <c r="J11" s="150">
        <v>40000</v>
      </c>
      <c r="K11" s="150">
        <v>37430</v>
      </c>
      <c r="L11" s="150">
        <v>34960</v>
      </c>
      <c r="M11" s="150">
        <v>33630</v>
      </c>
      <c r="N11" s="150">
        <v>32400</v>
      </c>
      <c r="O11" s="150">
        <v>31160</v>
      </c>
      <c r="P11" s="151">
        <v>29830</v>
      </c>
      <c r="Q11" s="149">
        <v>28600</v>
      </c>
      <c r="R11" s="150">
        <v>27360</v>
      </c>
      <c r="S11" s="150">
        <v>26030</v>
      </c>
      <c r="T11" s="150">
        <v>24800</v>
      </c>
      <c r="U11" s="150">
        <v>23560</v>
      </c>
      <c r="V11" s="150">
        <v>22230</v>
      </c>
      <c r="W11" s="150">
        <v>21000</v>
      </c>
      <c r="X11" s="150">
        <v>19670</v>
      </c>
      <c r="Y11" s="150">
        <v>18430</v>
      </c>
      <c r="Z11" s="150">
        <v>17200</v>
      </c>
      <c r="AA11" s="150">
        <v>15870</v>
      </c>
      <c r="AB11" s="150">
        <v>14350</v>
      </c>
      <c r="AC11" s="150">
        <v>12830</v>
      </c>
      <c r="AD11" s="150">
        <v>11310</v>
      </c>
      <c r="AE11" s="151">
        <v>10170</v>
      </c>
    </row>
    <row r="12" spans="1:31">
      <c r="A12" s="148">
        <v>1000</v>
      </c>
      <c r="B12" s="149">
        <v>54910</v>
      </c>
      <c r="C12" s="150">
        <v>52540</v>
      </c>
      <c r="D12" s="150">
        <v>50260</v>
      </c>
      <c r="E12" s="150">
        <v>47980</v>
      </c>
      <c r="F12" s="150">
        <v>45700</v>
      </c>
      <c r="G12" s="150">
        <v>43420</v>
      </c>
      <c r="H12" s="150">
        <v>41040</v>
      </c>
      <c r="I12" s="150">
        <v>38760</v>
      </c>
      <c r="J12" s="150">
        <v>36480</v>
      </c>
      <c r="K12" s="150">
        <v>34200</v>
      </c>
      <c r="L12" s="150">
        <v>31830</v>
      </c>
      <c r="M12" s="150">
        <v>30690</v>
      </c>
      <c r="N12" s="150">
        <v>29550</v>
      </c>
      <c r="O12" s="150">
        <v>28410</v>
      </c>
      <c r="P12" s="151">
        <v>27270</v>
      </c>
      <c r="Q12" s="149">
        <v>26130</v>
      </c>
      <c r="R12" s="150">
        <v>24990</v>
      </c>
      <c r="S12" s="150">
        <v>23850</v>
      </c>
      <c r="T12" s="150">
        <v>22710</v>
      </c>
      <c r="U12" s="150">
        <v>21570</v>
      </c>
      <c r="V12" s="150">
        <v>20330</v>
      </c>
      <c r="W12" s="150">
        <v>19190</v>
      </c>
      <c r="X12" s="150">
        <v>18050</v>
      </c>
      <c r="Y12" s="150">
        <v>16910</v>
      </c>
      <c r="Z12" s="150">
        <v>15770</v>
      </c>
      <c r="AA12" s="150">
        <v>14630</v>
      </c>
      <c r="AB12" s="150">
        <v>13300</v>
      </c>
      <c r="AC12" s="150">
        <v>11970</v>
      </c>
      <c r="AD12" s="150">
        <v>10550</v>
      </c>
      <c r="AE12" s="151">
        <v>9600</v>
      </c>
    </row>
    <row r="13" spans="1:31">
      <c r="A13" s="148">
        <v>950</v>
      </c>
      <c r="B13" s="149">
        <v>52160</v>
      </c>
      <c r="C13" s="150">
        <v>49970</v>
      </c>
      <c r="D13" s="150">
        <v>47790</v>
      </c>
      <c r="E13" s="150">
        <v>45600</v>
      </c>
      <c r="F13" s="150">
        <v>43420</v>
      </c>
      <c r="G13" s="150">
        <v>41230</v>
      </c>
      <c r="H13" s="150">
        <v>39050</v>
      </c>
      <c r="I13" s="150">
        <v>36860</v>
      </c>
      <c r="J13" s="150">
        <v>34680</v>
      </c>
      <c r="K13" s="150">
        <v>32490</v>
      </c>
      <c r="L13" s="150">
        <v>30310</v>
      </c>
      <c r="M13" s="150">
        <v>29170</v>
      </c>
      <c r="N13" s="150">
        <v>28120</v>
      </c>
      <c r="O13" s="150">
        <v>26980</v>
      </c>
      <c r="P13" s="151">
        <v>25940</v>
      </c>
      <c r="Q13" s="149">
        <v>24890</v>
      </c>
      <c r="R13" s="150">
        <v>23750</v>
      </c>
      <c r="S13" s="150">
        <v>22610</v>
      </c>
      <c r="T13" s="150">
        <v>21570</v>
      </c>
      <c r="U13" s="150">
        <v>20430</v>
      </c>
      <c r="V13" s="150">
        <v>19380</v>
      </c>
      <c r="W13" s="150">
        <v>18240</v>
      </c>
      <c r="X13" s="150">
        <v>17200</v>
      </c>
      <c r="Y13" s="150">
        <v>16060</v>
      </c>
      <c r="Z13" s="150">
        <v>15010</v>
      </c>
      <c r="AA13" s="150">
        <v>13970</v>
      </c>
      <c r="AB13" s="150">
        <v>12640</v>
      </c>
      <c r="AC13" s="150">
        <v>11400</v>
      </c>
      <c r="AD13" s="150">
        <v>10070</v>
      </c>
      <c r="AE13" s="151">
        <v>9120</v>
      </c>
    </row>
    <row r="14" spans="1:31">
      <c r="A14" s="148">
        <v>900</v>
      </c>
      <c r="B14" s="149">
        <v>49310</v>
      </c>
      <c r="C14" s="150">
        <v>47310</v>
      </c>
      <c r="D14" s="150">
        <v>45220</v>
      </c>
      <c r="E14" s="150">
        <v>43130</v>
      </c>
      <c r="F14" s="150">
        <v>41140</v>
      </c>
      <c r="G14" s="150">
        <v>39050</v>
      </c>
      <c r="H14" s="150">
        <v>36960</v>
      </c>
      <c r="I14" s="150">
        <v>34870</v>
      </c>
      <c r="J14" s="150">
        <v>32870</v>
      </c>
      <c r="K14" s="150">
        <v>30780</v>
      </c>
      <c r="L14" s="150">
        <v>28690</v>
      </c>
      <c r="M14" s="150">
        <v>27650</v>
      </c>
      <c r="N14" s="150">
        <v>26600</v>
      </c>
      <c r="O14" s="150">
        <v>25650</v>
      </c>
      <c r="P14" s="151">
        <v>24610</v>
      </c>
      <c r="Q14" s="149">
        <v>23560</v>
      </c>
      <c r="R14" s="150">
        <v>22520</v>
      </c>
      <c r="S14" s="150">
        <v>21470</v>
      </c>
      <c r="T14" s="150">
        <v>20430</v>
      </c>
      <c r="U14" s="150">
        <v>19380</v>
      </c>
      <c r="V14" s="150">
        <v>18430</v>
      </c>
      <c r="W14" s="150">
        <v>17390</v>
      </c>
      <c r="X14" s="150">
        <v>16340</v>
      </c>
      <c r="Y14" s="150">
        <v>15300</v>
      </c>
      <c r="Z14" s="150">
        <v>14250</v>
      </c>
      <c r="AA14" s="150">
        <v>13210</v>
      </c>
      <c r="AB14" s="150">
        <v>11970</v>
      </c>
      <c r="AC14" s="150">
        <v>10830</v>
      </c>
      <c r="AD14" s="150">
        <v>9600</v>
      </c>
      <c r="AE14" s="151">
        <v>8740</v>
      </c>
    </row>
    <row r="15" spans="1:31">
      <c r="A15" s="148">
        <v>850</v>
      </c>
      <c r="B15" s="149">
        <v>46550</v>
      </c>
      <c r="C15" s="150">
        <v>44650</v>
      </c>
      <c r="D15" s="150">
        <v>42660</v>
      </c>
      <c r="E15" s="150">
        <v>40760</v>
      </c>
      <c r="F15" s="150">
        <v>38760</v>
      </c>
      <c r="G15" s="150">
        <v>36860</v>
      </c>
      <c r="H15" s="150">
        <v>34870</v>
      </c>
      <c r="I15" s="150">
        <v>32970</v>
      </c>
      <c r="J15" s="150">
        <v>30970</v>
      </c>
      <c r="K15" s="150">
        <v>29070</v>
      </c>
      <c r="L15" s="150">
        <v>27080</v>
      </c>
      <c r="M15" s="150">
        <v>26130</v>
      </c>
      <c r="N15" s="150">
        <v>25180</v>
      </c>
      <c r="O15" s="150">
        <v>24230</v>
      </c>
      <c r="P15" s="151">
        <v>23180</v>
      </c>
      <c r="Q15" s="149">
        <v>22230</v>
      </c>
      <c r="R15" s="150">
        <v>21280</v>
      </c>
      <c r="S15" s="150">
        <v>20330</v>
      </c>
      <c r="T15" s="150">
        <v>19290</v>
      </c>
      <c r="U15" s="150">
        <v>18340</v>
      </c>
      <c r="V15" s="150">
        <v>17390</v>
      </c>
      <c r="W15" s="150">
        <v>16440</v>
      </c>
      <c r="X15" s="150">
        <v>15390</v>
      </c>
      <c r="Y15" s="150">
        <v>14440</v>
      </c>
      <c r="Z15" s="150">
        <v>13490</v>
      </c>
      <c r="AA15" s="150">
        <v>12540</v>
      </c>
      <c r="AB15" s="150">
        <v>11400</v>
      </c>
      <c r="AC15" s="150">
        <v>10260</v>
      </c>
      <c r="AD15" s="150">
        <v>9120</v>
      </c>
      <c r="AE15" s="151">
        <v>8270</v>
      </c>
    </row>
    <row r="16" spans="1:31">
      <c r="A16" s="148">
        <v>800</v>
      </c>
      <c r="B16" s="149">
        <v>43800</v>
      </c>
      <c r="C16" s="150">
        <v>41990</v>
      </c>
      <c r="D16" s="150">
        <v>40190</v>
      </c>
      <c r="E16" s="150">
        <v>38380</v>
      </c>
      <c r="F16" s="150">
        <v>36480</v>
      </c>
      <c r="G16" s="150">
        <v>34680</v>
      </c>
      <c r="H16" s="150">
        <v>32870</v>
      </c>
      <c r="I16" s="150">
        <v>31070</v>
      </c>
      <c r="J16" s="150">
        <v>29170</v>
      </c>
      <c r="K16" s="150">
        <v>27360</v>
      </c>
      <c r="L16" s="150">
        <v>25560</v>
      </c>
      <c r="M16" s="150">
        <v>24610</v>
      </c>
      <c r="N16" s="150">
        <v>23660</v>
      </c>
      <c r="O16" s="150">
        <v>22800</v>
      </c>
      <c r="P16" s="151">
        <v>21850</v>
      </c>
      <c r="Q16" s="149">
        <v>20900</v>
      </c>
      <c r="R16" s="150">
        <v>20050</v>
      </c>
      <c r="S16" s="150">
        <v>19100</v>
      </c>
      <c r="T16" s="150">
        <v>18240</v>
      </c>
      <c r="U16" s="150">
        <v>17290</v>
      </c>
      <c r="V16" s="150">
        <v>16340</v>
      </c>
      <c r="W16" s="150">
        <v>15490</v>
      </c>
      <c r="X16" s="150">
        <v>14540</v>
      </c>
      <c r="Y16" s="150">
        <v>13590</v>
      </c>
      <c r="Z16" s="150">
        <v>12730</v>
      </c>
      <c r="AA16" s="150">
        <v>11780</v>
      </c>
      <c r="AB16" s="150">
        <v>10740</v>
      </c>
      <c r="AC16" s="150">
        <v>9690</v>
      </c>
      <c r="AD16" s="150">
        <v>8550</v>
      </c>
      <c r="AE16" s="151">
        <v>7790</v>
      </c>
    </row>
    <row r="17" spans="1:31">
      <c r="A17" s="148">
        <v>750</v>
      </c>
      <c r="B17" s="149">
        <v>41040</v>
      </c>
      <c r="C17" s="150">
        <v>39330</v>
      </c>
      <c r="D17" s="150">
        <v>37620</v>
      </c>
      <c r="E17" s="150">
        <v>35910</v>
      </c>
      <c r="F17" s="150">
        <v>34200</v>
      </c>
      <c r="G17" s="150">
        <v>32490</v>
      </c>
      <c r="H17" s="150">
        <v>30780</v>
      </c>
      <c r="I17" s="150">
        <v>29070</v>
      </c>
      <c r="J17" s="150">
        <v>27360</v>
      </c>
      <c r="K17" s="150">
        <v>25650</v>
      </c>
      <c r="L17" s="150">
        <v>23940</v>
      </c>
      <c r="M17" s="150">
        <v>23090</v>
      </c>
      <c r="N17" s="150">
        <v>22230</v>
      </c>
      <c r="O17" s="150">
        <v>21380</v>
      </c>
      <c r="P17" s="151">
        <v>20520</v>
      </c>
      <c r="Q17" s="149">
        <v>19670</v>
      </c>
      <c r="R17" s="150">
        <v>18810</v>
      </c>
      <c r="S17" s="150">
        <v>17960</v>
      </c>
      <c r="T17" s="150">
        <v>17100</v>
      </c>
      <c r="U17" s="150">
        <v>16250</v>
      </c>
      <c r="V17" s="150">
        <v>15390</v>
      </c>
      <c r="W17" s="150">
        <v>14540</v>
      </c>
      <c r="X17" s="150">
        <v>13680</v>
      </c>
      <c r="Y17" s="150">
        <v>12830</v>
      </c>
      <c r="Z17" s="150">
        <v>11970</v>
      </c>
      <c r="AA17" s="150">
        <v>11120</v>
      </c>
      <c r="AB17" s="150">
        <v>10070</v>
      </c>
      <c r="AC17" s="150">
        <v>9120</v>
      </c>
      <c r="AD17" s="150">
        <v>8080</v>
      </c>
      <c r="AE17" s="151">
        <v>7410</v>
      </c>
    </row>
    <row r="18" spans="1:31">
      <c r="A18" s="148">
        <v>700</v>
      </c>
      <c r="B18" s="149">
        <v>38290</v>
      </c>
      <c r="C18" s="150">
        <v>36670</v>
      </c>
      <c r="D18" s="150">
        <v>35060</v>
      </c>
      <c r="E18" s="150">
        <v>33540</v>
      </c>
      <c r="F18" s="150">
        <v>31920</v>
      </c>
      <c r="G18" s="150">
        <v>30310</v>
      </c>
      <c r="H18" s="150">
        <v>28690</v>
      </c>
      <c r="I18" s="150">
        <v>27170</v>
      </c>
      <c r="J18" s="150">
        <v>25560</v>
      </c>
      <c r="K18" s="150">
        <v>23940</v>
      </c>
      <c r="L18" s="150">
        <v>22330</v>
      </c>
      <c r="M18" s="150">
        <v>21570</v>
      </c>
      <c r="N18" s="150">
        <v>20810</v>
      </c>
      <c r="O18" s="150">
        <v>19950</v>
      </c>
      <c r="P18" s="151">
        <v>19190</v>
      </c>
      <c r="Q18" s="149">
        <v>18340</v>
      </c>
      <c r="R18" s="150">
        <v>17580</v>
      </c>
      <c r="S18" s="150">
        <v>16820</v>
      </c>
      <c r="T18" s="150">
        <v>15960</v>
      </c>
      <c r="U18" s="150">
        <v>15200</v>
      </c>
      <c r="V18" s="150">
        <v>14350</v>
      </c>
      <c r="W18" s="150">
        <v>13590</v>
      </c>
      <c r="X18" s="150">
        <v>12830</v>
      </c>
      <c r="Y18" s="150">
        <v>11970</v>
      </c>
      <c r="Z18" s="150">
        <v>11210</v>
      </c>
      <c r="AA18" s="150">
        <v>10450</v>
      </c>
      <c r="AB18" s="150">
        <v>9500</v>
      </c>
      <c r="AC18" s="150">
        <v>8550</v>
      </c>
      <c r="AD18" s="150">
        <v>7600</v>
      </c>
      <c r="AE18" s="151">
        <v>6940</v>
      </c>
    </row>
    <row r="19" spans="1:31">
      <c r="A19" s="148">
        <v>650</v>
      </c>
      <c r="B19" s="149">
        <v>35530</v>
      </c>
      <c r="C19" s="150">
        <v>34010</v>
      </c>
      <c r="D19" s="150">
        <v>32590</v>
      </c>
      <c r="E19" s="150">
        <v>31070</v>
      </c>
      <c r="F19" s="150">
        <v>29640</v>
      </c>
      <c r="G19" s="150">
        <v>28120</v>
      </c>
      <c r="H19" s="150">
        <v>26700</v>
      </c>
      <c r="I19" s="150">
        <v>25180</v>
      </c>
      <c r="J19" s="150">
        <v>23750</v>
      </c>
      <c r="K19" s="150">
        <v>22230</v>
      </c>
      <c r="L19" s="150">
        <v>20810</v>
      </c>
      <c r="M19" s="150">
        <v>20050</v>
      </c>
      <c r="N19" s="150">
        <v>19290</v>
      </c>
      <c r="O19" s="150">
        <v>18530</v>
      </c>
      <c r="P19" s="151">
        <v>17770</v>
      </c>
      <c r="Q19" s="149">
        <v>17100</v>
      </c>
      <c r="R19" s="150">
        <v>16340</v>
      </c>
      <c r="S19" s="150">
        <v>15580</v>
      </c>
      <c r="T19" s="150">
        <v>14820</v>
      </c>
      <c r="U19" s="150">
        <v>14160</v>
      </c>
      <c r="V19" s="150">
        <v>13400</v>
      </c>
      <c r="W19" s="150">
        <v>12640</v>
      </c>
      <c r="X19" s="150">
        <v>11880</v>
      </c>
      <c r="Y19" s="150">
        <v>11210</v>
      </c>
      <c r="Z19" s="150">
        <v>10450</v>
      </c>
      <c r="AA19" s="150">
        <v>9690</v>
      </c>
      <c r="AB19" s="150">
        <v>8840</v>
      </c>
      <c r="AC19" s="150">
        <v>7980</v>
      </c>
      <c r="AD19" s="150">
        <v>7130</v>
      </c>
      <c r="AE19" s="151">
        <v>6460</v>
      </c>
    </row>
    <row r="20" spans="1:31">
      <c r="A20" s="148">
        <v>600</v>
      </c>
      <c r="B20" s="149">
        <v>32780</v>
      </c>
      <c r="C20" s="150">
        <v>31350</v>
      </c>
      <c r="D20" s="150">
        <v>30020</v>
      </c>
      <c r="E20" s="150">
        <v>28690</v>
      </c>
      <c r="F20" s="150">
        <v>27270</v>
      </c>
      <c r="G20" s="150">
        <v>25940</v>
      </c>
      <c r="H20" s="150">
        <v>24610</v>
      </c>
      <c r="I20" s="150">
        <v>23280</v>
      </c>
      <c r="J20" s="150">
        <v>21850</v>
      </c>
      <c r="K20" s="150">
        <v>20520</v>
      </c>
      <c r="L20" s="150">
        <v>19190</v>
      </c>
      <c r="M20" s="150">
        <v>18530</v>
      </c>
      <c r="N20" s="150">
        <v>17770</v>
      </c>
      <c r="O20" s="150">
        <v>17100</v>
      </c>
      <c r="P20" s="151">
        <v>16440</v>
      </c>
      <c r="Q20" s="149">
        <v>15770</v>
      </c>
      <c r="R20" s="150">
        <v>15110</v>
      </c>
      <c r="S20" s="150">
        <v>14440</v>
      </c>
      <c r="T20" s="150">
        <v>13780</v>
      </c>
      <c r="U20" s="150">
        <v>13110</v>
      </c>
      <c r="V20" s="150">
        <v>12450</v>
      </c>
      <c r="W20" s="150">
        <v>11690</v>
      </c>
      <c r="X20" s="150">
        <v>11020</v>
      </c>
      <c r="Y20" s="150">
        <v>10360</v>
      </c>
      <c r="Z20" s="150">
        <v>9690</v>
      </c>
      <c r="AA20" s="150">
        <v>9030</v>
      </c>
      <c r="AB20" s="150">
        <v>8170</v>
      </c>
      <c r="AC20" s="150">
        <v>7410</v>
      </c>
      <c r="AD20" s="150">
        <v>6650</v>
      </c>
      <c r="AE20" s="151">
        <v>6080</v>
      </c>
    </row>
    <row r="21" spans="1:31">
      <c r="A21" s="148">
        <v>550</v>
      </c>
      <c r="B21" s="149">
        <v>30020</v>
      </c>
      <c r="C21" s="150">
        <v>28790</v>
      </c>
      <c r="D21" s="150">
        <v>27460</v>
      </c>
      <c r="E21" s="150">
        <v>26220</v>
      </c>
      <c r="F21" s="150">
        <v>24990</v>
      </c>
      <c r="G21" s="150">
        <v>23750</v>
      </c>
      <c r="H21" s="150">
        <v>22520</v>
      </c>
      <c r="I21" s="150">
        <v>21280</v>
      </c>
      <c r="J21" s="150">
        <v>20050</v>
      </c>
      <c r="K21" s="150">
        <v>18810</v>
      </c>
      <c r="L21" s="150">
        <v>17580</v>
      </c>
      <c r="M21" s="150">
        <v>17010</v>
      </c>
      <c r="N21" s="150">
        <v>16340</v>
      </c>
      <c r="O21" s="150">
        <v>15680</v>
      </c>
      <c r="P21" s="151">
        <v>15110</v>
      </c>
      <c r="Q21" s="149">
        <v>14540</v>
      </c>
      <c r="R21" s="150">
        <v>13870</v>
      </c>
      <c r="S21" s="150">
        <v>13300</v>
      </c>
      <c r="T21" s="150">
        <v>12640</v>
      </c>
      <c r="U21" s="150">
        <v>11970</v>
      </c>
      <c r="V21" s="150">
        <v>11400</v>
      </c>
      <c r="W21" s="150">
        <v>10740</v>
      </c>
      <c r="X21" s="150">
        <v>10170</v>
      </c>
      <c r="Y21" s="150">
        <v>9500</v>
      </c>
      <c r="Z21" s="150">
        <v>8930</v>
      </c>
      <c r="AA21" s="150">
        <v>8270</v>
      </c>
      <c r="AB21" s="150">
        <v>7600</v>
      </c>
      <c r="AC21" s="150">
        <v>6840</v>
      </c>
      <c r="AD21" s="150">
        <v>6080</v>
      </c>
      <c r="AE21" s="151">
        <v>5610</v>
      </c>
    </row>
    <row r="22" spans="1:31">
      <c r="A22" s="148">
        <v>500</v>
      </c>
      <c r="B22" s="149">
        <v>27170</v>
      </c>
      <c r="C22" s="150">
        <v>26130</v>
      </c>
      <c r="D22" s="150">
        <v>24990</v>
      </c>
      <c r="E22" s="150">
        <v>23850</v>
      </c>
      <c r="F22" s="150">
        <v>22710</v>
      </c>
      <c r="G22" s="150">
        <v>21570</v>
      </c>
      <c r="H22" s="150">
        <v>20520</v>
      </c>
      <c r="I22" s="150">
        <v>19380</v>
      </c>
      <c r="J22" s="150">
        <v>18240</v>
      </c>
      <c r="K22" s="150">
        <v>17100</v>
      </c>
      <c r="L22" s="150">
        <v>15960</v>
      </c>
      <c r="M22" s="150">
        <v>15490</v>
      </c>
      <c r="N22" s="150">
        <v>14920</v>
      </c>
      <c r="O22" s="150">
        <v>14350</v>
      </c>
      <c r="P22" s="151">
        <v>13780</v>
      </c>
      <c r="Q22" s="149">
        <v>13210</v>
      </c>
      <c r="R22" s="150">
        <v>12640</v>
      </c>
      <c r="S22" s="150">
        <v>12070</v>
      </c>
      <c r="T22" s="150">
        <v>11500</v>
      </c>
      <c r="U22" s="150">
        <v>10930</v>
      </c>
      <c r="V22" s="150">
        <v>10360</v>
      </c>
      <c r="W22" s="150">
        <v>9880</v>
      </c>
      <c r="X22" s="150">
        <v>9310</v>
      </c>
      <c r="Y22" s="150">
        <v>8650</v>
      </c>
      <c r="Z22" s="150">
        <v>8170</v>
      </c>
      <c r="AA22" s="150">
        <v>7600</v>
      </c>
      <c r="AB22" s="150">
        <v>6840</v>
      </c>
      <c r="AC22" s="150">
        <v>6270</v>
      </c>
      <c r="AD22" s="150">
        <v>5610</v>
      </c>
      <c r="AE22" s="151">
        <v>5130</v>
      </c>
    </row>
    <row r="23" spans="1:31">
      <c r="A23" s="148">
        <v>450</v>
      </c>
      <c r="B23" s="149">
        <v>24420</v>
      </c>
      <c r="C23" s="150">
        <v>23470</v>
      </c>
      <c r="D23" s="150">
        <v>22420</v>
      </c>
      <c r="E23" s="150">
        <v>21470</v>
      </c>
      <c r="F23" s="150">
        <v>20430</v>
      </c>
      <c r="G23" s="150">
        <v>19480</v>
      </c>
      <c r="H23" s="150">
        <v>18430</v>
      </c>
      <c r="I23" s="150">
        <v>17390</v>
      </c>
      <c r="J23" s="150">
        <v>16440</v>
      </c>
      <c r="K23" s="150">
        <v>15390</v>
      </c>
      <c r="L23" s="150">
        <v>14440</v>
      </c>
      <c r="M23" s="150">
        <v>13970</v>
      </c>
      <c r="N23" s="150">
        <v>13400</v>
      </c>
      <c r="O23" s="150">
        <v>12920</v>
      </c>
      <c r="P23" s="151">
        <v>12450</v>
      </c>
      <c r="Q23" s="149">
        <v>11880</v>
      </c>
      <c r="R23" s="150">
        <v>11400</v>
      </c>
      <c r="S23" s="150">
        <v>10930</v>
      </c>
      <c r="T23" s="150">
        <v>10450</v>
      </c>
      <c r="U23" s="150">
        <v>9880</v>
      </c>
      <c r="V23" s="150">
        <v>9410</v>
      </c>
      <c r="W23" s="150">
        <v>8930</v>
      </c>
      <c r="X23" s="150">
        <v>8360</v>
      </c>
      <c r="Y23" s="150">
        <v>7890</v>
      </c>
      <c r="Z23" s="150">
        <v>7410</v>
      </c>
      <c r="AA23" s="150">
        <v>6940</v>
      </c>
      <c r="AB23" s="150">
        <v>6270</v>
      </c>
      <c r="AC23" s="150">
        <v>5700</v>
      </c>
      <c r="AD23" s="150">
        <v>5130</v>
      </c>
      <c r="AE23" s="151">
        <v>4660</v>
      </c>
    </row>
    <row r="24" spans="1:31">
      <c r="A24" s="148">
        <v>400</v>
      </c>
      <c r="B24" s="149">
        <v>21660</v>
      </c>
      <c r="C24" s="150">
        <v>20810</v>
      </c>
      <c r="D24" s="150">
        <v>19860</v>
      </c>
      <c r="E24" s="150">
        <v>19000</v>
      </c>
      <c r="F24" s="150">
        <v>18150</v>
      </c>
      <c r="G24" s="150">
        <v>17290</v>
      </c>
      <c r="H24" s="150">
        <v>16340</v>
      </c>
      <c r="I24" s="150">
        <v>15490</v>
      </c>
      <c r="J24" s="150">
        <v>14630</v>
      </c>
      <c r="K24" s="150">
        <v>13680</v>
      </c>
      <c r="L24" s="150">
        <v>12830</v>
      </c>
      <c r="M24" s="150">
        <v>12350</v>
      </c>
      <c r="N24" s="150">
        <v>11970</v>
      </c>
      <c r="O24" s="150">
        <v>11500</v>
      </c>
      <c r="P24" s="151">
        <v>11020</v>
      </c>
      <c r="Q24" s="149">
        <v>10640</v>
      </c>
      <c r="R24" s="150">
        <v>10170</v>
      </c>
      <c r="S24" s="150">
        <v>9790</v>
      </c>
      <c r="T24" s="150">
        <v>9310</v>
      </c>
      <c r="U24" s="150">
        <v>8840</v>
      </c>
      <c r="V24" s="150">
        <v>8360</v>
      </c>
      <c r="W24" s="150">
        <v>7980</v>
      </c>
      <c r="X24" s="150">
        <v>7510</v>
      </c>
      <c r="Y24" s="150">
        <v>7030</v>
      </c>
      <c r="Z24" s="150">
        <v>6650</v>
      </c>
      <c r="AA24" s="150">
        <v>6180</v>
      </c>
      <c r="AB24" s="150">
        <v>5700</v>
      </c>
      <c r="AC24" s="150">
        <v>5130</v>
      </c>
      <c r="AD24" s="150">
        <v>4660</v>
      </c>
      <c r="AE24" s="151">
        <v>4280</v>
      </c>
    </row>
    <row r="25" spans="1:31">
      <c r="A25" s="148">
        <v>350</v>
      </c>
      <c r="B25" s="149">
        <v>18910</v>
      </c>
      <c r="C25" s="150">
        <v>18150</v>
      </c>
      <c r="D25" s="150">
        <v>17390</v>
      </c>
      <c r="E25" s="150">
        <v>16630</v>
      </c>
      <c r="F25" s="150">
        <v>15770</v>
      </c>
      <c r="G25" s="150">
        <v>15010</v>
      </c>
      <c r="H25" s="150">
        <v>14250</v>
      </c>
      <c r="I25" s="150">
        <v>13490</v>
      </c>
      <c r="J25" s="150">
        <v>12730</v>
      </c>
      <c r="K25" s="150">
        <v>11970</v>
      </c>
      <c r="L25" s="150">
        <v>11210</v>
      </c>
      <c r="M25" s="150">
        <v>10830</v>
      </c>
      <c r="N25" s="150">
        <v>10450</v>
      </c>
      <c r="O25" s="150">
        <v>10070</v>
      </c>
      <c r="P25" s="151">
        <v>9690</v>
      </c>
      <c r="Q25" s="149">
        <v>9310</v>
      </c>
      <c r="R25" s="150">
        <v>8930</v>
      </c>
      <c r="S25" s="150">
        <v>8550</v>
      </c>
      <c r="T25" s="150">
        <v>8170</v>
      </c>
      <c r="U25" s="150">
        <v>7790</v>
      </c>
      <c r="V25" s="150">
        <v>7320</v>
      </c>
      <c r="W25" s="150">
        <v>7030</v>
      </c>
      <c r="X25" s="150">
        <v>6650</v>
      </c>
      <c r="Y25" s="150">
        <v>6180</v>
      </c>
      <c r="Z25" s="150">
        <v>5890</v>
      </c>
      <c r="AA25" s="150">
        <v>5510</v>
      </c>
      <c r="AB25" s="150">
        <v>4940</v>
      </c>
      <c r="AC25" s="150">
        <v>4560</v>
      </c>
      <c r="AD25" s="150">
        <v>4090</v>
      </c>
      <c r="AE25" s="151">
        <v>3800</v>
      </c>
    </row>
    <row r="26" spans="1:31">
      <c r="A26" s="148">
        <v>300</v>
      </c>
      <c r="B26" s="149">
        <v>16150</v>
      </c>
      <c r="C26" s="150">
        <v>15490</v>
      </c>
      <c r="D26" s="150">
        <v>14820</v>
      </c>
      <c r="E26" s="150">
        <v>14160</v>
      </c>
      <c r="F26" s="150">
        <v>13590</v>
      </c>
      <c r="G26" s="150">
        <v>12920</v>
      </c>
      <c r="H26" s="150">
        <v>12260</v>
      </c>
      <c r="I26" s="150">
        <v>11590</v>
      </c>
      <c r="J26" s="150">
        <v>10930</v>
      </c>
      <c r="K26" s="150">
        <v>10260</v>
      </c>
      <c r="L26" s="150">
        <v>9690</v>
      </c>
      <c r="M26" s="150">
        <v>9310</v>
      </c>
      <c r="N26" s="150">
        <v>9030</v>
      </c>
      <c r="O26" s="150">
        <v>8650</v>
      </c>
      <c r="P26" s="151">
        <v>8360</v>
      </c>
      <c r="Q26" s="149">
        <v>8080</v>
      </c>
      <c r="R26" s="150">
        <v>7700</v>
      </c>
      <c r="S26" s="150">
        <v>7410</v>
      </c>
      <c r="T26" s="150">
        <v>7030</v>
      </c>
      <c r="U26" s="150">
        <v>6750</v>
      </c>
      <c r="V26" s="150">
        <v>6370</v>
      </c>
      <c r="W26" s="150">
        <v>6080</v>
      </c>
      <c r="X26" s="150">
        <v>5800</v>
      </c>
      <c r="Y26" s="150">
        <v>5420</v>
      </c>
      <c r="Z26" s="150">
        <v>5130</v>
      </c>
      <c r="AA26" s="150">
        <v>4750</v>
      </c>
      <c r="AB26" s="150">
        <v>4370</v>
      </c>
      <c r="AC26" s="150">
        <v>3990</v>
      </c>
      <c r="AD26" s="150">
        <v>3610</v>
      </c>
      <c r="AE26" s="151">
        <v>3330</v>
      </c>
    </row>
    <row r="27" spans="1:31">
      <c r="A27" s="148">
        <v>250</v>
      </c>
      <c r="B27" s="149">
        <v>13400</v>
      </c>
      <c r="C27" s="150">
        <v>12830</v>
      </c>
      <c r="D27" s="150">
        <v>12350</v>
      </c>
      <c r="E27" s="150">
        <v>11780</v>
      </c>
      <c r="F27" s="150">
        <v>11310</v>
      </c>
      <c r="G27" s="150">
        <v>10740</v>
      </c>
      <c r="H27" s="150">
        <v>10170</v>
      </c>
      <c r="I27" s="150">
        <v>9690</v>
      </c>
      <c r="J27" s="150">
        <v>9120</v>
      </c>
      <c r="K27" s="150">
        <v>8650</v>
      </c>
      <c r="L27" s="150">
        <v>8080</v>
      </c>
      <c r="M27" s="150">
        <v>7790</v>
      </c>
      <c r="N27" s="150">
        <v>7510</v>
      </c>
      <c r="O27" s="150">
        <v>7320</v>
      </c>
      <c r="P27" s="151">
        <v>7030</v>
      </c>
      <c r="Q27" s="149">
        <v>6750</v>
      </c>
      <c r="R27" s="150">
        <v>6460</v>
      </c>
      <c r="S27" s="150">
        <v>6180</v>
      </c>
      <c r="T27" s="150">
        <v>5990</v>
      </c>
      <c r="U27" s="150">
        <v>5700</v>
      </c>
      <c r="V27" s="150">
        <v>5420</v>
      </c>
      <c r="W27" s="150">
        <v>5130</v>
      </c>
      <c r="X27" s="150">
        <v>4850</v>
      </c>
      <c r="Y27" s="150">
        <v>4660</v>
      </c>
      <c r="Z27" s="150">
        <v>4370</v>
      </c>
      <c r="AA27" s="150">
        <v>4090</v>
      </c>
      <c r="AB27" s="150">
        <v>3800</v>
      </c>
      <c r="AC27" s="150">
        <v>3420</v>
      </c>
      <c r="AD27" s="150">
        <v>3140</v>
      </c>
      <c r="AE27" s="151">
        <v>2950</v>
      </c>
    </row>
    <row r="28" spans="1:31">
      <c r="A28" s="148">
        <v>200</v>
      </c>
      <c r="B28" s="149">
        <v>10930</v>
      </c>
      <c r="C28" s="150">
        <v>10450</v>
      </c>
      <c r="D28" s="150">
        <v>10070</v>
      </c>
      <c r="E28" s="150">
        <v>9600</v>
      </c>
      <c r="F28" s="150">
        <v>9220</v>
      </c>
      <c r="G28" s="150">
        <v>8740</v>
      </c>
      <c r="H28" s="150">
        <v>8360</v>
      </c>
      <c r="I28" s="150">
        <v>7890</v>
      </c>
      <c r="J28" s="150">
        <v>7510</v>
      </c>
      <c r="K28" s="150">
        <v>7130</v>
      </c>
      <c r="L28" s="150">
        <v>6650</v>
      </c>
      <c r="M28" s="150">
        <v>6460</v>
      </c>
      <c r="N28" s="150">
        <v>6270</v>
      </c>
      <c r="O28" s="150">
        <v>5990</v>
      </c>
      <c r="P28" s="151">
        <v>5800</v>
      </c>
      <c r="Q28" s="149">
        <v>5610</v>
      </c>
      <c r="R28" s="150">
        <v>5320</v>
      </c>
      <c r="S28" s="150">
        <v>5130</v>
      </c>
      <c r="T28" s="150">
        <v>4940</v>
      </c>
      <c r="U28" s="150">
        <v>4750</v>
      </c>
      <c r="V28" s="150">
        <v>4470</v>
      </c>
      <c r="W28" s="150">
        <v>4370</v>
      </c>
      <c r="X28" s="150">
        <v>4180</v>
      </c>
      <c r="Y28" s="150">
        <v>3800</v>
      </c>
      <c r="Z28" s="150">
        <v>3710</v>
      </c>
      <c r="AA28" s="150">
        <v>3520</v>
      </c>
      <c r="AB28" s="150">
        <v>3230</v>
      </c>
      <c r="AC28" s="150">
        <v>2950</v>
      </c>
      <c r="AD28" s="150">
        <v>2660</v>
      </c>
      <c r="AE28" s="151">
        <v>2570</v>
      </c>
    </row>
    <row r="29" spans="1:31">
      <c r="A29" s="148">
        <v>180</v>
      </c>
      <c r="B29" s="149">
        <v>10360</v>
      </c>
      <c r="C29" s="150">
        <v>9980</v>
      </c>
      <c r="D29" s="150">
        <v>9500</v>
      </c>
      <c r="E29" s="150">
        <v>9120</v>
      </c>
      <c r="F29" s="150">
        <v>8740</v>
      </c>
      <c r="G29" s="150">
        <v>8360</v>
      </c>
      <c r="H29" s="150">
        <v>7890</v>
      </c>
      <c r="I29" s="150">
        <v>7510</v>
      </c>
      <c r="J29" s="150">
        <v>7130</v>
      </c>
      <c r="K29" s="150">
        <v>6750</v>
      </c>
      <c r="L29" s="150">
        <v>6270</v>
      </c>
      <c r="M29" s="150">
        <v>6080</v>
      </c>
      <c r="N29" s="150">
        <v>5890</v>
      </c>
      <c r="O29" s="150">
        <v>5700</v>
      </c>
      <c r="P29" s="151">
        <v>5510</v>
      </c>
      <c r="Q29" s="149">
        <v>5320</v>
      </c>
      <c r="R29" s="150">
        <v>5130</v>
      </c>
      <c r="S29" s="150">
        <v>4940</v>
      </c>
      <c r="T29" s="150">
        <v>4750</v>
      </c>
      <c r="U29" s="150">
        <v>4470</v>
      </c>
      <c r="V29" s="150">
        <v>4280</v>
      </c>
      <c r="W29" s="150">
        <v>4090</v>
      </c>
      <c r="X29" s="150">
        <v>3900</v>
      </c>
      <c r="Y29" s="150">
        <v>3710</v>
      </c>
      <c r="Z29" s="150">
        <v>3520</v>
      </c>
      <c r="AA29" s="150">
        <v>3330</v>
      </c>
      <c r="AB29" s="150">
        <v>3040</v>
      </c>
      <c r="AC29" s="150">
        <v>2850</v>
      </c>
      <c r="AD29" s="150">
        <v>2570</v>
      </c>
      <c r="AE29" s="151">
        <v>2470</v>
      </c>
    </row>
    <row r="30" spans="1:31">
      <c r="A30" s="148">
        <v>160</v>
      </c>
      <c r="B30" s="149">
        <v>9220</v>
      </c>
      <c r="C30" s="150">
        <v>8840</v>
      </c>
      <c r="D30" s="150">
        <v>8460</v>
      </c>
      <c r="E30" s="150">
        <v>8170</v>
      </c>
      <c r="F30" s="150">
        <v>7790</v>
      </c>
      <c r="G30" s="150">
        <v>7410</v>
      </c>
      <c r="H30" s="150">
        <v>7130</v>
      </c>
      <c r="I30" s="150">
        <v>6750</v>
      </c>
      <c r="J30" s="150">
        <v>6370</v>
      </c>
      <c r="K30" s="150">
        <v>6080</v>
      </c>
      <c r="L30" s="150">
        <v>5700</v>
      </c>
      <c r="M30" s="150">
        <v>5510</v>
      </c>
      <c r="N30" s="150">
        <v>5320</v>
      </c>
      <c r="O30" s="150">
        <v>5130</v>
      </c>
      <c r="P30" s="151">
        <v>4940</v>
      </c>
      <c r="Q30" s="149">
        <v>4750</v>
      </c>
      <c r="R30" s="150">
        <v>4660</v>
      </c>
      <c r="S30" s="150">
        <v>4470</v>
      </c>
      <c r="T30" s="150">
        <v>4280</v>
      </c>
      <c r="U30" s="150">
        <v>4090</v>
      </c>
      <c r="V30" s="150">
        <v>3900</v>
      </c>
      <c r="W30" s="150">
        <v>3800</v>
      </c>
      <c r="X30" s="150">
        <v>3520</v>
      </c>
      <c r="Y30" s="150">
        <v>3420</v>
      </c>
      <c r="Z30" s="150">
        <v>3230</v>
      </c>
      <c r="AA30" s="150">
        <v>3040</v>
      </c>
      <c r="AB30" s="150">
        <v>2850</v>
      </c>
      <c r="AC30" s="150">
        <v>2570</v>
      </c>
      <c r="AD30" s="150">
        <v>2380</v>
      </c>
      <c r="AE30" s="151">
        <v>2280</v>
      </c>
    </row>
    <row r="31" spans="1:31">
      <c r="A31" s="148">
        <v>140</v>
      </c>
      <c r="B31" s="149">
        <v>8080</v>
      </c>
      <c r="C31" s="150">
        <v>7790</v>
      </c>
      <c r="D31" s="150">
        <v>7510</v>
      </c>
      <c r="E31" s="150">
        <v>7220</v>
      </c>
      <c r="F31" s="150">
        <v>6840</v>
      </c>
      <c r="G31" s="150">
        <v>6560</v>
      </c>
      <c r="H31" s="150">
        <v>6270</v>
      </c>
      <c r="I31" s="150">
        <v>5990</v>
      </c>
      <c r="J31" s="150">
        <v>5700</v>
      </c>
      <c r="K31" s="150">
        <v>5320</v>
      </c>
      <c r="L31" s="150">
        <v>5040</v>
      </c>
      <c r="M31" s="150">
        <v>4940</v>
      </c>
      <c r="N31" s="150">
        <v>4750</v>
      </c>
      <c r="O31" s="150">
        <v>4560</v>
      </c>
      <c r="P31" s="151">
        <v>4470</v>
      </c>
      <c r="Q31" s="149">
        <v>4280</v>
      </c>
      <c r="R31" s="150">
        <v>4090</v>
      </c>
      <c r="S31" s="150">
        <v>3990</v>
      </c>
      <c r="T31" s="150">
        <v>3800</v>
      </c>
      <c r="U31" s="150">
        <v>3710</v>
      </c>
      <c r="V31" s="150">
        <v>3520</v>
      </c>
      <c r="W31" s="150">
        <v>3330</v>
      </c>
      <c r="X31" s="150">
        <v>3230</v>
      </c>
      <c r="Y31" s="150">
        <v>3040</v>
      </c>
      <c r="Z31" s="150">
        <v>2950</v>
      </c>
      <c r="AA31" s="150">
        <v>2760</v>
      </c>
      <c r="AB31" s="150">
        <v>2570</v>
      </c>
      <c r="AC31" s="150">
        <v>2380</v>
      </c>
      <c r="AD31" s="150">
        <v>2190</v>
      </c>
      <c r="AE31" s="151">
        <v>2090</v>
      </c>
    </row>
    <row r="32" spans="1:31">
      <c r="A32" s="148">
        <v>120</v>
      </c>
      <c r="B32" s="149">
        <v>6940</v>
      </c>
      <c r="C32" s="150">
        <v>6650</v>
      </c>
      <c r="D32" s="150">
        <v>6370</v>
      </c>
      <c r="E32" s="150">
        <v>6180</v>
      </c>
      <c r="F32" s="150">
        <v>5890</v>
      </c>
      <c r="G32" s="150">
        <v>5610</v>
      </c>
      <c r="H32" s="150">
        <v>5420</v>
      </c>
      <c r="I32" s="150">
        <v>5130</v>
      </c>
      <c r="J32" s="150">
        <v>4850</v>
      </c>
      <c r="K32" s="150">
        <v>4660</v>
      </c>
      <c r="L32" s="150">
        <v>4370</v>
      </c>
      <c r="M32" s="150">
        <v>4280</v>
      </c>
      <c r="N32" s="150">
        <v>4090</v>
      </c>
      <c r="O32" s="150">
        <v>3990</v>
      </c>
      <c r="P32" s="151">
        <v>3900</v>
      </c>
      <c r="Q32" s="149">
        <v>3710</v>
      </c>
      <c r="R32" s="150">
        <v>3610</v>
      </c>
      <c r="S32" s="150">
        <v>3520</v>
      </c>
      <c r="T32" s="150">
        <v>3330</v>
      </c>
      <c r="U32" s="150">
        <v>3230</v>
      </c>
      <c r="V32" s="150">
        <v>3040</v>
      </c>
      <c r="W32" s="150">
        <v>2950</v>
      </c>
      <c r="X32" s="150">
        <v>2850</v>
      </c>
      <c r="Y32" s="150">
        <v>2660</v>
      </c>
      <c r="Z32" s="150">
        <v>2570</v>
      </c>
      <c r="AA32" s="150">
        <v>2470</v>
      </c>
      <c r="AB32" s="150">
        <v>2280</v>
      </c>
      <c r="AC32" s="150">
        <v>2090</v>
      </c>
      <c r="AD32" s="150">
        <v>2000</v>
      </c>
      <c r="AE32" s="151">
        <v>1900</v>
      </c>
    </row>
    <row r="33" spans="1:31">
      <c r="A33" s="148">
        <v>100</v>
      </c>
      <c r="B33" s="149">
        <v>5890</v>
      </c>
      <c r="C33" s="150">
        <v>5700</v>
      </c>
      <c r="D33" s="150">
        <v>5510</v>
      </c>
      <c r="E33" s="150">
        <v>5230</v>
      </c>
      <c r="F33" s="150">
        <v>5040</v>
      </c>
      <c r="G33" s="150">
        <v>4850</v>
      </c>
      <c r="H33" s="150">
        <v>4660</v>
      </c>
      <c r="I33" s="150">
        <v>4370</v>
      </c>
      <c r="J33" s="150">
        <v>4180</v>
      </c>
      <c r="K33" s="150">
        <v>3990</v>
      </c>
      <c r="L33" s="150">
        <v>3800</v>
      </c>
      <c r="M33" s="150">
        <v>3710</v>
      </c>
      <c r="N33" s="150">
        <v>3610</v>
      </c>
      <c r="O33" s="150">
        <v>3420</v>
      </c>
      <c r="P33" s="151">
        <v>3330</v>
      </c>
      <c r="Q33" s="149">
        <v>3230</v>
      </c>
      <c r="R33" s="150">
        <v>3140</v>
      </c>
      <c r="S33" s="150">
        <v>3040</v>
      </c>
      <c r="T33" s="150">
        <v>2950</v>
      </c>
      <c r="U33" s="150">
        <v>2850</v>
      </c>
      <c r="V33" s="150">
        <v>2760</v>
      </c>
      <c r="W33" s="150">
        <v>2570</v>
      </c>
      <c r="X33" s="150">
        <v>2470</v>
      </c>
      <c r="Y33" s="150">
        <v>2380</v>
      </c>
      <c r="Z33" s="150">
        <v>2280</v>
      </c>
      <c r="AA33" s="150">
        <v>2190</v>
      </c>
      <c r="AB33" s="150">
        <v>2000</v>
      </c>
      <c r="AC33" s="150">
        <v>1900</v>
      </c>
      <c r="AD33" s="150">
        <v>1810</v>
      </c>
      <c r="AE33" s="151">
        <v>1710</v>
      </c>
    </row>
    <row r="34" spans="1:31">
      <c r="A34" s="148">
        <v>80</v>
      </c>
      <c r="B34" s="149">
        <v>4750</v>
      </c>
      <c r="C34" s="150">
        <v>4660</v>
      </c>
      <c r="D34" s="150">
        <v>4470</v>
      </c>
      <c r="E34" s="150">
        <v>4280</v>
      </c>
      <c r="F34" s="150">
        <v>4180</v>
      </c>
      <c r="G34" s="150">
        <v>3990</v>
      </c>
      <c r="H34" s="150">
        <v>3800</v>
      </c>
      <c r="I34" s="150">
        <v>3610</v>
      </c>
      <c r="J34" s="150">
        <v>3520</v>
      </c>
      <c r="K34" s="150">
        <v>3330</v>
      </c>
      <c r="L34" s="150">
        <v>3140</v>
      </c>
      <c r="M34" s="150">
        <v>3040</v>
      </c>
      <c r="N34" s="150">
        <v>2950</v>
      </c>
      <c r="O34" s="150">
        <v>2850</v>
      </c>
      <c r="P34" s="151">
        <v>2850</v>
      </c>
      <c r="Q34" s="149">
        <v>2760</v>
      </c>
      <c r="R34" s="150">
        <v>2660</v>
      </c>
      <c r="S34" s="150">
        <v>2570</v>
      </c>
      <c r="T34" s="150">
        <v>2470</v>
      </c>
      <c r="U34" s="150">
        <v>2380</v>
      </c>
      <c r="V34" s="150">
        <v>2280</v>
      </c>
      <c r="W34" s="150">
        <v>2190</v>
      </c>
      <c r="X34" s="150">
        <v>2090</v>
      </c>
      <c r="Y34" s="150">
        <v>2090</v>
      </c>
      <c r="Z34" s="150">
        <v>2000</v>
      </c>
      <c r="AA34" s="150">
        <v>1900</v>
      </c>
      <c r="AB34" s="150">
        <v>1810</v>
      </c>
      <c r="AC34" s="150">
        <v>1710</v>
      </c>
      <c r="AD34" s="150">
        <v>1520</v>
      </c>
      <c r="AE34" s="151">
        <v>1520</v>
      </c>
    </row>
    <row r="35" spans="1:31">
      <c r="A35" s="148">
        <v>60</v>
      </c>
      <c r="B35" s="149">
        <v>3520</v>
      </c>
      <c r="C35" s="150">
        <v>3420</v>
      </c>
      <c r="D35" s="150">
        <v>3330</v>
      </c>
      <c r="E35" s="150">
        <v>3140</v>
      </c>
      <c r="F35" s="150">
        <v>3040</v>
      </c>
      <c r="G35" s="150">
        <v>2950</v>
      </c>
      <c r="H35" s="150">
        <v>2850</v>
      </c>
      <c r="I35" s="150">
        <v>2760</v>
      </c>
      <c r="J35" s="150">
        <v>2660</v>
      </c>
      <c r="K35" s="150">
        <v>2570</v>
      </c>
      <c r="L35" s="150">
        <v>2380</v>
      </c>
      <c r="M35" s="150">
        <v>2380</v>
      </c>
      <c r="N35" s="150">
        <v>2280</v>
      </c>
      <c r="O35" s="150">
        <v>2280</v>
      </c>
      <c r="P35" s="151">
        <v>2190</v>
      </c>
      <c r="Q35" s="149">
        <v>2190</v>
      </c>
      <c r="R35" s="150">
        <v>2090</v>
      </c>
      <c r="S35" s="150">
        <v>2000</v>
      </c>
      <c r="T35" s="150">
        <v>2000</v>
      </c>
      <c r="U35" s="150">
        <v>1900</v>
      </c>
      <c r="V35" s="150">
        <v>1900</v>
      </c>
      <c r="W35" s="150">
        <v>1810</v>
      </c>
      <c r="X35" s="150">
        <v>1810</v>
      </c>
      <c r="Y35" s="150">
        <v>1710</v>
      </c>
      <c r="Z35" s="150">
        <v>1620</v>
      </c>
      <c r="AA35" s="150">
        <v>1620</v>
      </c>
      <c r="AB35" s="150">
        <v>1520</v>
      </c>
      <c r="AC35" s="150">
        <v>1430</v>
      </c>
      <c r="AD35" s="150">
        <v>1330</v>
      </c>
      <c r="AE35" s="151">
        <v>1330</v>
      </c>
    </row>
    <row r="36" spans="1:31">
      <c r="A36" s="148">
        <v>40</v>
      </c>
      <c r="B36" s="149">
        <v>2850</v>
      </c>
      <c r="C36" s="150">
        <v>2760</v>
      </c>
      <c r="D36" s="150">
        <v>2660</v>
      </c>
      <c r="E36" s="150">
        <v>2660</v>
      </c>
      <c r="F36" s="150">
        <v>2570</v>
      </c>
      <c r="G36" s="150">
        <v>2470</v>
      </c>
      <c r="H36" s="150">
        <v>2380</v>
      </c>
      <c r="I36" s="150">
        <v>2280</v>
      </c>
      <c r="J36" s="150">
        <v>2190</v>
      </c>
      <c r="K36" s="150">
        <v>2090</v>
      </c>
      <c r="L36" s="150">
        <v>2000</v>
      </c>
      <c r="M36" s="150">
        <v>2000</v>
      </c>
      <c r="N36" s="150">
        <v>2000</v>
      </c>
      <c r="O36" s="150">
        <v>1900</v>
      </c>
      <c r="P36" s="151">
        <v>1900</v>
      </c>
      <c r="Q36" s="149">
        <v>1810</v>
      </c>
      <c r="R36" s="150">
        <v>1810</v>
      </c>
      <c r="S36" s="150">
        <v>1710</v>
      </c>
      <c r="T36" s="150">
        <v>1710</v>
      </c>
      <c r="U36" s="150">
        <v>1710</v>
      </c>
      <c r="V36" s="150">
        <v>1620</v>
      </c>
      <c r="W36" s="150">
        <v>1620</v>
      </c>
      <c r="X36" s="150">
        <v>1520</v>
      </c>
      <c r="Y36" s="150">
        <v>1520</v>
      </c>
      <c r="Z36" s="150">
        <v>1430</v>
      </c>
      <c r="AA36" s="150">
        <v>1430</v>
      </c>
      <c r="AB36" s="150">
        <v>1330</v>
      </c>
      <c r="AC36" s="150">
        <v>1330</v>
      </c>
      <c r="AD36" s="150">
        <v>1240</v>
      </c>
      <c r="AE36" s="151">
        <v>1240</v>
      </c>
    </row>
    <row r="37" spans="1:31">
      <c r="A37" s="148">
        <v>30</v>
      </c>
      <c r="B37" s="149">
        <v>2090</v>
      </c>
      <c r="C37" s="150">
        <v>2000</v>
      </c>
      <c r="D37" s="150">
        <v>2000</v>
      </c>
      <c r="E37" s="150">
        <v>1900</v>
      </c>
      <c r="F37" s="150">
        <v>1900</v>
      </c>
      <c r="G37" s="150">
        <v>1810</v>
      </c>
      <c r="H37" s="150">
        <v>1810</v>
      </c>
      <c r="I37" s="150">
        <v>1710</v>
      </c>
      <c r="J37" s="150">
        <v>1710</v>
      </c>
      <c r="K37" s="150">
        <v>1620</v>
      </c>
      <c r="L37" s="150">
        <v>1620</v>
      </c>
      <c r="M37" s="150">
        <v>1620</v>
      </c>
      <c r="N37" s="150">
        <v>1520</v>
      </c>
      <c r="O37" s="150">
        <v>1520</v>
      </c>
      <c r="P37" s="151">
        <v>1520</v>
      </c>
      <c r="Q37" s="149">
        <v>1520</v>
      </c>
      <c r="R37" s="150">
        <v>1430</v>
      </c>
      <c r="S37" s="150">
        <v>1430</v>
      </c>
      <c r="T37" s="150">
        <v>1430</v>
      </c>
      <c r="U37" s="150">
        <v>1330</v>
      </c>
      <c r="V37" s="150">
        <v>1330</v>
      </c>
      <c r="W37" s="150">
        <v>1330</v>
      </c>
      <c r="X37" s="150">
        <v>1330</v>
      </c>
      <c r="Y37" s="150">
        <v>1240</v>
      </c>
      <c r="Z37" s="150">
        <v>1240</v>
      </c>
      <c r="AA37" s="150">
        <v>1240</v>
      </c>
      <c r="AB37" s="150">
        <v>1240</v>
      </c>
      <c r="AC37" s="150">
        <v>1140</v>
      </c>
      <c r="AD37" s="150">
        <v>1140</v>
      </c>
      <c r="AE37" s="151">
        <v>1140</v>
      </c>
    </row>
    <row r="38" spans="1:31">
      <c r="A38" s="148">
        <v>20</v>
      </c>
      <c r="B38" s="149">
        <v>1710</v>
      </c>
      <c r="C38" s="150">
        <v>1710</v>
      </c>
      <c r="D38" s="150">
        <v>1710</v>
      </c>
      <c r="E38" s="150">
        <v>1620</v>
      </c>
      <c r="F38" s="150">
        <v>1620</v>
      </c>
      <c r="G38" s="150">
        <v>1620</v>
      </c>
      <c r="H38" s="150">
        <v>1520</v>
      </c>
      <c r="I38" s="150">
        <v>1520</v>
      </c>
      <c r="J38" s="150">
        <v>1430</v>
      </c>
      <c r="K38" s="150">
        <v>1430</v>
      </c>
      <c r="L38" s="150">
        <v>1430</v>
      </c>
      <c r="M38" s="150">
        <v>1430</v>
      </c>
      <c r="N38" s="150">
        <v>1330</v>
      </c>
      <c r="O38" s="150">
        <v>1330</v>
      </c>
      <c r="P38" s="151">
        <v>1330</v>
      </c>
      <c r="Q38" s="149">
        <v>1330</v>
      </c>
      <c r="R38" s="150">
        <v>1330</v>
      </c>
      <c r="S38" s="150">
        <v>1240</v>
      </c>
      <c r="T38" s="150">
        <v>1240</v>
      </c>
      <c r="U38" s="150">
        <v>1240</v>
      </c>
      <c r="V38" s="150">
        <v>1240</v>
      </c>
      <c r="W38" s="150">
        <v>1240</v>
      </c>
      <c r="X38" s="150">
        <v>1140</v>
      </c>
      <c r="Y38" s="150">
        <v>1140</v>
      </c>
      <c r="Z38" s="150">
        <v>1140</v>
      </c>
      <c r="AA38" s="150">
        <v>1140</v>
      </c>
      <c r="AB38" s="150">
        <v>1140</v>
      </c>
      <c r="AC38" s="150">
        <v>1050</v>
      </c>
      <c r="AD38" s="150">
        <v>1050</v>
      </c>
      <c r="AE38" s="151">
        <v>1050</v>
      </c>
    </row>
    <row r="39" spans="1:31" ht="14.25" thickBot="1">
      <c r="A39" s="152">
        <v>10</v>
      </c>
      <c r="B39" s="153">
        <v>1140</v>
      </c>
      <c r="C39" s="154">
        <v>1140</v>
      </c>
      <c r="D39" s="154">
        <v>1140</v>
      </c>
      <c r="E39" s="154">
        <v>1140</v>
      </c>
      <c r="F39" s="154">
        <v>1140</v>
      </c>
      <c r="G39" s="154">
        <v>1140</v>
      </c>
      <c r="H39" s="154">
        <v>1140</v>
      </c>
      <c r="I39" s="154">
        <v>1140</v>
      </c>
      <c r="J39" s="154">
        <v>1050</v>
      </c>
      <c r="K39" s="154">
        <v>1050</v>
      </c>
      <c r="L39" s="154">
        <v>1050</v>
      </c>
      <c r="M39" s="154">
        <v>1050</v>
      </c>
      <c r="N39" s="154">
        <v>1050</v>
      </c>
      <c r="O39" s="154">
        <v>1050</v>
      </c>
      <c r="P39" s="155">
        <v>1050</v>
      </c>
      <c r="Q39" s="153">
        <v>1050</v>
      </c>
      <c r="R39" s="154">
        <v>1050</v>
      </c>
      <c r="S39" s="154">
        <v>1050</v>
      </c>
      <c r="T39" s="154">
        <v>1050</v>
      </c>
      <c r="U39" s="154">
        <v>1050</v>
      </c>
      <c r="V39" s="154">
        <v>1050</v>
      </c>
      <c r="W39" s="154">
        <v>1050</v>
      </c>
      <c r="X39" s="154">
        <v>1050</v>
      </c>
      <c r="Y39" s="154">
        <v>1050</v>
      </c>
      <c r="Z39" s="154">
        <v>1050</v>
      </c>
      <c r="AA39" s="154">
        <v>1050</v>
      </c>
      <c r="AB39" s="154">
        <v>950</v>
      </c>
      <c r="AC39" s="154">
        <v>950</v>
      </c>
      <c r="AD39" s="154">
        <v>950</v>
      </c>
      <c r="AE39" s="155">
        <v>950</v>
      </c>
    </row>
  </sheetData>
  <phoneticPr fontId="3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B41"/>
  <sheetViews>
    <sheetView workbookViewId="0">
      <selection activeCell="B13" sqref="B13"/>
    </sheetView>
  </sheetViews>
  <sheetFormatPr defaultRowHeight="13.5"/>
  <sheetData>
    <row r="1" spans="1:2">
      <c r="A1" t="s">
        <v>5686</v>
      </c>
      <c r="B1" t="s">
        <v>5687</v>
      </c>
    </row>
    <row r="2" spans="1:2">
      <c r="A2">
        <v>2000</v>
      </c>
      <c r="B2">
        <v>5650</v>
      </c>
    </row>
    <row r="3" spans="1:2">
      <c r="A3">
        <v>1950</v>
      </c>
      <c r="B3">
        <v>5520</v>
      </c>
    </row>
    <row r="4" spans="1:2">
      <c r="A4">
        <v>1900</v>
      </c>
      <c r="B4">
        <v>5390</v>
      </c>
    </row>
    <row r="5" spans="1:2">
      <c r="A5">
        <v>1850</v>
      </c>
      <c r="B5">
        <v>5260</v>
      </c>
    </row>
    <row r="6" spans="1:2">
      <c r="A6">
        <v>1800</v>
      </c>
      <c r="B6">
        <v>5130</v>
      </c>
    </row>
    <row r="7" spans="1:2">
      <c r="A7">
        <v>1750</v>
      </c>
      <c r="B7">
        <v>5000</v>
      </c>
    </row>
    <row r="8" spans="1:2">
      <c r="A8">
        <v>1700</v>
      </c>
      <c r="B8">
        <v>4870</v>
      </c>
    </row>
    <row r="9" spans="1:2">
      <c r="A9">
        <v>1650</v>
      </c>
      <c r="B9">
        <v>4740</v>
      </c>
    </row>
    <row r="10" spans="1:2">
      <c r="A10">
        <v>1600</v>
      </c>
      <c r="B10">
        <v>4610</v>
      </c>
    </row>
    <row r="11" spans="1:2">
      <c r="A11">
        <v>1550</v>
      </c>
      <c r="B11">
        <v>4480</v>
      </c>
    </row>
    <row r="12" spans="1:2">
      <c r="A12">
        <v>1500</v>
      </c>
      <c r="B12">
        <v>4350</v>
      </c>
    </row>
    <row r="13" spans="1:2">
      <c r="A13">
        <v>1450</v>
      </c>
      <c r="B13">
        <v>4220</v>
      </c>
    </row>
    <row r="14" spans="1:2">
      <c r="A14">
        <v>1400</v>
      </c>
      <c r="B14">
        <v>4090</v>
      </c>
    </row>
    <row r="15" spans="1:2">
      <c r="A15">
        <v>1350</v>
      </c>
      <c r="B15">
        <v>3960</v>
      </c>
    </row>
    <row r="16" spans="1:2">
      <c r="A16">
        <v>1300</v>
      </c>
      <c r="B16">
        <v>3830</v>
      </c>
    </row>
    <row r="17" spans="1:2">
      <c r="A17">
        <v>1250</v>
      </c>
      <c r="B17">
        <v>3700</v>
      </c>
    </row>
    <row r="18" spans="1:2">
      <c r="A18">
        <v>1200</v>
      </c>
      <c r="B18">
        <v>3570</v>
      </c>
    </row>
    <row r="19" spans="1:2">
      <c r="A19">
        <v>1150</v>
      </c>
      <c r="B19">
        <v>3440</v>
      </c>
    </row>
    <row r="20" spans="1:2">
      <c r="A20">
        <v>1100</v>
      </c>
      <c r="B20">
        <v>3310</v>
      </c>
    </row>
    <row r="21" spans="1:2">
      <c r="A21">
        <v>1050</v>
      </c>
      <c r="B21">
        <v>3180</v>
      </c>
    </row>
    <row r="22" spans="1:2">
      <c r="A22">
        <v>1000</v>
      </c>
      <c r="B22">
        <v>3050</v>
      </c>
    </row>
    <row r="23" spans="1:2">
      <c r="A23">
        <v>950</v>
      </c>
      <c r="B23">
        <v>2920</v>
      </c>
    </row>
    <row r="24" spans="1:2">
      <c r="A24">
        <v>900</v>
      </c>
      <c r="B24">
        <v>2790</v>
      </c>
    </row>
    <row r="25" spans="1:2">
      <c r="A25">
        <v>850</v>
      </c>
      <c r="B25">
        <v>2660</v>
      </c>
    </row>
    <row r="26" spans="1:2">
      <c r="A26">
        <v>800</v>
      </c>
      <c r="B26">
        <v>2530</v>
      </c>
    </row>
    <row r="27" spans="1:2">
      <c r="A27">
        <v>750</v>
      </c>
      <c r="B27">
        <v>2400</v>
      </c>
    </row>
    <row r="28" spans="1:2">
      <c r="A28">
        <v>700</v>
      </c>
      <c r="B28">
        <v>2270</v>
      </c>
    </row>
    <row r="29" spans="1:2">
      <c r="A29">
        <v>650</v>
      </c>
      <c r="B29">
        <v>2140</v>
      </c>
    </row>
    <row r="30" spans="1:2">
      <c r="A30">
        <v>600</v>
      </c>
      <c r="B30">
        <v>2010</v>
      </c>
    </row>
    <row r="31" spans="1:2">
      <c r="A31">
        <v>550</v>
      </c>
      <c r="B31">
        <v>1880</v>
      </c>
    </row>
    <row r="32" spans="1:2">
      <c r="A32">
        <v>500</v>
      </c>
      <c r="B32">
        <v>1750</v>
      </c>
    </row>
    <row r="33" spans="1:2">
      <c r="A33">
        <v>450</v>
      </c>
      <c r="B33">
        <v>1620</v>
      </c>
    </row>
    <row r="34" spans="1:2">
      <c r="A34">
        <v>400</v>
      </c>
      <c r="B34">
        <v>1490</v>
      </c>
    </row>
    <row r="35" spans="1:2">
      <c r="A35">
        <v>350</v>
      </c>
      <c r="B35">
        <v>1360</v>
      </c>
    </row>
    <row r="36" spans="1:2">
      <c r="A36">
        <v>300</v>
      </c>
      <c r="B36">
        <v>1230</v>
      </c>
    </row>
    <row r="37" spans="1:2">
      <c r="A37">
        <v>250</v>
      </c>
      <c r="B37">
        <v>1100</v>
      </c>
    </row>
    <row r="38" spans="1:2">
      <c r="A38">
        <v>200</v>
      </c>
      <c r="B38">
        <v>970</v>
      </c>
    </row>
    <row r="39" spans="1:2">
      <c r="A39">
        <v>150</v>
      </c>
      <c r="B39">
        <v>840</v>
      </c>
    </row>
    <row r="40" spans="1:2">
      <c r="A40">
        <v>100</v>
      </c>
      <c r="B40">
        <v>710</v>
      </c>
    </row>
    <row r="41" spans="1:2">
      <c r="A41">
        <v>50</v>
      </c>
      <c r="B41">
        <v>580</v>
      </c>
    </row>
  </sheetData>
  <phoneticPr fontId="3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F45"/>
  <sheetViews>
    <sheetView workbookViewId="0">
      <selection activeCell="A5" sqref="A5"/>
    </sheetView>
  </sheetViews>
  <sheetFormatPr defaultRowHeight="13.5"/>
  <sheetData>
    <row r="1" spans="1:31" ht="14.25">
      <c r="A1" s="40">
        <v>0</v>
      </c>
      <c r="B1" s="41">
        <v>2000</v>
      </c>
      <c r="C1" s="41">
        <v>1900</v>
      </c>
      <c r="D1" s="41">
        <v>1800</v>
      </c>
      <c r="E1" s="41">
        <v>1700</v>
      </c>
      <c r="F1" s="41">
        <v>1600</v>
      </c>
      <c r="G1" s="41">
        <v>1500</v>
      </c>
      <c r="H1" s="41">
        <v>1400</v>
      </c>
      <c r="I1" s="41">
        <v>1300</v>
      </c>
      <c r="J1" s="41">
        <v>1200</v>
      </c>
      <c r="K1" s="41">
        <v>1100</v>
      </c>
      <c r="L1" s="41">
        <v>1000</v>
      </c>
      <c r="M1" s="41">
        <v>950</v>
      </c>
      <c r="N1" s="41">
        <v>900</v>
      </c>
      <c r="O1" s="42">
        <v>850</v>
      </c>
      <c r="P1" s="42">
        <v>800</v>
      </c>
      <c r="Q1" s="41">
        <v>750</v>
      </c>
      <c r="R1" s="41">
        <v>700</v>
      </c>
      <c r="S1" s="41">
        <v>650</v>
      </c>
      <c r="T1" s="41">
        <v>600</v>
      </c>
      <c r="U1" s="41">
        <v>550</v>
      </c>
      <c r="V1" s="41">
        <v>500</v>
      </c>
      <c r="W1" s="41">
        <v>450</v>
      </c>
      <c r="X1" s="41">
        <v>400</v>
      </c>
      <c r="Y1" s="41">
        <v>350</v>
      </c>
      <c r="Z1" s="41">
        <v>300</v>
      </c>
      <c r="AA1" s="41">
        <v>250</v>
      </c>
      <c r="AB1" s="41">
        <v>200</v>
      </c>
      <c r="AC1" s="42">
        <v>150</v>
      </c>
      <c r="AD1" s="42">
        <v>100</v>
      </c>
      <c r="AE1" s="42">
        <v>50</v>
      </c>
    </row>
    <row r="2" spans="1:31">
      <c r="A2" s="43">
        <v>2000</v>
      </c>
      <c r="B2" s="44">
        <v>132410</v>
      </c>
      <c r="C2" s="44">
        <v>126740</v>
      </c>
      <c r="D2" s="44">
        <v>121070</v>
      </c>
      <c r="E2" s="44">
        <v>115400</v>
      </c>
      <c r="F2" s="44">
        <v>109730</v>
      </c>
      <c r="G2" s="44">
        <v>104060</v>
      </c>
      <c r="H2" s="44">
        <v>98390</v>
      </c>
      <c r="I2" s="44">
        <v>92720</v>
      </c>
      <c r="J2" s="44">
        <v>87150</v>
      </c>
      <c r="K2" s="44">
        <v>81480</v>
      </c>
      <c r="L2" s="44">
        <v>75810</v>
      </c>
      <c r="M2" s="44">
        <v>72980</v>
      </c>
      <c r="N2" s="44">
        <v>70140</v>
      </c>
      <c r="O2" s="44">
        <v>67310</v>
      </c>
      <c r="P2" s="45">
        <v>64470</v>
      </c>
      <c r="Q2" s="44">
        <v>61640</v>
      </c>
      <c r="R2" s="44">
        <v>58800</v>
      </c>
      <c r="S2" s="44">
        <v>55970</v>
      </c>
      <c r="T2" s="44">
        <v>53130</v>
      </c>
      <c r="U2" s="44">
        <v>50300</v>
      </c>
      <c r="V2" s="44">
        <v>47460</v>
      </c>
      <c r="W2" s="44">
        <v>44630</v>
      </c>
      <c r="X2" s="44">
        <v>41790</v>
      </c>
      <c r="Y2" s="44">
        <v>38960</v>
      </c>
      <c r="Z2" s="44">
        <v>36120</v>
      </c>
      <c r="AA2" s="44">
        <v>33290</v>
      </c>
      <c r="AB2" s="44">
        <v>29400</v>
      </c>
      <c r="AC2" s="44">
        <v>25520</v>
      </c>
      <c r="AD2" s="44">
        <v>21420</v>
      </c>
      <c r="AE2" s="45">
        <v>18480</v>
      </c>
    </row>
    <row r="3" spans="1:31">
      <c r="A3" s="43">
        <v>1900</v>
      </c>
      <c r="B3" s="44">
        <v>125790</v>
      </c>
      <c r="C3" s="44">
        <v>120440</v>
      </c>
      <c r="D3" s="44">
        <v>115080</v>
      </c>
      <c r="E3" s="44">
        <v>109730</v>
      </c>
      <c r="F3" s="44">
        <v>104270</v>
      </c>
      <c r="G3" s="44">
        <v>98910</v>
      </c>
      <c r="H3" s="44">
        <v>93560</v>
      </c>
      <c r="I3" s="44">
        <v>88200</v>
      </c>
      <c r="J3" s="44">
        <v>82850</v>
      </c>
      <c r="K3" s="44">
        <v>77490</v>
      </c>
      <c r="L3" s="44">
        <v>72140</v>
      </c>
      <c r="M3" s="44">
        <v>69410</v>
      </c>
      <c r="N3" s="44">
        <v>66780</v>
      </c>
      <c r="O3" s="44">
        <v>64050</v>
      </c>
      <c r="P3" s="45">
        <v>61320</v>
      </c>
      <c r="Q3" s="44">
        <v>58590</v>
      </c>
      <c r="R3" s="44">
        <v>55970</v>
      </c>
      <c r="S3" s="44">
        <v>53240</v>
      </c>
      <c r="T3" s="44">
        <v>50610</v>
      </c>
      <c r="U3" s="44">
        <v>47880</v>
      </c>
      <c r="V3" s="44">
        <v>45150</v>
      </c>
      <c r="W3" s="44">
        <v>42530</v>
      </c>
      <c r="X3" s="44">
        <v>39800</v>
      </c>
      <c r="Y3" s="44">
        <v>37070</v>
      </c>
      <c r="Z3" s="44">
        <v>34440</v>
      </c>
      <c r="AA3" s="44">
        <v>31710</v>
      </c>
      <c r="AB3" s="44">
        <v>28040</v>
      </c>
      <c r="AC3" s="44">
        <v>24470</v>
      </c>
      <c r="AD3" s="44">
        <v>20580</v>
      </c>
      <c r="AE3" s="45">
        <v>17750</v>
      </c>
    </row>
    <row r="4" spans="1:31">
      <c r="A4" s="43">
        <v>1800</v>
      </c>
      <c r="B4" s="44">
        <v>119180</v>
      </c>
      <c r="C4" s="44">
        <v>114140</v>
      </c>
      <c r="D4" s="44">
        <v>108990</v>
      </c>
      <c r="E4" s="44">
        <v>103950</v>
      </c>
      <c r="F4" s="44">
        <v>98910</v>
      </c>
      <c r="G4" s="44">
        <v>93770</v>
      </c>
      <c r="H4" s="44">
        <v>88730</v>
      </c>
      <c r="I4" s="44">
        <v>83580</v>
      </c>
      <c r="J4" s="44">
        <v>78540</v>
      </c>
      <c r="K4" s="44">
        <v>73500</v>
      </c>
      <c r="L4" s="44">
        <v>68360</v>
      </c>
      <c r="M4" s="44">
        <v>65840</v>
      </c>
      <c r="N4" s="44">
        <v>63320</v>
      </c>
      <c r="O4" s="44">
        <v>60800</v>
      </c>
      <c r="P4" s="45">
        <v>58170</v>
      </c>
      <c r="Q4" s="44">
        <v>55650</v>
      </c>
      <c r="R4" s="44">
        <v>53130</v>
      </c>
      <c r="S4" s="44">
        <v>50610</v>
      </c>
      <c r="T4" s="44">
        <v>47990</v>
      </c>
      <c r="U4" s="44">
        <v>45470</v>
      </c>
      <c r="V4" s="44">
        <v>42950</v>
      </c>
      <c r="W4" s="44">
        <v>40430</v>
      </c>
      <c r="X4" s="44">
        <v>37800</v>
      </c>
      <c r="Y4" s="44">
        <v>35280</v>
      </c>
      <c r="Z4" s="44">
        <v>32760</v>
      </c>
      <c r="AA4" s="44">
        <v>30240</v>
      </c>
      <c r="AB4" s="44">
        <v>26780</v>
      </c>
      <c r="AC4" s="44">
        <v>23310</v>
      </c>
      <c r="AD4" s="44">
        <v>19640</v>
      </c>
      <c r="AE4" s="45">
        <v>17120</v>
      </c>
    </row>
    <row r="5" spans="1:31">
      <c r="A5" s="43">
        <v>1700</v>
      </c>
      <c r="B5" s="44">
        <v>112670</v>
      </c>
      <c r="C5" s="44">
        <v>107840</v>
      </c>
      <c r="D5" s="44">
        <v>103010</v>
      </c>
      <c r="E5" s="44">
        <v>98280</v>
      </c>
      <c r="F5" s="44">
        <v>93450</v>
      </c>
      <c r="G5" s="44">
        <v>88620</v>
      </c>
      <c r="H5" s="44">
        <v>83900</v>
      </c>
      <c r="I5" s="44">
        <v>79070</v>
      </c>
      <c r="J5" s="44">
        <v>74240</v>
      </c>
      <c r="K5" s="44">
        <v>69410</v>
      </c>
      <c r="L5" s="44">
        <v>64680</v>
      </c>
      <c r="M5" s="44">
        <v>62270</v>
      </c>
      <c r="N5" s="44">
        <v>59850</v>
      </c>
      <c r="O5" s="44">
        <v>57440</v>
      </c>
      <c r="P5" s="45">
        <v>55020</v>
      </c>
      <c r="Q5" s="44">
        <v>52610</v>
      </c>
      <c r="R5" s="44">
        <v>50300</v>
      </c>
      <c r="S5" s="44">
        <v>47880</v>
      </c>
      <c r="T5" s="44">
        <v>45470</v>
      </c>
      <c r="U5" s="44">
        <v>43050</v>
      </c>
      <c r="V5" s="44">
        <v>40640</v>
      </c>
      <c r="W5" s="44">
        <v>38220</v>
      </c>
      <c r="X5" s="44">
        <v>35810</v>
      </c>
      <c r="Y5" s="44">
        <v>33390</v>
      </c>
      <c r="Z5" s="44">
        <v>31080</v>
      </c>
      <c r="AA5" s="44">
        <v>28670</v>
      </c>
      <c r="AB5" s="44">
        <v>25410</v>
      </c>
      <c r="AC5" s="44">
        <v>22260</v>
      </c>
      <c r="AD5" s="44">
        <v>18800</v>
      </c>
      <c r="AE5" s="45">
        <v>16380</v>
      </c>
    </row>
    <row r="6" spans="1:31">
      <c r="A6" s="43">
        <v>1600</v>
      </c>
      <c r="B6" s="44">
        <v>106050</v>
      </c>
      <c r="C6" s="44">
        <v>101540</v>
      </c>
      <c r="D6" s="44">
        <v>97020</v>
      </c>
      <c r="E6" s="44">
        <v>92510</v>
      </c>
      <c r="F6" s="44">
        <v>87990</v>
      </c>
      <c r="G6" s="44">
        <v>83480</v>
      </c>
      <c r="H6" s="44">
        <v>78960</v>
      </c>
      <c r="I6" s="44">
        <v>74450</v>
      </c>
      <c r="J6" s="44">
        <v>69930</v>
      </c>
      <c r="K6" s="44">
        <v>65420</v>
      </c>
      <c r="L6" s="44">
        <v>60900</v>
      </c>
      <c r="M6" s="44">
        <v>58700</v>
      </c>
      <c r="N6" s="44">
        <v>56490</v>
      </c>
      <c r="O6" s="44">
        <v>54180</v>
      </c>
      <c r="P6" s="45">
        <v>51980</v>
      </c>
      <c r="Q6" s="44">
        <v>49670</v>
      </c>
      <c r="R6" s="44">
        <v>47360</v>
      </c>
      <c r="S6" s="44">
        <v>45150</v>
      </c>
      <c r="T6" s="44">
        <v>42840</v>
      </c>
      <c r="U6" s="44">
        <v>40640</v>
      </c>
      <c r="V6" s="44">
        <v>38330</v>
      </c>
      <c r="W6" s="44">
        <v>36120</v>
      </c>
      <c r="X6" s="44">
        <v>33810</v>
      </c>
      <c r="Y6" s="44">
        <v>31610</v>
      </c>
      <c r="Z6" s="44">
        <v>29400</v>
      </c>
      <c r="AA6" s="44">
        <v>27090</v>
      </c>
      <c r="AB6" s="44">
        <v>24050</v>
      </c>
      <c r="AC6" s="44">
        <v>21110</v>
      </c>
      <c r="AD6" s="44">
        <v>17960</v>
      </c>
      <c r="AE6" s="45">
        <v>15750</v>
      </c>
    </row>
    <row r="7" spans="1:31">
      <c r="A7" s="43">
        <v>1500</v>
      </c>
      <c r="B7" s="44">
        <v>99440</v>
      </c>
      <c r="C7" s="44">
        <v>95240</v>
      </c>
      <c r="D7" s="44">
        <v>91040</v>
      </c>
      <c r="E7" s="44">
        <v>86840</v>
      </c>
      <c r="F7" s="44">
        <v>82530</v>
      </c>
      <c r="G7" s="44">
        <v>78330</v>
      </c>
      <c r="H7" s="44">
        <v>74130</v>
      </c>
      <c r="I7" s="44">
        <v>69930</v>
      </c>
      <c r="J7" s="44">
        <v>65730</v>
      </c>
      <c r="K7" s="44">
        <v>61430</v>
      </c>
      <c r="L7" s="44">
        <v>57230</v>
      </c>
      <c r="M7" s="44">
        <v>55130</v>
      </c>
      <c r="N7" s="44">
        <v>53030</v>
      </c>
      <c r="O7" s="44">
        <v>50930</v>
      </c>
      <c r="P7" s="45">
        <v>48830</v>
      </c>
      <c r="Q7" s="44">
        <v>46620</v>
      </c>
      <c r="R7" s="44">
        <v>44520</v>
      </c>
      <c r="S7" s="44">
        <v>42420</v>
      </c>
      <c r="T7" s="44">
        <v>40320</v>
      </c>
      <c r="U7" s="44">
        <v>38220</v>
      </c>
      <c r="V7" s="44">
        <v>36120</v>
      </c>
      <c r="W7" s="44">
        <v>34020</v>
      </c>
      <c r="X7" s="44">
        <v>31820</v>
      </c>
      <c r="Y7" s="44">
        <v>29720</v>
      </c>
      <c r="Z7" s="44">
        <v>27620</v>
      </c>
      <c r="AA7" s="44">
        <v>25520</v>
      </c>
      <c r="AB7" s="44">
        <v>22790</v>
      </c>
      <c r="AC7" s="44">
        <v>20060</v>
      </c>
      <c r="AD7" s="44">
        <v>17120</v>
      </c>
      <c r="AE7" s="45">
        <v>15020</v>
      </c>
    </row>
    <row r="8" spans="1:31">
      <c r="A8" s="43">
        <v>1400</v>
      </c>
      <c r="B8" s="44">
        <v>92930</v>
      </c>
      <c r="C8" s="44">
        <v>88940</v>
      </c>
      <c r="D8" s="44">
        <v>85050</v>
      </c>
      <c r="E8" s="44">
        <v>81060</v>
      </c>
      <c r="F8" s="44">
        <v>77180</v>
      </c>
      <c r="G8" s="44">
        <v>73190</v>
      </c>
      <c r="H8" s="44">
        <v>69300</v>
      </c>
      <c r="I8" s="44">
        <v>65310</v>
      </c>
      <c r="J8" s="44">
        <v>61430</v>
      </c>
      <c r="K8" s="44">
        <v>57440</v>
      </c>
      <c r="L8" s="44">
        <v>53550</v>
      </c>
      <c r="M8" s="44">
        <v>51560</v>
      </c>
      <c r="N8" s="44">
        <v>49560</v>
      </c>
      <c r="O8" s="44">
        <v>47670</v>
      </c>
      <c r="P8" s="45">
        <v>45680</v>
      </c>
      <c r="Q8" s="44">
        <v>43680</v>
      </c>
      <c r="R8" s="44">
        <v>41690</v>
      </c>
      <c r="S8" s="44">
        <v>39690</v>
      </c>
      <c r="T8" s="44">
        <v>37800</v>
      </c>
      <c r="U8" s="44">
        <v>35810</v>
      </c>
      <c r="V8" s="44">
        <v>33810</v>
      </c>
      <c r="W8" s="44">
        <v>31820</v>
      </c>
      <c r="X8" s="44">
        <v>29820</v>
      </c>
      <c r="Y8" s="44">
        <v>27930</v>
      </c>
      <c r="Z8" s="44">
        <v>25940</v>
      </c>
      <c r="AA8" s="44">
        <v>23940</v>
      </c>
      <c r="AB8" s="44">
        <v>21420</v>
      </c>
      <c r="AC8" s="44">
        <v>18900</v>
      </c>
      <c r="AD8" s="44">
        <v>16280</v>
      </c>
      <c r="AE8" s="45">
        <v>14390</v>
      </c>
    </row>
    <row r="9" spans="1:31">
      <c r="A9" s="43">
        <v>1300</v>
      </c>
      <c r="B9" s="44">
        <v>86310</v>
      </c>
      <c r="C9" s="44">
        <v>82640</v>
      </c>
      <c r="D9" s="44">
        <v>78960</v>
      </c>
      <c r="E9" s="44">
        <v>75390</v>
      </c>
      <c r="F9" s="44">
        <v>71720</v>
      </c>
      <c r="G9" s="44">
        <v>68040</v>
      </c>
      <c r="H9" s="44">
        <v>64370</v>
      </c>
      <c r="I9" s="44">
        <v>60800</v>
      </c>
      <c r="J9" s="44">
        <v>57120</v>
      </c>
      <c r="K9" s="44">
        <v>53450</v>
      </c>
      <c r="L9" s="44">
        <v>49770</v>
      </c>
      <c r="M9" s="44">
        <v>47990</v>
      </c>
      <c r="N9" s="44">
        <v>46200</v>
      </c>
      <c r="O9" s="44">
        <v>44310</v>
      </c>
      <c r="P9" s="45">
        <v>42530</v>
      </c>
      <c r="Q9" s="44">
        <v>40640</v>
      </c>
      <c r="R9" s="44">
        <v>38850</v>
      </c>
      <c r="S9" s="44">
        <v>37070</v>
      </c>
      <c r="T9" s="44">
        <v>35180</v>
      </c>
      <c r="U9" s="44">
        <v>33390</v>
      </c>
      <c r="V9" s="44">
        <v>31500</v>
      </c>
      <c r="W9" s="44">
        <v>29720</v>
      </c>
      <c r="X9" s="44">
        <v>27830</v>
      </c>
      <c r="Y9" s="44">
        <v>26040</v>
      </c>
      <c r="Z9" s="44">
        <v>24260</v>
      </c>
      <c r="AA9" s="44">
        <v>22370</v>
      </c>
      <c r="AB9" s="44">
        <v>20060</v>
      </c>
      <c r="AC9" s="44">
        <v>17850</v>
      </c>
      <c r="AD9" s="44">
        <v>15440</v>
      </c>
      <c r="AE9" s="45">
        <v>13650</v>
      </c>
    </row>
    <row r="10" spans="1:31">
      <c r="A10" s="43">
        <v>1200</v>
      </c>
      <c r="B10" s="44">
        <v>79700</v>
      </c>
      <c r="C10" s="44">
        <v>76340</v>
      </c>
      <c r="D10" s="44">
        <v>72980</v>
      </c>
      <c r="E10" s="44">
        <v>69620</v>
      </c>
      <c r="F10" s="44">
        <v>66260</v>
      </c>
      <c r="G10" s="44">
        <v>62900</v>
      </c>
      <c r="H10" s="44">
        <v>59540</v>
      </c>
      <c r="I10" s="44">
        <v>56180</v>
      </c>
      <c r="J10" s="44">
        <v>52820</v>
      </c>
      <c r="K10" s="44">
        <v>49460</v>
      </c>
      <c r="L10" s="44">
        <v>46100</v>
      </c>
      <c r="M10" s="44">
        <v>44420</v>
      </c>
      <c r="N10" s="44">
        <v>42740</v>
      </c>
      <c r="O10" s="44">
        <v>41060</v>
      </c>
      <c r="P10" s="45">
        <v>39380</v>
      </c>
      <c r="Q10" s="44">
        <v>37700</v>
      </c>
      <c r="R10" s="44">
        <v>36020</v>
      </c>
      <c r="S10" s="44">
        <v>34340</v>
      </c>
      <c r="T10" s="44">
        <v>32660</v>
      </c>
      <c r="U10" s="44">
        <v>30980</v>
      </c>
      <c r="V10" s="44">
        <v>29300</v>
      </c>
      <c r="W10" s="44">
        <v>27620</v>
      </c>
      <c r="X10" s="44">
        <v>25940</v>
      </c>
      <c r="Y10" s="44">
        <v>24260</v>
      </c>
      <c r="Z10" s="44">
        <v>22580</v>
      </c>
      <c r="AA10" s="44">
        <v>20900</v>
      </c>
      <c r="AB10" s="44">
        <v>18800</v>
      </c>
      <c r="AC10" s="44">
        <v>16700</v>
      </c>
      <c r="AD10" s="44">
        <v>14490</v>
      </c>
      <c r="AE10" s="45">
        <v>13020</v>
      </c>
    </row>
    <row r="11" spans="1:31">
      <c r="A11" s="43">
        <v>1100</v>
      </c>
      <c r="B11" s="44">
        <v>73190</v>
      </c>
      <c r="C11" s="44">
        <v>70040</v>
      </c>
      <c r="D11" s="44">
        <v>66990</v>
      </c>
      <c r="E11" s="44">
        <v>63950</v>
      </c>
      <c r="F11" s="44">
        <v>60900</v>
      </c>
      <c r="G11" s="44">
        <v>57750</v>
      </c>
      <c r="H11" s="44">
        <v>54710</v>
      </c>
      <c r="I11" s="44">
        <v>51660</v>
      </c>
      <c r="J11" s="44">
        <v>48510</v>
      </c>
      <c r="K11" s="44">
        <v>45470</v>
      </c>
      <c r="L11" s="44">
        <v>42420</v>
      </c>
      <c r="M11" s="44">
        <v>40850</v>
      </c>
      <c r="N11" s="44">
        <v>39380</v>
      </c>
      <c r="O11" s="44">
        <v>37800</v>
      </c>
      <c r="P11" s="45">
        <v>36230</v>
      </c>
      <c r="Q11" s="44">
        <v>34650</v>
      </c>
      <c r="R11" s="44">
        <v>33180</v>
      </c>
      <c r="S11" s="44">
        <v>31610</v>
      </c>
      <c r="T11" s="44">
        <v>30030</v>
      </c>
      <c r="U11" s="44">
        <v>28560</v>
      </c>
      <c r="V11" s="44">
        <v>26990</v>
      </c>
      <c r="W11" s="44">
        <v>25520</v>
      </c>
      <c r="X11" s="44">
        <v>23940</v>
      </c>
      <c r="Y11" s="44">
        <v>22370</v>
      </c>
      <c r="Z11" s="44">
        <v>20900</v>
      </c>
      <c r="AA11" s="44">
        <v>19320</v>
      </c>
      <c r="AB11" s="44">
        <v>17430</v>
      </c>
      <c r="AC11" s="44">
        <v>15650</v>
      </c>
      <c r="AD11" s="44">
        <v>13650</v>
      </c>
      <c r="AE11" s="45">
        <v>12290</v>
      </c>
    </row>
    <row r="12" spans="1:31">
      <c r="A12" s="43">
        <v>1000</v>
      </c>
      <c r="B12" s="44">
        <v>66570</v>
      </c>
      <c r="C12" s="44">
        <v>63740</v>
      </c>
      <c r="D12" s="44">
        <v>61010</v>
      </c>
      <c r="E12" s="44">
        <v>58170</v>
      </c>
      <c r="F12" s="44">
        <v>55440</v>
      </c>
      <c r="G12" s="44">
        <v>52610</v>
      </c>
      <c r="H12" s="44">
        <v>49880</v>
      </c>
      <c r="I12" s="44">
        <v>47040</v>
      </c>
      <c r="J12" s="44">
        <v>44210</v>
      </c>
      <c r="K12" s="44">
        <v>41480</v>
      </c>
      <c r="L12" s="44">
        <v>38640</v>
      </c>
      <c r="M12" s="44">
        <v>37280</v>
      </c>
      <c r="N12" s="44">
        <v>35910</v>
      </c>
      <c r="O12" s="44">
        <v>34550</v>
      </c>
      <c r="P12" s="45">
        <v>33080</v>
      </c>
      <c r="Q12" s="44">
        <v>31710</v>
      </c>
      <c r="R12" s="44">
        <v>30350</v>
      </c>
      <c r="S12" s="44">
        <v>28880</v>
      </c>
      <c r="T12" s="44">
        <v>27510</v>
      </c>
      <c r="U12" s="44">
        <v>26150</v>
      </c>
      <c r="V12" s="44">
        <v>24680</v>
      </c>
      <c r="W12" s="44">
        <v>23310</v>
      </c>
      <c r="X12" s="44">
        <v>21950</v>
      </c>
      <c r="Y12" s="44">
        <v>20580</v>
      </c>
      <c r="Z12" s="44">
        <v>19110</v>
      </c>
      <c r="AA12" s="44">
        <v>17750</v>
      </c>
      <c r="AB12" s="44">
        <v>16070</v>
      </c>
      <c r="AC12" s="44">
        <v>14490</v>
      </c>
      <c r="AD12" s="44">
        <v>12810</v>
      </c>
      <c r="AE12" s="45">
        <v>11660</v>
      </c>
    </row>
    <row r="13" spans="1:31">
      <c r="A13" s="43">
        <v>950</v>
      </c>
      <c r="B13" s="44">
        <v>63210</v>
      </c>
      <c r="C13" s="44">
        <v>60590</v>
      </c>
      <c r="D13" s="44">
        <v>57960</v>
      </c>
      <c r="E13" s="44">
        <v>55340</v>
      </c>
      <c r="F13" s="44">
        <v>52610</v>
      </c>
      <c r="G13" s="44">
        <v>49980</v>
      </c>
      <c r="H13" s="44">
        <v>47360</v>
      </c>
      <c r="I13" s="44">
        <v>44730</v>
      </c>
      <c r="J13" s="44">
        <v>42110</v>
      </c>
      <c r="K13" s="44">
        <v>39380</v>
      </c>
      <c r="L13" s="44">
        <v>36750</v>
      </c>
      <c r="M13" s="44">
        <v>35390</v>
      </c>
      <c r="N13" s="44">
        <v>34130</v>
      </c>
      <c r="O13" s="44">
        <v>32760</v>
      </c>
      <c r="P13" s="45">
        <v>31500</v>
      </c>
      <c r="Q13" s="44">
        <v>30140</v>
      </c>
      <c r="R13" s="44">
        <v>28770</v>
      </c>
      <c r="S13" s="44">
        <v>27510</v>
      </c>
      <c r="T13" s="44">
        <v>26150</v>
      </c>
      <c r="U13" s="44">
        <v>24780</v>
      </c>
      <c r="V13" s="44">
        <v>23520</v>
      </c>
      <c r="W13" s="44">
        <v>22160</v>
      </c>
      <c r="X13" s="44">
        <v>20900</v>
      </c>
      <c r="Y13" s="44">
        <v>19530</v>
      </c>
      <c r="Z13" s="44">
        <v>18170</v>
      </c>
      <c r="AA13" s="44">
        <v>16910</v>
      </c>
      <c r="AB13" s="44">
        <v>15330</v>
      </c>
      <c r="AC13" s="44">
        <v>13860</v>
      </c>
      <c r="AD13" s="44">
        <v>12180</v>
      </c>
      <c r="AE13" s="45">
        <v>11130</v>
      </c>
    </row>
    <row r="14" spans="1:31">
      <c r="A14" s="43">
        <v>900</v>
      </c>
      <c r="B14" s="44">
        <v>59850</v>
      </c>
      <c r="C14" s="44">
        <v>57440</v>
      </c>
      <c r="D14" s="44">
        <v>54920</v>
      </c>
      <c r="E14" s="44">
        <v>52400</v>
      </c>
      <c r="F14" s="44">
        <v>49880</v>
      </c>
      <c r="G14" s="44">
        <v>47360</v>
      </c>
      <c r="H14" s="44">
        <v>44840</v>
      </c>
      <c r="I14" s="44">
        <v>42320</v>
      </c>
      <c r="J14" s="44">
        <v>39800</v>
      </c>
      <c r="K14" s="44">
        <v>37380</v>
      </c>
      <c r="L14" s="44">
        <v>34860</v>
      </c>
      <c r="M14" s="44">
        <v>33600</v>
      </c>
      <c r="N14" s="44">
        <v>32340</v>
      </c>
      <c r="O14" s="44">
        <v>31080</v>
      </c>
      <c r="P14" s="45">
        <v>29820</v>
      </c>
      <c r="Q14" s="44">
        <v>28560</v>
      </c>
      <c r="R14" s="44">
        <v>27300</v>
      </c>
      <c r="S14" s="44">
        <v>26040</v>
      </c>
      <c r="T14" s="44">
        <v>24780</v>
      </c>
      <c r="U14" s="44">
        <v>23520</v>
      </c>
      <c r="V14" s="44">
        <v>22260</v>
      </c>
      <c r="W14" s="44">
        <v>21000</v>
      </c>
      <c r="X14" s="44">
        <v>19740</v>
      </c>
      <c r="Y14" s="44">
        <v>18590</v>
      </c>
      <c r="Z14" s="44">
        <v>17330</v>
      </c>
      <c r="AA14" s="44">
        <v>16070</v>
      </c>
      <c r="AB14" s="44">
        <v>14600</v>
      </c>
      <c r="AC14" s="44">
        <v>13130</v>
      </c>
      <c r="AD14" s="44">
        <v>11550</v>
      </c>
      <c r="AE14" s="45">
        <v>10500</v>
      </c>
    </row>
    <row r="15" spans="1:31">
      <c r="A15" s="43">
        <v>850</v>
      </c>
      <c r="B15" s="44">
        <v>56490</v>
      </c>
      <c r="C15" s="44">
        <v>54180</v>
      </c>
      <c r="D15" s="44">
        <v>51770</v>
      </c>
      <c r="E15" s="44">
        <v>49460</v>
      </c>
      <c r="F15" s="44">
        <v>47040</v>
      </c>
      <c r="G15" s="44">
        <v>44730</v>
      </c>
      <c r="H15" s="44">
        <v>42320</v>
      </c>
      <c r="I15" s="44">
        <v>40010</v>
      </c>
      <c r="J15" s="44">
        <v>37590</v>
      </c>
      <c r="K15" s="44">
        <v>35280</v>
      </c>
      <c r="L15" s="44">
        <v>32870</v>
      </c>
      <c r="M15" s="44">
        <v>31710</v>
      </c>
      <c r="N15" s="44">
        <v>30560</v>
      </c>
      <c r="O15" s="44">
        <v>29400</v>
      </c>
      <c r="P15" s="45">
        <v>28140</v>
      </c>
      <c r="Q15" s="44">
        <v>26990</v>
      </c>
      <c r="R15" s="44">
        <v>25830</v>
      </c>
      <c r="S15" s="44">
        <v>24570</v>
      </c>
      <c r="T15" s="44">
        <v>23420</v>
      </c>
      <c r="U15" s="44">
        <v>22260</v>
      </c>
      <c r="V15" s="44">
        <v>21110</v>
      </c>
      <c r="W15" s="44">
        <v>19850</v>
      </c>
      <c r="X15" s="44">
        <v>18690</v>
      </c>
      <c r="Y15" s="44">
        <v>17540</v>
      </c>
      <c r="Z15" s="44">
        <v>16380</v>
      </c>
      <c r="AA15" s="44">
        <v>15230</v>
      </c>
      <c r="AB15" s="44">
        <v>13760</v>
      </c>
      <c r="AC15" s="44">
        <v>12390</v>
      </c>
      <c r="AD15" s="44">
        <v>11030</v>
      </c>
      <c r="AE15" s="45">
        <v>9980</v>
      </c>
    </row>
    <row r="16" spans="1:31">
      <c r="A16" s="43">
        <v>800</v>
      </c>
      <c r="B16" s="44">
        <v>53130</v>
      </c>
      <c r="C16" s="44">
        <v>50930</v>
      </c>
      <c r="D16" s="44">
        <v>48720</v>
      </c>
      <c r="E16" s="44">
        <v>46520</v>
      </c>
      <c r="F16" s="44">
        <v>44310</v>
      </c>
      <c r="G16" s="44">
        <v>42110</v>
      </c>
      <c r="H16" s="44">
        <v>39900</v>
      </c>
      <c r="I16" s="44">
        <v>37700</v>
      </c>
      <c r="J16" s="44">
        <v>35390</v>
      </c>
      <c r="K16" s="44">
        <v>33180</v>
      </c>
      <c r="L16" s="44">
        <v>30980</v>
      </c>
      <c r="M16" s="44">
        <v>29820</v>
      </c>
      <c r="N16" s="44">
        <v>28770</v>
      </c>
      <c r="O16" s="44">
        <v>27620</v>
      </c>
      <c r="P16" s="45">
        <v>26570</v>
      </c>
      <c r="Q16" s="44">
        <v>25410</v>
      </c>
      <c r="R16" s="44">
        <v>24260</v>
      </c>
      <c r="S16" s="44">
        <v>23210</v>
      </c>
      <c r="T16" s="44">
        <v>22050</v>
      </c>
      <c r="U16" s="44">
        <v>21000</v>
      </c>
      <c r="V16" s="44">
        <v>19850</v>
      </c>
      <c r="W16" s="44">
        <v>18800</v>
      </c>
      <c r="X16" s="44">
        <v>17640</v>
      </c>
      <c r="Y16" s="44">
        <v>16490</v>
      </c>
      <c r="Z16" s="44">
        <v>15440</v>
      </c>
      <c r="AA16" s="44">
        <v>14280</v>
      </c>
      <c r="AB16" s="44">
        <v>13020</v>
      </c>
      <c r="AC16" s="44">
        <v>11760</v>
      </c>
      <c r="AD16" s="44">
        <v>10400</v>
      </c>
      <c r="AE16" s="45">
        <v>9450</v>
      </c>
    </row>
    <row r="17" spans="1:31">
      <c r="A17" s="43">
        <v>750</v>
      </c>
      <c r="B17" s="44">
        <v>49770</v>
      </c>
      <c r="C17" s="44">
        <v>47670</v>
      </c>
      <c r="D17" s="44">
        <v>45680</v>
      </c>
      <c r="E17" s="44">
        <v>43580</v>
      </c>
      <c r="F17" s="44">
        <v>41480</v>
      </c>
      <c r="G17" s="44">
        <v>39380</v>
      </c>
      <c r="H17" s="44">
        <v>37380</v>
      </c>
      <c r="I17" s="44">
        <v>35280</v>
      </c>
      <c r="J17" s="44">
        <v>33180</v>
      </c>
      <c r="K17" s="44">
        <v>31080</v>
      </c>
      <c r="L17" s="44">
        <v>29090</v>
      </c>
      <c r="M17" s="44">
        <v>28040</v>
      </c>
      <c r="N17" s="44">
        <v>26990</v>
      </c>
      <c r="O17" s="44">
        <v>25940</v>
      </c>
      <c r="P17" s="45">
        <v>24890</v>
      </c>
      <c r="Q17" s="44">
        <v>23840</v>
      </c>
      <c r="R17" s="44">
        <v>22790</v>
      </c>
      <c r="S17" s="44">
        <v>21740</v>
      </c>
      <c r="T17" s="44">
        <v>20790</v>
      </c>
      <c r="U17" s="44">
        <v>19740</v>
      </c>
      <c r="V17" s="44">
        <v>18690</v>
      </c>
      <c r="W17" s="44">
        <v>17640</v>
      </c>
      <c r="X17" s="44">
        <v>16590</v>
      </c>
      <c r="Y17" s="44">
        <v>15540</v>
      </c>
      <c r="Z17" s="44">
        <v>14490</v>
      </c>
      <c r="AA17" s="44">
        <v>13440</v>
      </c>
      <c r="AB17" s="44">
        <v>12290</v>
      </c>
      <c r="AC17" s="44">
        <v>11030</v>
      </c>
      <c r="AD17" s="44">
        <v>9770</v>
      </c>
      <c r="AE17" s="45">
        <v>8930</v>
      </c>
    </row>
    <row r="18" spans="1:31">
      <c r="A18" s="43">
        <v>700</v>
      </c>
      <c r="B18" s="44">
        <v>46410</v>
      </c>
      <c r="C18" s="44">
        <v>44520</v>
      </c>
      <c r="D18" s="44">
        <v>42530</v>
      </c>
      <c r="E18" s="44">
        <v>40640</v>
      </c>
      <c r="F18" s="44">
        <v>38750</v>
      </c>
      <c r="G18" s="44">
        <v>36750</v>
      </c>
      <c r="H18" s="44">
        <v>34860</v>
      </c>
      <c r="I18" s="44">
        <v>32870</v>
      </c>
      <c r="J18" s="44">
        <v>30980</v>
      </c>
      <c r="K18" s="44">
        <v>29090</v>
      </c>
      <c r="L18" s="44">
        <v>27090</v>
      </c>
      <c r="M18" s="44">
        <v>26150</v>
      </c>
      <c r="N18" s="44">
        <v>25200</v>
      </c>
      <c r="O18" s="44">
        <v>24260</v>
      </c>
      <c r="P18" s="45">
        <v>23210</v>
      </c>
      <c r="Q18" s="44">
        <v>22260</v>
      </c>
      <c r="R18" s="44">
        <v>21320</v>
      </c>
      <c r="S18" s="44">
        <v>20370</v>
      </c>
      <c r="T18" s="44">
        <v>19430</v>
      </c>
      <c r="U18" s="44">
        <v>18480</v>
      </c>
      <c r="V18" s="44">
        <v>17430</v>
      </c>
      <c r="W18" s="44">
        <v>16490</v>
      </c>
      <c r="X18" s="44">
        <v>15540</v>
      </c>
      <c r="Y18" s="44">
        <v>14600</v>
      </c>
      <c r="Z18" s="44">
        <v>13550</v>
      </c>
      <c r="AA18" s="44">
        <v>12600</v>
      </c>
      <c r="AB18" s="44">
        <v>11450</v>
      </c>
      <c r="AC18" s="44">
        <v>10400</v>
      </c>
      <c r="AD18" s="44">
        <v>9240</v>
      </c>
      <c r="AE18" s="45">
        <v>8400</v>
      </c>
    </row>
    <row r="19" spans="1:31">
      <c r="A19" s="43">
        <v>650</v>
      </c>
      <c r="B19" s="44">
        <v>43050</v>
      </c>
      <c r="C19" s="44">
        <v>41270</v>
      </c>
      <c r="D19" s="44">
        <v>39480</v>
      </c>
      <c r="E19" s="44">
        <v>37700</v>
      </c>
      <c r="F19" s="44">
        <v>35910</v>
      </c>
      <c r="G19" s="44">
        <v>34130</v>
      </c>
      <c r="H19" s="44">
        <v>32340</v>
      </c>
      <c r="I19" s="44">
        <v>30560</v>
      </c>
      <c r="J19" s="44">
        <v>28770</v>
      </c>
      <c r="K19" s="44">
        <v>26990</v>
      </c>
      <c r="L19" s="44">
        <v>25200</v>
      </c>
      <c r="M19" s="44">
        <v>24260</v>
      </c>
      <c r="N19" s="44">
        <v>23420</v>
      </c>
      <c r="O19" s="44">
        <v>22470</v>
      </c>
      <c r="P19" s="45">
        <v>21630</v>
      </c>
      <c r="Q19" s="44">
        <v>20690</v>
      </c>
      <c r="R19" s="44">
        <v>19850</v>
      </c>
      <c r="S19" s="44">
        <v>18900</v>
      </c>
      <c r="T19" s="44">
        <v>18060</v>
      </c>
      <c r="U19" s="44">
        <v>17120</v>
      </c>
      <c r="V19" s="44">
        <v>16280</v>
      </c>
      <c r="W19" s="44">
        <v>15330</v>
      </c>
      <c r="X19" s="44">
        <v>14490</v>
      </c>
      <c r="Y19" s="44">
        <v>13550</v>
      </c>
      <c r="Z19" s="44">
        <v>12710</v>
      </c>
      <c r="AA19" s="44">
        <v>11760</v>
      </c>
      <c r="AB19" s="44">
        <v>10710</v>
      </c>
      <c r="AC19" s="44">
        <v>9660</v>
      </c>
      <c r="AD19" s="44">
        <v>8610</v>
      </c>
      <c r="AE19" s="45">
        <v>7880</v>
      </c>
    </row>
    <row r="20" spans="1:31">
      <c r="A20" s="43">
        <v>600</v>
      </c>
      <c r="B20" s="44">
        <v>39690</v>
      </c>
      <c r="C20" s="44">
        <v>38120</v>
      </c>
      <c r="D20" s="44">
        <v>36440</v>
      </c>
      <c r="E20" s="44">
        <v>34760</v>
      </c>
      <c r="F20" s="44">
        <v>33180</v>
      </c>
      <c r="G20" s="44">
        <v>31500</v>
      </c>
      <c r="H20" s="44">
        <v>29820</v>
      </c>
      <c r="I20" s="44">
        <v>28250</v>
      </c>
      <c r="J20" s="44">
        <v>26570</v>
      </c>
      <c r="K20" s="44">
        <v>24890</v>
      </c>
      <c r="L20" s="44">
        <v>23210</v>
      </c>
      <c r="M20" s="44">
        <v>22470</v>
      </c>
      <c r="N20" s="44">
        <v>21630</v>
      </c>
      <c r="O20" s="44">
        <v>20790</v>
      </c>
      <c r="P20" s="45">
        <v>19950</v>
      </c>
      <c r="Q20" s="44">
        <v>19220</v>
      </c>
      <c r="R20" s="44">
        <v>18380</v>
      </c>
      <c r="S20" s="44">
        <v>17540</v>
      </c>
      <c r="T20" s="44">
        <v>16700</v>
      </c>
      <c r="U20" s="44">
        <v>15860</v>
      </c>
      <c r="V20" s="44">
        <v>15020</v>
      </c>
      <c r="W20" s="44">
        <v>14180</v>
      </c>
      <c r="X20" s="44">
        <v>13440</v>
      </c>
      <c r="Y20" s="44">
        <v>12600</v>
      </c>
      <c r="Z20" s="44">
        <v>11760</v>
      </c>
      <c r="AA20" s="44">
        <v>10920</v>
      </c>
      <c r="AB20" s="44">
        <v>9870</v>
      </c>
      <c r="AC20" s="44">
        <v>9030</v>
      </c>
      <c r="AD20" s="44">
        <v>8090</v>
      </c>
      <c r="AE20" s="45">
        <v>7350</v>
      </c>
    </row>
    <row r="21" spans="1:31">
      <c r="A21" s="43">
        <v>550</v>
      </c>
      <c r="B21" s="44">
        <v>36330</v>
      </c>
      <c r="C21" s="44">
        <v>34860</v>
      </c>
      <c r="D21" s="44">
        <v>33390</v>
      </c>
      <c r="E21" s="44">
        <v>31920</v>
      </c>
      <c r="F21" s="44">
        <v>30350</v>
      </c>
      <c r="G21" s="44">
        <v>28880</v>
      </c>
      <c r="H21" s="44">
        <v>27410</v>
      </c>
      <c r="I21" s="44">
        <v>25830</v>
      </c>
      <c r="J21" s="44">
        <v>24360</v>
      </c>
      <c r="K21" s="44">
        <v>22890</v>
      </c>
      <c r="L21" s="44">
        <v>21320</v>
      </c>
      <c r="M21" s="44">
        <v>20580</v>
      </c>
      <c r="N21" s="44">
        <v>19850</v>
      </c>
      <c r="O21" s="44">
        <v>19110</v>
      </c>
      <c r="P21" s="45">
        <v>18380</v>
      </c>
      <c r="Q21" s="44">
        <v>17640</v>
      </c>
      <c r="R21" s="44">
        <v>16800</v>
      </c>
      <c r="S21" s="44">
        <v>16070</v>
      </c>
      <c r="T21" s="44">
        <v>15330</v>
      </c>
      <c r="U21" s="44">
        <v>14600</v>
      </c>
      <c r="V21" s="44">
        <v>13860</v>
      </c>
      <c r="W21" s="44">
        <v>13130</v>
      </c>
      <c r="X21" s="44">
        <v>12290</v>
      </c>
      <c r="Y21" s="44">
        <v>11550</v>
      </c>
      <c r="Z21" s="44">
        <v>10820</v>
      </c>
      <c r="AA21" s="44">
        <v>10080</v>
      </c>
      <c r="AB21" s="44">
        <v>9240</v>
      </c>
      <c r="AC21" s="44">
        <v>8300</v>
      </c>
      <c r="AD21" s="44">
        <v>7460</v>
      </c>
      <c r="AE21" s="45">
        <v>6830</v>
      </c>
    </row>
    <row r="22" spans="1:31">
      <c r="A22" s="43">
        <v>500</v>
      </c>
      <c r="B22" s="44">
        <v>32970</v>
      </c>
      <c r="C22" s="44">
        <v>31610</v>
      </c>
      <c r="D22" s="44">
        <v>30240</v>
      </c>
      <c r="E22" s="44">
        <v>28880</v>
      </c>
      <c r="F22" s="44">
        <v>27620</v>
      </c>
      <c r="G22" s="44">
        <v>26250</v>
      </c>
      <c r="H22" s="44">
        <v>24890</v>
      </c>
      <c r="I22" s="44">
        <v>23520</v>
      </c>
      <c r="J22" s="44">
        <v>22160</v>
      </c>
      <c r="K22" s="44">
        <v>20790</v>
      </c>
      <c r="L22" s="44">
        <v>19430</v>
      </c>
      <c r="M22" s="44">
        <v>18800</v>
      </c>
      <c r="N22" s="44">
        <v>18060</v>
      </c>
      <c r="O22" s="44">
        <v>17330</v>
      </c>
      <c r="P22" s="45">
        <v>16700</v>
      </c>
      <c r="Q22" s="44">
        <v>15960</v>
      </c>
      <c r="R22" s="44">
        <v>15330</v>
      </c>
      <c r="S22" s="44">
        <v>14700</v>
      </c>
      <c r="T22" s="44">
        <v>13970</v>
      </c>
      <c r="U22" s="44">
        <v>13340</v>
      </c>
      <c r="V22" s="44">
        <v>12600</v>
      </c>
      <c r="W22" s="44">
        <v>11970</v>
      </c>
      <c r="X22" s="44">
        <v>11240</v>
      </c>
      <c r="Y22" s="44">
        <v>10500</v>
      </c>
      <c r="Z22" s="44">
        <v>9870</v>
      </c>
      <c r="AA22" s="44">
        <v>9240</v>
      </c>
      <c r="AB22" s="44">
        <v>8300</v>
      </c>
      <c r="AC22" s="44">
        <v>7560</v>
      </c>
      <c r="AD22" s="44">
        <v>6830</v>
      </c>
      <c r="AE22" s="45">
        <v>6200</v>
      </c>
    </row>
    <row r="23" spans="1:31">
      <c r="A23" s="43">
        <v>450</v>
      </c>
      <c r="B23" s="44">
        <v>29720</v>
      </c>
      <c r="C23" s="44">
        <v>28460</v>
      </c>
      <c r="D23" s="44">
        <v>27200</v>
      </c>
      <c r="E23" s="44">
        <v>26040</v>
      </c>
      <c r="F23" s="44">
        <v>24780</v>
      </c>
      <c r="G23" s="44">
        <v>23630</v>
      </c>
      <c r="H23" s="44">
        <v>22370</v>
      </c>
      <c r="I23" s="44">
        <v>21110</v>
      </c>
      <c r="J23" s="44">
        <v>19950</v>
      </c>
      <c r="K23" s="44">
        <v>18690</v>
      </c>
      <c r="L23" s="44">
        <v>17540</v>
      </c>
      <c r="M23" s="44">
        <v>16910</v>
      </c>
      <c r="N23" s="44">
        <v>16280</v>
      </c>
      <c r="O23" s="44">
        <v>15650</v>
      </c>
      <c r="P23" s="45">
        <v>15020</v>
      </c>
      <c r="Q23" s="44">
        <v>14490</v>
      </c>
      <c r="R23" s="44">
        <v>13860</v>
      </c>
      <c r="S23" s="44">
        <v>13230</v>
      </c>
      <c r="T23" s="44">
        <v>12600</v>
      </c>
      <c r="U23" s="44">
        <v>11970</v>
      </c>
      <c r="V23" s="44">
        <v>11450</v>
      </c>
      <c r="W23" s="44">
        <v>10820</v>
      </c>
      <c r="X23" s="44">
        <v>10190</v>
      </c>
      <c r="Y23" s="44">
        <v>9560</v>
      </c>
      <c r="Z23" s="44">
        <v>9030</v>
      </c>
      <c r="AA23" s="44">
        <v>8400</v>
      </c>
      <c r="AB23" s="44">
        <v>7670</v>
      </c>
      <c r="AC23" s="44">
        <v>6930</v>
      </c>
      <c r="AD23" s="44">
        <v>6200</v>
      </c>
      <c r="AE23" s="45">
        <v>5670</v>
      </c>
    </row>
    <row r="24" spans="1:31">
      <c r="A24" s="43">
        <v>400</v>
      </c>
      <c r="B24" s="44">
        <v>26250</v>
      </c>
      <c r="C24" s="44">
        <v>25200</v>
      </c>
      <c r="D24" s="44">
        <v>24150</v>
      </c>
      <c r="E24" s="44">
        <v>23100</v>
      </c>
      <c r="F24" s="44">
        <v>21950</v>
      </c>
      <c r="G24" s="44">
        <v>20900</v>
      </c>
      <c r="H24" s="44">
        <v>19850</v>
      </c>
      <c r="I24" s="44">
        <v>18800</v>
      </c>
      <c r="J24" s="44">
        <v>17750</v>
      </c>
      <c r="K24" s="44">
        <v>16590</v>
      </c>
      <c r="L24" s="44">
        <v>15540</v>
      </c>
      <c r="M24" s="44">
        <v>15020</v>
      </c>
      <c r="N24" s="44">
        <v>14490</v>
      </c>
      <c r="O24" s="44">
        <v>13970</v>
      </c>
      <c r="P24" s="45">
        <v>13440</v>
      </c>
      <c r="Q24" s="44">
        <v>12920</v>
      </c>
      <c r="R24" s="44">
        <v>12390</v>
      </c>
      <c r="S24" s="44">
        <v>11870</v>
      </c>
      <c r="T24" s="44">
        <v>11240</v>
      </c>
      <c r="U24" s="44">
        <v>10710</v>
      </c>
      <c r="V24" s="44">
        <v>10190</v>
      </c>
      <c r="W24" s="44">
        <v>9660</v>
      </c>
      <c r="X24" s="44">
        <v>9140</v>
      </c>
      <c r="Y24" s="44">
        <v>8610</v>
      </c>
      <c r="Z24" s="44">
        <v>8090</v>
      </c>
      <c r="AA24" s="44">
        <v>7560</v>
      </c>
      <c r="AB24" s="44">
        <v>6930</v>
      </c>
      <c r="AC24" s="44">
        <v>6300</v>
      </c>
      <c r="AD24" s="44">
        <v>5570</v>
      </c>
      <c r="AE24" s="45">
        <v>5150</v>
      </c>
    </row>
    <row r="25" spans="1:31">
      <c r="A25" s="43">
        <v>350</v>
      </c>
      <c r="B25" s="44">
        <v>22890</v>
      </c>
      <c r="C25" s="44">
        <v>21950</v>
      </c>
      <c r="D25" s="44">
        <v>21000</v>
      </c>
      <c r="E25" s="44">
        <v>20160</v>
      </c>
      <c r="F25" s="44">
        <v>19220</v>
      </c>
      <c r="G25" s="44">
        <v>18270</v>
      </c>
      <c r="H25" s="44">
        <v>17330</v>
      </c>
      <c r="I25" s="44">
        <v>16380</v>
      </c>
      <c r="J25" s="44">
        <v>15440</v>
      </c>
      <c r="K25" s="44">
        <v>14600</v>
      </c>
      <c r="L25" s="44">
        <v>13650</v>
      </c>
      <c r="M25" s="44">
        <v>13130</v>
      </c>
      <c r="N25" s="44">
        <v>12710</v>
      </c>
      <c r="O25" s="44">
        <v>12180</v>
      </c>
      <c r="P25" s="45">
        <v>11760</v>
      </c>
      <c r="Q25" s="44">
        <v>11340</v>
      </c>
      <c r="R25" s="44">
        <v>10820</v>
      </c>
      <c r="S25" s="44">
        <v>10400</v>
      </c>
      <c r="T25" s="44">
        <v>9870</v>
      </c>
      <c r="U25" s="44">
        <v>9450</v>
      </c>
      <c r="V25" s="44">
        <v>8930</v>
      </c>
      <c r="W25" s="44">
        <v>8510</v>
      </c>
      <c r="X25" s="44">
        <v>8090</v>
      </c>
      <c r="Y25" s="44">
        <v>7560</v>
      </c>
      <c r="Z25" s="44">
        <v>7140</v>
      </c>
      <c r="AA25" s="44">
        <v>6620</v>
      </c>
      <c r="AB25" s="44">
        <v>5990</v>
      </c>
      <c r="AC25" s="44">
        <v>5570</v>
      </c>
      <c r="AD25" s="44">
        <v>4940</v>
      </c>
      <c r="AE25" s="45">
        <v>4620</v>
      </c>
    </row>
    <row r="26" spans="1:31">
      <c r="A26" s="43">
        <v>300</v>
      </c>
      <c r="B26" s="44">
        <v>19530</v>
      </c>
      <c r="C26" s="44">
        <v>18800</v>
      </c>
      <c r="D26" s="44">
        <v>17960</v>
      </c>
      <c r="E26" s="44">
        <v>17220</v>
      </c>
      <c r="F26" s="44">
        <v>16380</v>
      </c>
      <c r="G26" s="44">
        <v>15650</v>
      </c>
      <c r="H26" s="44">
        <v>14810</v>
      </c>
      <c r="I26" s="44">
        <v>14070</v>
      </c>
      <c r="J26" s="44">
        <v>13230</v>
      </c>
      <c r="K26" s="44">
        <v>12500</v>
      </c>
      <c r="L26" s="44">
        <v>11660</v>
      </c>
      <c r="M26" s="44">
        <v>11340</v>
      </c>
      <c r="N26" s="44">
        <v>10920</v>
      </c>
      <c r="O26" s="44">
        <v>10500</v>
      </c>
      <c r="P26" s="45">
        <v>10190</v>
      </c>
      <c r="Q26" s="44">
        <v>9770</v>
      </c>
      <c r="R26" s="44">
        <v>9350</v>
      </c>
      <c r="S26" s="44">
        <v>8930</v>
      </c>
      <c r="T26" s="44">
        <v>8510</v>
      </c>
      <c r="U26" s="44">
        <v>8190</v>
      </c>
      <c r="V26" s="44">
        <v>7770</v>
      </c>
      <c r="W26" s="44">
        <v>7350</v>
      </c>
      <c r="X26" s="44">
        <v>7040</v>
      </c>
      <c r="Y26" s="44">
        <v>6620</v>
      </c>
      <c r="Z26" s="44">
        <v>6200</v>
      </c>
      <c r="AA26" s="44">
        <v>5780</v>
      </c>
      <c r="AB26" s="44">
        <v>5360</v>
      </c>
      <c r="AC26" s="44">
        <v>4830</v>
      </c>
      <c r="AD26" s="44">
        <v>4410</v>
      </c>
      <c r="AE26" s="45">
        <v>4100</v>
      </c>
    </row>
    <row r="27" spans="1:31">
      <c r="A27" s="43">
        <v>250</v>
      </c>
      <c r="B27" s="44">
        <v>16280</v>
      </c>
      <c r="C27" s="44">
        <v>15540</v>
      </c>
      <c r="D27" s="44">
        <v>14910</v>
      </c>
      <c r="E27" s="44">
        <v>14280</v>
      </c>
      <c r="F27" s="44">
        <v>13650</v>
      </c>
      <c r="G27" s="44">
        <v>13020</v>
      </c>
      <c r="H27" s="44">
        <v>12390</v>
      </c>
      <c r="I27" s="44">
        <v>11760</v>
      </c>
      <c r="J27" s="44">
        <v>11130</v>
      </c>
      <c r="K27" s="44">
        <v>10400</v>
      </c>
      <c r="L27" s="44">
        <v>9770</v>
      </c>
      <c r="M27" s="44">
        <v>9450</v>
      </c>
      <c r="N27" s="44">
        <v>9140</v>
      </c>
      <c r="O27" s="44">
        <v>8820</v>
      </c>
      <c r="P27" s="45">
        <v>8510</v>
      </c>
      <c r="Q27" s="44">
        <v>8190</v>
      </c>
      <c r="R27" s="44">
        <v>7880</v>
      </c>
      <c r="S27" s="44">
        <v>7560</v>
      </c>
      <c r="T27" s="44">
        <v>7250</v>
      </c>
      <c r="U27" s="44">
        <v>6930</v>
      </c>
      <c r="V27" s="44">
        <v>6620</v>
      </c>
      <c r="W27" s="44">
        <v>6200</v>
      </c>
      <c r="X27" s="44">
        <v>5880</v>
      </c>
      <c r="Y27" s="44">
        <v>5570</v>
      </c>
      <c r="Z27" s="44">
        <v>5250</v>
      </c>
      <c r="AA27" s="44">
        <v>4940</v>
      </c>
      <c r="AB27" s="44">
        <v>4620</v>
      </c>
      <c r="AC27" s="44">
        <v>4200</v>
      </c>
      <c r="AD27" s="44">
        <v>3780</v>
      </c>
      <c r="AE27" s="45">
        <v>3570</v>
      </c>
    </row>
    <row r="28" spans="1:31">
      <c r="A28" s="43">
        <v>200</v>
      </c>
      <c r="B28" s="44">
        <v>13230</v>
      </c>
      <c r="C28" s="44">
        <v>12710</v>
      </c>
      <c r="D28" s="44">
        <v>12180</v>
      </c>
      <c r="E28" s="44">
        <v>11660</v>
      </c>
      <c r="F28" s="44">
        <v>11130</v>
      </c>
      <c r="G28" s="44">
        <v>10610</v>
      </c>
      <c r="H28" s="44">
        <v>10190</v>
      </c>
      <c r="I28" s="44">
        <v>9660</v>
      </c>
      <c r="J28" s="44">
        <v>9140</v>
      </c>
      <c r="K28" s="44">
        <v>8610</v>
      </c>
      <c r="L28" s="44">
        <v>8090</v>
      </c>
      <c r="M28" s="44">
        <v>7770</v>
      </c>
      <c r="N28" s="44">
        <v>7560</v>
      </c>
      <c r="O28" s="44">
        <v>7250</v>
      </c>
      <c r="P28" s="45">
        <v>7040</v>
      </c>
      <c r="Q28" s="44">
        <v>6830</v>
      </c>
      <c r="R28" s="44">
        <v>6510</v>
      </c>
      <c r="S28" s="44">
        <v>6300</v>
      </c>
      <c r="T28" s="44">
        <v>5990</v>
      </c>
      <c r="U28" s="44">
        <v>5780</v>
      </c>
      <c r="V28" s="44">
        <v>5460</v>
      </c>
      <c r="W28" s="44">
        <v>5250</v>
      </c>
      <c r="X28" s="44">
        <v>5040</v>
      </c>
      <c r="Y28" s="44">
        <v>4620</v>
      </c>
      <c r="Z28" s="44">
        <v>4520</v>
      </c>
      <c r="AA28" s="44">
        <v>4200</v>
      </c>
      <c r="AB28" s="44">
        <v>3890</v>
      </c>
      <c r="AC28" s="44">
        <v>3570</v>
      </c>
      <c r="AD28" s="44">
        <v>3260</v>
      </c>
      <c r="AE28" s="45">
        <v>3050</v>
      </c>
    </row>
    <row r="29" spans="1:31">
      <c r="A29" s="43">
        <v>180</v>
      </c>
      <c r="B29" s="44">
        <v>12500</v>
      </c>
      <c r="C29" s="44">
        <v>12080</v>
      </c>
      <c r="D29" s="44">
        <v>11550</v>
      </c>
      <c r="E29" s="44">
        <v>11030</v>
      </c>
      <c r="F29" s="44">
        <v>10610</v>
      </c>
      <c r="G29" s="44">
        <v>10080</v>
      </c>
      <c r="H29" s="44">
        <v>9660</v>
      </c>
      <c r="I29" s="44">
        <v>9140</v>
      </c>
      <c r="J29" s="44">
        <v>8610</v>
      </c>
      <c r="K29" s="44">
        <v>8190</v>
      </c>
      <c r="L29" s="44">
        <v>7670</v>
      </c>
      <c r="M29" s="44">
        <v>7460</v>
      </c>
      <c r="N29" s="44">
        <v>7140</v>
      </c>
      <c r="O29" s="44">
        <v>6930</v>
      </c>
      <c r="P29" s="45">
        <v>6720</v>
      </c>
      <c r="Q29" s="44">
        <v>6410</v>
      </c>
      <c r="R29" s="44">
        <v>6200</v>
      </c>
      <c r="S29" s="44">
        <v>5990</v>
      </c>
      <c r="T29" s="44">
        <v>5780</v>
      </c>
      <c r="U29" s="44">
        <v>5460</v>
      </c>
      <c r="V29" s="44">
        <v>5250</v>
      </c>
      <c r="W29" s="44">
        <v>4940</v>
      </c>
      <c r="X29" s="44">
        <v>4730</v>
      </c>
      <c r="Y29" s="44">
        <v>4520</v>
      </c>
      <c r="Z29" s="44">
        <v>4310</v>
      </c>
      <c r="AA29" s="44">
        <v>3990</v>
      </c>
      <c r="AB29" s="44">
        <v>3680</v>
      </c>
      <c r="AC29" s="44">
        <v>3470</v>
      </c>
      <c r="AD29" s="44">
        <v>3150</v>
      </c>
      <c r="AE29" s="45">
        <v>2940</v>
      </c>
    </row>
    <row r="30" spans="1:31">
      <c r="A30" s="43">
        <v>160</v>
      </c>
      <c r="B30" s="44">
        <v>11130</v>
      </c>
      <c r="C30" s="44">
        <v>10710</v>
      </c>
      <c r="D30" s="44">
        <v>10290</v>
      </c>
      <c r="E30" s="44">
        <v>9870</v>
      </c>
      <c r="F30" s="44">
        <v>9450</v>
      </c>
      <c r="G30" s="44">
        <v>9030</v>
      </c>
      <c r="H30" s="44">
        <v>8610</v>
      </c>
      <c r="I30" s="44">
        <v>8190</v>
      </c>
      <c r="J30" s="44">
        <v>7770</v>
      </c>
      <c r="K30" s="44">
        <v>7350</v>
      </c>
      <c r="L30" s="44">
        <v>6930</v>
      </c>
      <c r="M30" s="44">
        <v>6720</v>
      </c>
      <c r="N30" s="44">
        <v>6510</v>
      </c>
      <c r="O30" s="44">
        <v>6300</v>
      </c>
      <c r="P30" s="45">
        <v>5990</v>
      </c>
      <c r="Q30" s="44">
        <v>5780</v>
      </c>
      <c r="R30" s="44">
        <v>5570</v>
      </c>
      <c r="S30" s="44">
        <v>5360</v>
      </c>
      <c r="T30" s="44">
        <v>5150</v>
      </c>
      <c r="U30" s="44">
        <v>4940</v>
      </c>
      <c r="V30" s="44">
        <v>4730</v>
      </c>
      <c r="W30" s="44">
        <v>4520</v>
      </c>
      <c r="X30" s="44">
        <v>4310</v>
      </c>
      <c r="Y30" s="44">
        <v>4100</v>
      </c>
      <c r="Z30" s="44">
        <v>3890</v>
      </c>
      <c r="AA30" s="44">
        <v>3680</v>
      </c>
      <c r="AB30" s="44">
        <v>3470</v>
      </c>
      <c r="AC30" s="44">
        <v>3150</v>
      </c>
      <c r="AD30" s="44">
        <v>2840</v>
      </c>
      <c r="AE30" s="45">
        <v>2730</v>
      </c>
    </row>
    <row r="31" spans="1:31">
      <c r="A31" s="43">
        <v>140</v>
      </c>
      <c r="B31" s="44">
        <v>9870</v>
      </c>
      <c r="C31" s="44">
        <v>9450</v>
      </c>
      <c r="D31" s="44">
        <v>9140</v>
      </c>
      <c r="E31" s="44">
        <v>8720</v>
      </c>
      <c r="F31" s="44">
        <v>8400</v>
      </c>
      <c r="G31" s="44">
        <v>7980</v>
      </c>
      <c r="H31" s="44">
        <v>7560</v>
      </c>
      <c r="I31" s="44">
        <v>7250</v>
      </c>
      <c r="J31" s="44">
        <v>6830</v>
      </c>
      <c r="K31" s="44">
        <v>6510</v>
      </c>
      <c r="L31" s="44">
        <v>6090</v>
      </c>
      <c r="M31" s="44">
        <v>5880</v>
      </c>
      <c r="N31" s="44">
        <v>5780</v>
      </c>
      <c r="O31" s="44">
        <v>5570</v>
      </c>
      <c r="P31" s="45">
        <v>5360</v>
      </c>
      <c r="Q31" s="44">
        <v>5150</v>
      </c>
      <c r="R31" s="44">
        <v>5040</v>
      </c>
      <c r="S31" s="44">
        <v>4830</v>
      </c>
      <c r="T31" s="44">
        <v>4620</v>
      </c>
      <c r="U31" s="44">
        <v>4410</v>
      </c>
      <c r="V31" s="44">
        <v>4310</v>
      </c>
      <c r="W31" s="44">
        <v>4100</v>
      </c>
      <c r="X31" s="44">
        <v>3890</v>
      </c>
      <c r="Y31" s="44">
        <v>3680</v>
      </c>
      <c r="Z31" s="44">
        <v>3570</v>
      </c>
      <c r="AA31" s="44">
        <v>3360</v>
      </c>
      <c r="AB31" s="44">
        <v>3150</v>
      </c>
      <c r="AC31" s="44">
        <v>2840</v>
      </c>
      <c r="AD31" s="44">
        <v>2630</v>
      </c>
      <c r="AE31" s="45">
        <v>2520</v>
      </c>
    </row>
    <row r="32" spans="1:31">
      <c r="A32" s="43">
        <v>120</v>
      </c>
      <c r="B32" s="44">
        <v>8400</v>
      </c>
      <c r="C32" s="44">
        <v>8090</v>
      </c>
      <c r="D32" s="44">
        <v>7770</v>
      </c>
      <c r="E32" s="44">
        <v>7460</v>
      </c>
      <c r="F32" s="44">
        <v>7140</v>
      </c>
      <c r="G32" s="44">
        <v>6830</v>
      </c>
      <c r="H32" s="44">
        <v>6510</v>
      </c>
      <c r="I32" s="44">
        <v>6200</v>
      </c>
      <c r="J32" s="44">
        <v>5880</v>
      </c>
      <c r="K32" s="44">
        <v>5670</v>
      </c>
      <c r="L32" s="44">
        <v>5360</v>
      </c>
      <c r="M32" s="44">
        <v>5150</v>
      </c>
      <c r="N32" s="44">
        <v>4940</v>
      </c>
      <c r="O32" s="44">
        <v>4830</v>
      </c>
      <c r="P32" s="45">
        <v>4730</v>
      </c>
      <c r="Q32" s="44">
        <v>4520</v>
      </c>
      <c r="R32" s="44">
        <v>4410</v>
      </c>
      <c r="S32" s="44">
        <v>4200</v>
      </c>
      <c r="T32" s="44">
        <v>4100</v>
      </c>
      <c r="U32" s="44">
        <v>3890</v>
      </c>
      <c r="V32" s="44">
        <v>3680</v>
      </c>
      <c r="W32" s="44">
        <v>3570</v>
      </c>
      <c r="X32" s="44">
        <v>3470</v>
      </c>
      <c r="Y32" s="44">
        <v>3260</v>
      </c>
      <c r="Z32" s="44">
        <v>3150</v>
      </c>
      <c r="AA32" s="44">
        <v>2940</v>
      </c>
      <c r="AB32" s="44">
        <v>2730</v>
      </c>
      <c r="AC32" s="44">
        <v>2630</v>
      </c>
      <c r="AD32" s="44">
        <v>2420</v>
      </c>
      <c r="AE32" s="45">
        <v>2310</v>
      </c>
    </row>
    <row r="33" spans="1:32">
      <c r="A33" s="43">
        <v>100</v>
      </c>
      <c r="B33" s="44">
        <v>7140</v>
      </c>
      <c r="C33" s="44">
        <v>6930</v>
      </c>
      <c r="D33" s="44">
        <v>6620</v>
      </c>
      <c r="E33" s="44">
        <v>6410</v>
      </c>
      <c r="F33" s="44">
        <v>6090</v>
      </c>
      <c r="G33" s="44">
        <v>5880</v>
      </c>
      <c r="H33" s="44">
        <v>5570</v>
      </c>
      <c r="I33" s="44">
        <v>5360</v>
      </c>
      <c r="J33" s="44">
        <v>5150</v>
      </c>
      <c r="K33" s="44">
        <v>4830</v>
      </c>
      <c r="L33" s="44">
        <v>4620</v>
      </c>
      <c r="M33" s="44">
        <v>4410</v>
      </c>
      <c r="N33" s="44">
        <v>4310</v>
      </c>
      <c r="O33" s="44">
        <v>4200</v>
      </c>
      <c r="P33" s="45">
        <v>4100</v>
      </c>
      <c r="Q33" s="44">
        <v>3890</v>
      </c>
      <c r="R33" s="44">
        <v>3780</v>
      </c>
      <c r="S33" s="44">
        <v>3680</v>
      </c>
      <c r="T33" s="44">
        <v>3570</v>
      </c>
      <c r="U33" s="44">
        <v>3470</v>
      </c>
      <c r="V33" s="44">
        <v>3260</v>
      </c>
      <c r="W33" s="44">
        <v>3150</v>
      </c>
      <c r="X33" s="44">
        <v>3050</v>
      </c>
      <c r="Y33" s="44">
        <v>2940</v>
      </c>
      <c r="Z33" s="44">
        <v>2730</v>
      </c>
      <c r="AA33" s="44">
        <v>2630</v>
      </c>
      <c r="AB33" s="44">
        <v>2420</v>
      </c>
      <c r="AC33" s="44">
        <v>2310</v>
      </c>
      <c r="AD33" s="44">
        <v>2100</v>
      </c>
      <c r="AE33" s="45">
        <v>2100</v>
      </c>
    </row>
    <row r="34" spans="1:32">
      <c r="A34" s="43">
        <v>80</v>
      </c>
      <c r="B34" s="44">
        <v>5780</v>
      </c>
      <c r="C34" s="44">
        <v>5570</v>
      </c>
      <c r="D34" s="44">
        <v>5360</v>
      </c>
      <c r="E34" s="44">
        <v>5250</v>
      </c>
      <c r="F34" s="44">
        <v>5040</v>
      </c>
      <c r="G34" s="44">
        <v>4830</v>
      </c>
      <c r="H34" s="44">
        <v>4620</v>
      </c>
      <c r="I34" s="44">
        <v>4410</v>
      </c>
      <c r="J34" s="44">
        <v>4200</v>
      </c>
      <c r="K34" s="44">
        <v>3990</v>
      </c>
      <c r="L34" s="44">
        <v>3780</v>
      </c>
      <c r="M34" s="44">
        <v>3680</v>
      </c>
      <c r="N34" s="44">
        <v>3570</v>
      </c>
      <c r="O34" s="44">
        <v>3470</v>
      </c>
      <c r="P34" s="45">
        <v>3470</v>
      </c>
      <c r="Q34" s="44">
        <v>3260</v>
      </c>
      <c r="R34" s="44">
        <v>3260</v>
      </c>
      <c r="S34" s="44">
        <v>3150</v>
      </c>
      <c r="T34" s="44">
        <v>3050</v>
      </c>
      <c r="U34" s="44">
        <v>2940</v>
      </c>
      <c r="V34" s="44">
        <v>2840</v>
      </c>
      <c r="W34" s="44">
        <v>2730</v>
      </c>
      <c r="X34" s="44">
        <v>2630</v>
      </c>
      <c r="Y34" s="44">
        <v>2520</v>
      </c>
      <c r="Z34" s="44">
        <v>2420</v>
      </c>
      <c r="AA34" s="44">
        <v>2310</v>
      </c>
      <c r="AB34" s="44">
        <v>2100</v>
      </c>
      <c r="AC34" s="44">
        <v>2000</v>
      </c>
      <c r="AD34" s="44">
        <v>1890</v>
      </c>
      <c r="AE34" s="45">
        <v>1790</v>
      </c>
    </row>
    <row r="35" spans="1:32">
      <c r="A35" s="43">
        <v>60</v>
      </c>
      <c r="B35" s="44">
        <v>4200</v>
      </c>
      <c r="C35" s="44">
        <v>4100</v>
      </c>
      <c r="D35" s="44">
        <v>3990</v>
      </c>
      <c r="E35" s="44">
        <v>3890</v>
      </c>
      <c r="F35" s="44">
        <v>3680</v>
      </c>
      <c r="G35" s="44">
        <v>3570</v>
      </c>
      <c r="H35" s="44">
        <v>3470</v>
      </c>
      <c r="I35" s="44">
        <v>3360</v>
      </c>
      <c r="J35" s="44">
        <v>3150</v>
      </c>
      <c r="K35" s="44">
        <v>3050</v>
      </c>
      <c r="L35" s="44">
        <v>2940</v>
      </c>
      <c r="M35" s="44">
        <v>2840</v>
      </c>
      <c r="N35" s="44">
        <v>2840</v>
      </c>
      <c r="O35" s="44">
        <v>2730</v>
      </c>
      <c r="P35" s="45">
        <v>2630</v>
      </c>
      <c r="Q35" s="44">
        <v>2630</v>
      </c>
      <c r="R35" s="44">
        <v>2520</v>
      </c>
      <c r="S35" s="44">
        <v>2420</v>
      </c>
      <c r="T35" s="44">
        <v>2420</v>
      </c>
      <c r="U35" s="44">
        <v>2310</v>
      </c>
      <c r="V35" s="44">
        <v>2210</v>
      </c>
      <c r="W35" s="44">
        <v>2210</v>
      </c>
      <c r="X35" s="44">
        <v>2100</v>
      </c>
      <c r="Y35" s="44">
        <v>2100</v>
      </c>
      <c r="Z35" s="44">
        <v>2000</v>
      </c>
      <c r="AA35" s="44">
        <v>1890</v>
      </c>
      <c r="AB35" s="44">
        <v>1790</v>
      </c>
      <c r="AC35" s="44">
        <v>1790</v>
      </c>
      <c r="AD35" s="44">
        <v>1680</v>
      </c>
      <c r="AE35" s="45">
        <v>1580</v>
      </c>
    </row>
    <row r="36" spans="1:32">
      <c r="A36" s="43">
        <v>40</v>
      </c>
      <c r="B36" s="44">
        <v>3470</v>
      </c>
      <c r="C36" s="44">
        <v>3360</v>
      </c>
      <c r="D36" s="44">
        <v>3260</v>
      </c>
      <c r="E36" s="44">
        <v>3150</v>
      </c>
      <c r="F36" s="44">
        <v>3050</v>
      </c>
      <c r="G36" s="44">
        <v>2940</v>
      </c>
      <c r="H36" s="44">
        <v>2840</v>
      </c>
      <c r="I36" s="44">
        <v>2730</v>
      </c>
      <c r="J36" s="44">
        <v>2630</v>
      </c>
      <c r="K36" s="44">
        <v>2520</v>
      </c>
      <c r="L36" s="44">
        <v>2420</v>
      </c>
      <c r="M36" s="44">
        <v>2420</v>
      </c>
      <c r="N36" s="44">
        <v>2310</v>
      </c>
      <c r="O36" s="44">
        <v>2310</v>
      </c>
      <c r="P36" s="45">
        <v>2210</v>
      </c>
      <c r="Q36" s="44">
        <v>2210</v>
      </c>
      <c r="R36" s="44">
        <v>2210</v>
      </c>
      <c r="S36" s="44">
        <v>2100</v>
      </c>
      <c r="T36" s="44">
        <v>2100</v>
      </c>
      <c r="U36" s="44">
        <v>2000</v>
      </c>
      <c r="V36" s="44">
        <v>2000</v>
      </c>
      <c r="W36" s="44">
        <v>1890</v>
      </c>
      <c r="X36" s="44">
        <v>1890</v>
      </c>
      <c r="Y36" s="44">
        <v>1790</v>
      </c>
      <c r="Z36" s="44">
        <v>1790</v>
      </c>
      <c r="AA36" s="44">
        <v>1680</v>
      </c>
      <c r="AB36" s="44">
        <v>1680</v>
      </c>
      <c r="AC36" s="44">
        <v>1580</v>
      </c>
      <c r="AD36" s="44">
        <v>1470</v>
      </c>
      <c r="AE36" s="45">
        <v>1470</v>
      </c>
    </row>
    <row r="37" spans="1:32">
      <c r="A37" s="43">
        <v>30</v>
      </c>
      <c r="B37" s="44">
        <v>2520</v>
      </c>
      <c r="C37" s="44">
        <v>2520</v>
      </c>
      <c r="D37" s="44">
        <v>2420</v>
      </c>
      <c r="E37" s="44">
        <v>2310</v>
      </c>
      <c r="F37" s="44">
        <v>2310</v>
      </c>
      <c r="G37" s="44">
        <v>2210</v>
      </c>
      <c r="H37" s="44">
        <v>2210</v>
      </c>
      <c r="I37" s="44">
        <v>2100</v>
      </c>
      <c r="J37" s="44">
        <v>2100</v>
      </c>
      <c r="K37" s="44">
        <v>2000</v>
      </c>
      <c r="L37" s="44">
        <v>2000</v>
      </c>
      <c r="M37" s="44">
        <v>1890</v>
      </c>
      <c r="N37" s="44">
        <v>1890</v>
      </c>
      <c r="O37" s="44">
        <v>1890</v>
      </c>
      <c r="P37" s="45">
        <v>1790</v>
      </c>
      <c r="Q37" s="44">
        <v>1790</v>
      </c>
      <c r="R37" s="44">
        <v>1790</v>
      </c>
      <c r="S37" s="44">
        <v>1680</v>
      </c>
      <c r="T37" s="44">
        <v>1680</v>
      </c>
      <c r="U37" s="44">
        <v>1680</v>
      </c>
      <c r="V37" s="44">
        <v>1580</v>
      </c>
      <c r="W37" s="44">
        <v>1580</v>
      </c>
      <c r="X37" s="44">
        <v>1580</v>
      </c>
      <c r="Y37" s="44">
        <v>1580</v>
      </c>
      <c r="Z37" s="44">
        <v>1580</v>
      </c>
      <c r="AA37" s="44">
        <v>1470</v>
      </c>
      <c r="AB37" s="44">
        <v>1470</v>
      </c>
      <c r="AC37" s="44">
        <v>1470</v>
      </c>
      <c r="AD37" s="44">
        <v>1370</v>
      </c>
      <c r="AE37" s="45">
        <v>1370</v>
      </c>
    </row>
    <row r="38" spans="1:32">
      <c r="A38" s="43">
        <v>20</v>
      </c>
      <c r="B38" s="44">
        <v>2100</v>
      </c>
      <c r="C38" s="44">
        <v>2100</v>
      </c>
      <c r="D38" s="44">
        <v>2000</v>
      </c>
      <c r="E38" s="44">
        <v>2000</v>
      </c>
      <c r="F38" s="44">
        <v>2000</v>
      </c>
      <c r="G38" s="44">
        <v>1890</v>
      </c>
      <c r="H38" s="44">
        <v>1890</v>
      </c>
      <c r="I38" s="44">
        <v>1790</v>
      </c>
      <c r="J38" s="44">
        <v>1790</v>
      </c>
      <c r="K38" s="44">
        <v>1790</v>
      </c>
      <c r="L38" s="44">
        <v>1680</v>
      </c>
      <c r="M38" s="44">
        <v>1680</v>
      </c>
      <c r="N38" s="44">
        <v>1680</v>
      </c>
      <c r="O38" s="44">
        <v>1580</v>
      </c>
      <c r="P38" s="45">
        <v>1580</v>
      </c>
      <c r="Q38" s="44">
        <v>1580</v>
      </c>
      <c r="R38" s="44">
        <v>1580</v>
      </c>
      <c r="S38" s="44">
        <v>1580</v>
      </c>
      <c r="T38" s="44">
        <v>1470</v>
      </c>
      <c r="U38" s="44">
        <v>1470</v>
      </c>
      <c r="V38" s="44">
        <v>1470</v>
      </c>
      <c r="W38" s="44">
        <v>1470</v>
      </c>
      <c r="X38" s="44">
        <v>1470</v>
      </c>
      <c r="Y38" s="44">
        <v>1370</v>
      </c>
      <c r="Z38" s="44">
        <v>1370</v>
      </c>
      <c r="AA38" s="44">
        <v>1370</v>
      </c>
      <c r="AB38" s="44">
        <v>1370</v>
      </c>
      <c r="AC38" s="44">
        <v>1370</v>
      </c>
      <c r="AD38" s="44">
        <v>1260</v>
      </c>
      <c r="AE38" s="45">
        <v>1260</v>
      </c>
    </row>
    <row r="39" spans="1:32">
      <c r="A39" s="43">
        <v>10</v>
      </c>
      <c r="B39" s="44">
        <v>1470</v>
      </c>
      <c r="C39" s="44">
        <v>1470</v>
      </c>
      <c r="D39" s="44">
        <v>1370</v>
      </c>
      <c r="E39" s="44">
        <v>1370</v>
      </c>
      <c r="F39" s="44">
        <v>1370</v>
      </c>
      <c r="G39" s="44">
        <v>1370</v>
      </c>
      <c r="H39" s="44">
        <v>1370</v>
      </c>
      <c r="I39" s="44">
        <v>1370</v>
      </c>
      <c r="J39" s="44">
        <v>1370</v>
      </c>
      <c r="K39" s="44">
        <v>1260</v>
      </c>
      <c r="L39" s="44">
        <v>1260</v>
      </c>
      <c r="M39" s="44">
        <v>1260</v>
      </c>
      <c r="N39" s="44">
        <v>1260</v>
      </c>
      <c r="O39" s="44">
        <v>1260</v>
      </c>
      <c r="P39" s="45">
        <v>1260</v>
      </c>
      <c r="Q39" s="44">
        <v>1260</v>
      </c>
      <c r="R39" s="44">
        <v>1260</v>
      </c>
      <c r="S39" s="44">
        <v>1260</v>
      </c>
      <c r="T39" s="44">
        <v>1260</v>
      </c>
      <c r="U39" s="44">
        <v>1260</v>
      </c>
      <c r="V39" s="44">
        <v>1260</v>
      </c>
      <c r="W39" s="44">
        <v>1260</v>
      </c>
      <c r="X39" s="44">
        <v>1260</v>
      </c>
      <c r="Y39" s="44">
        <v>1260</v>
      </c>
      <c r="Z39" s="44">
        <v>1160</v>
      </c>
      <c r="AA39" s="44">
        <v>1160</v>
      </c>
      <c r="AB39" s="44">
        <v>1160</v>
      </c>
      <c r="AC39" s="44">
        <v>1160</v>
      </c>
      <c r="AD39" s="44">
        <v>1160</v>
      </c>
      <c r="AE39" s="45">
        <v>1160</v>
      </c>
    </row>
    <row r="45" spans="1:32" ht="18">
      <c r="AF45" s="39"/>
    </row>
  </sheetData>
  <phoneticPr fontId="3"/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F61"/>
  <sheetViews>
    <sheetView workbookViewId="0">
      <selection activeCell="F29" sqref="F29"/>
    </sheetView>
  </sheetViews>
  <sheetFormatPr defaultRowHeight="13.5"/>
  <sheetData>
    <row r="1" spans="1:9" ht="30.75">
      <c r="A1" s="46" t="s">
        <v>4</v>
      </c>
      <c r="B1" s="167" t="s">
        <v>5685</v>
      </c>
      <c r="G1" s="47"/>
    </row>
    <row r="2" spans="1:9">
      <c r="A2" s="48"/>
      <c r="B2" s="167"/>
    </row>
    <row r="3" spans="1:9">
      <c r="A3" s="1">
        <v>2000</v>
      </c>
      <c r="B3" s="49">
        <v>5220</v>
      </c>
    </row>
    <row r="4" spans="1:9">
      <c r="A4" s="1">
        <v>1950</v>
      </c>
      <c r="B4" s="49">
        <v>5100</v>
      </c>
    </row>
    <row r="5" spans="1:9">
      <c r="A5" s="1">
        <v>1900</v>
      </c>
      <c r="B5" s="49">
        <v>4980</v>
      </c>
    </row>
    <row r="6" spans="1:9" ht="30.75">
      <c r="A6" s="1">
        <v>1850</v>
      </c>
      <c r="B6" s="49">
        <v>4860</v>
      </c>
      <c r="G6" s="47"/>
    </row>
    <row r="7" spans="1:9">
      <c r="A7" s="1">
        <v>1800</v>
      </c>
      <c r="B7" s="49">
        <v>4740</v>
      </c>
    </row>
    <row r="8" spans="1:9">
      <c r="A8" s="1">
        <v>1750</v>
      </c>
      <c r="B8" s="49">
        <v>4620</v>
      </c>
    </row>
    <row r="9" spans="1:9">
      <c r="A9" s="1">
        <v>1700</v>
      </c>
      <c r="B9" s="49">
        <v>4500</v>
      </c>
    </row>
    <row r="10" spans="1:9">
      <c r="A10" s="1">
        <v>1650</v>
      </c>
      <c r="B10" s="49">
        <v>4380</v>
      </c>
    </row>
    <row r="11" spans="1:9">
      <c r="A11" s="1">
        <v>1600</v>
      </c>
      <c r="B11" s="49">
        <v>4260</v>
      </c>
    </row>
    <row r="12" spans="1:9">
      <c r="A12" s="1">
        <v>1550</v>
      </c>
      <c r="B12" s="49">
        <v>4140</v>
      </c>
      <c r="I12" s="50"/>
    </row>
    <row r="13" spans="1:9">
      <c r="A13" s="1">
        <v>1500</v>
      </c>
      <c r="B13" s="49">
        <v>4020</v>
      </c>
    </row>
    <row r="14" spans="1:9">
      <c r="A14" s="1">
        <v>1450</v>
      </c>
      <c r="B14" s="49">
        <v>3900</v>
      </c>
    </row>
    <row r="15" spans="1:9">
      <c r="A15" s="1">
        <v>1400</v>
      </c>
      <c r="B15" s="49">
        <v>3780</v>
      </c>
    </row>
    <row r="16" spans="1:9">
      <c r="A16" s="1">
        <v>1350</v>
      </c>
      <c r="B16" s="49">
        <v>3660</v>
      </c>
    </row>
    <row r="17" spans="1:3">
      <c r="A17" s="1">
        <v>1300</v>
      </c>
      <c r="B17" s="49">
        <v>3540</v>
      </c>
    </row>
    <row r="18" spans="1:3">
      <c r="A18" s="1">
        <v>1250</v>
      </c>
      <c r="B18" s="49">
        <v>3420</v>
      </c>
      <c r="C18" s="51"/>
    </row>
    <row r="19" spans="1:3">
      <c r="A19" s="1">
        <v>1200</v>
      </c>
      <c r="B19" s="49">
        <v>3300</v>
      </c>
      <c r="C19" s="51"/>
    </row>
    <row r="20" spans="1:3">
      <c r="A20" s="1">
        <v>1150</v>
      </c>
      <c r="B20" s="49">
        <v>3180</v>
      </c>
      <c r="C20" s="51"/>
    </row>
    <row r="21" spans="1:3">
      <c r="A21" s="1">
        <v>1100</v>
      </c>
      <c r="B21" s="49">
        <v>3060</v>
      </c>
      <c r="C21" s="51"/>
    </row>
    <row r="22" spans="1:3">
      <c r="A22" s="1">
        <v>1050</v>
      </c>
      <c r="B22" s="49">
        <v>2940</v>
      </c>
      <c r="C22" s="51"/>
    </row>
    <row r="23" spans="1:3">
      <c r="A23" s="1">
        <v>1000</v>
      </c>
      <c r="B23" s="49">
        <v>2820</v>
      </c>
      <c r="C23" s="51"/>
    </row>
    <row r="24" spans="1:3">
      <c r="A24" s="1">
        <v>950</v>
      </c>
      <c r="B24" s="49">
        <v>2700</v>
      </c>
      <c r="C24" s="51"/>
    </row>
    <row r="25" spans="1:3">
      <c r="A25" s="1">
        <v>900</v>
      </c>
      <c r="B25" s="49">
        <v>2580</v>
      </c>
      <c r="C25" s="51"/>
    </row>
    <row r="26" spans="1:3">
      <c r="A26" s="1">
        <v>850</v>
      </c>
      <c r="B26" s="49">
        <v>2460</v>
      </c>
      <c r="C26" s="51"/>
    </row>
    <row r="27" spans="1:3">
      <c r="A27" s="1">
        <v>800</v>
      </c>
      <c r="B27" s="49">
        <v>2340</v>
      </c>
      <c r="C27" s="51"/>
    </row>
    <row r="28" spans="1:3">
      <c r="A28" s="1">
        <v>750</v>
      </c>
      <c r="B28" s="49">
        <v>2220</v>
      </c>
      <c r="C28" s="51"/>
    </row>
    <row r="29" spans="1:3">
      <c r="A29" s="1">
        <v>700</v>
      </c>
      <c r="B29" s="49">
        <v>2100</v>
      </c>
      <c r="C29" s="51"/>
    </row>
    <row r="30" spans="1:3">
      <c r="A30" s="1">
        <v>650</v>
      </c>
      <c r="B30" s="49">
        <v>1980</v>
      </c>
      <c r="C30" s="51"/>
    </row>
    <row r="31" spans="1:3">
      <c r="A31" s="1">
        <v>600</v>
      </c>
      <c r="B31" s="49">
        <v>1860</v>
      </c>
      <c r="C31" s="51"/>
    </row>
    <row r="32" spans="1:3">
      <c r="A32" s="1">
        <v>550</v>
      </c>
      <c r="B32" s="49">
        <v>1740</v>
      </c>
      <c r="C32" s="51"/>
    </row>
    <row r="33" spans="1:3">
      <c r="A33" s="1">
        <v>500</v>
      </c>
      <c r="B33" s="49">
        <v>1620</v>
      </c>
      <c r="C33" s="51"/>
    </row>
    <row r="34" spans="1:3">
      <c r="A34" s="1">
        <v>450</v>
      </c>
      <c r="B34" s="49">
        <v>1500</v>
      </c>
      <c r="C34" s="51"/>
    </row>
    <row r="35" spans="1:3">
      <c r="A35" s="1">
        <v>400</v>
      </c>
      <c r="B35" s="49">
        <v>1380</v>
      </c>
      <c r="C35" s="51"/>
    </row>
    <row r="36" spans="1:3">
      <c r="A36" s="1">
        <v>350</v>
      </c>
      <c r="B36" s="49">
        <v>1260</v>
      </c>
      <c r="C36" s="51"/>
    </row>
    <row r="37" spans="1:3">
      <c r="A37" s="1">
        <v>300</v>
      </c>
      <c r="B37" s="49">
        <v>1140</v>
      </c>
      <c r="C37" s="51"/>
    </row>
    <row r="38" spans="1:3">
      <c r="A38" s="1">
        <v>250</v>
      </c>
      <c r="B38" s="49">
        <v>1020</v>
      </c>
      <c r="C38" s="51"/>
    </row>
    <row r="39" spans="1:3">
      <c r="A39" s="1">
        <v>200</v>
      </c>
      <c r="B39" s="49">
        <v>900</v>
      </c>
      <c r="C39" s="51"/>
    </row>
    <row r="40" spans="1:3">
      <c r="A40" s="1">
        <v>150</v>
      </c>
      <c r="B40" s="49">
        <v>780</v>
      </c>
      <c r="C40" s="51"/>
    </row>
    <row r="41" spans="1:3">
      <c r="A41" s="1">
        <v>100</v>
      </c>
      <c r="B41" s="49">
        <v>660</v>
      </c>
      <c r="C41" s="51"/>
    </row>
    <row r="42" spans="1:3">
      <c r="A42" s="1">
        <v>50</v>
      </c>
      <c r="B42" s="49">
        <v>540</v>
      </c>
      <c r="C42" s="51"/>
    </row>
    <row r="61" spans="32:32" ht="18">
      <c r="AF61" s="39"/>
    </row>
  </sheetData>
  <mergeCells count="1">
    <mergeCell ref="B1:B2"/>
  </mergeCells>
  <phoneticPr fontId="3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19"/>
  <sheetViews>
    <sheetView topLeftCell="E1" workbookViewId="0">
      <selection activeCell="H2" sqref="H2"/>
    </sheetView>
  </sheetViews>
  <sheetFormatPr defaultRowHeight="13.5"/>
  <cols>
    <col min="2" max="2" width="49" customWidth="1"/>
    <col min="3" max="3" width="15.125" customWidth="1"/>
    <col min="4" max="4" width="42.625" customWidth="1"/>
    <col min="5" max="5" width="8" customWidth="1"/>
    <col min="6" max="6" width="8.375" customWidth="1"/>
    <col min="7" max="7" width="8.625" customWidth="1"/>
    <col min="8" max="8" width="7.375" customWidth="1"/>
    <col min="9" max="9" width="9" customWidth="1"/>
  </cols>
  <sheetData>
    <row r="1" spans="1:29" s="95" customFormat="1" ht="33" customHeight="1" thickBot="1">
      <c r="A1" s="84"/>
      <c r="B1" s="90" t="s">
        <v>5736</v>
      </c>
      <c r="C1" s="91" t="s">
        <v>5737</v>
      </c>
      <c r="D1" s="92" t="s">
        <v>5738</v>
      </c>
      <c r="E1" s="92" t="s">
        <v>5739</v>
      </c>
      <c r="F1" s="92" t="s">
        <v>3917</v>
      </c>
      <c r="G1" s="92" t="s">
        <v>3918</v>
      </c>
      <c r="H1" s="92" t="s">
        <v>5740</v>
      </c>
      <c r="I1" s="93" t="s">
        <v>5741</v>
      </c>
      <c r="J1" s="93" t="s">
        <v>5742</v>
      </c>
      <c r="K1" s="93" t="s">
        <v>5743</v>
      </c>
      <c r="L1" s="93" t="s">
        <v>5744</v>
      </c>
      <c r="M1" s="94" t="s">
        <v>5745</v>
      </c>
      <c r="N1" s="93" t="s">
        <v>5746</v>
      </c>
      <c r="O1" s="93" t="s">
        <v>5747</v>
      </c>
      <c r="P1" s="94" t="s">
        <v>5748</v>
      </c>
      <c r="Q1" s="93" t="s">
        <v>3920</v>
      </c>
      <c r="R1" s="93" t="s">
        <v>3921</v>
      </c>
      <c r="S1" s="93" t="s">
        <v>5749</v>
      </c>
      <c r="T1" s="93" t="s">
        <v>5750</v>
      </c>
      <c r="U1" s="93" t="s">
        <v>5751</v>
      </c>
      <c r="V1" s="93" t="s">
        <v>5752</v>
      </c>
      <c r="W1" s="94" t="s">
        <v>5753</v>
      </c>
      <c r="X1" s="93" t="s">
        <v>5775</v>
      </c>
      <c r="Y1" s="94" t="s">
        <v>5755</v>
      </c>
      <c r="Z1" s="94" t="s">
        <v>5756</v>
      </c>
      <c r="AA1" s="93" t="s">
        <v>5415</v>
      </c>
      <c r="AB1" s="93" t="s">
        <v>5757</v>
      </c>
      <c r="AC1" s="93" t="s">
        <v>5758</v>
      </c>
    </row>
    <row r="2" spans="1:29" s="102" customFormat="1" ht="28.5" customHeight="1">
      <c r="A2" s="96"/>
      <c r="B2" s="17" t="s">
        <v>3975</v>
      </c>
      <c r="C2" s="97">
        <v>150</v>
      </c>
      <c r="D2" s="98" t="str">
        <f>IF(B2="","",VLOOKUP(B2,unsoutaiou_honsya,4,FALSE))</f>
        <v>静岡県藤枝市下当間２０２－５</v>
      </c>
      <c r="E2" s="98" t="str">
        <f>LEFT(D2,3)</f>
        <v>静岡県</v>
      </c>
      <c r="F2" s="98">
        <f>VLOOKUP($B$2,unsoutaiou_honsya,5,FALSE)</f>
        <v>200</v>
      </c>
      <c r="G2" s="98">
        <f>VLOOKUP(B2,unsoutaiou_honsya,6,FALSE)</f>
        <v>0</v>
      </c>
      <c r="H2" s="98">
        <f>VLOOKUP(B2,unsoutaiou_honsya,7,FALSE)</f>
        <v>0</v>
      </c>
      <c r="I2" s="98">
        <f>INDEX(ﾄｰﾙ_honsya,MATCH($C$2,ﾄｰﾙ_honsya_重量,-1),MATCH($F$2,ﾄｰﾙ_honsya_距離,-1))</f>
        <v>3470</v>
      </c>
      <c r="J2" s="98" t="s">
        <v>3931</v>
      </c>
      <c r="K2" s="98" t="e">
        <f>INDEX(ﾄｰﾙ_honsya_中継,MATCH(C2,ﾄｰﾙ_honsya_中継_重量,-1),2)</f>
        <v>#REF!</v>
      </c>
      <c r="L2" s="98" t="e">
        <f>K2*G2</f>
        <v>#REF!</v>
      </c>
      <c r="M2" s="101" t="e">
        <f>IF(H2="-","-",I2+L2)</f>
        <v>#REF!</v>
      </c>
      <c r="N2" s="100" t="str">
        <f>VLOOKUP(B2,unsoutaiou_honsya,11,FALSE)</f>
        <v>藤枝</v>
      </c>
      <c r="O2" s="100" t="str">
        <f>IF(N2="-","-",INDEX(ｹｲﾋﾝ_honsya,MATCH(N2,ｹｲﾋﾝ_honsya_行先,0),MATCH(C2,ｹｲﾋﾝ_honsya_重量,-1)))</f>
        <v>-</v>
      </c>
      <c r="P2" s="94" t="str">
        <f>IF(N2="-","-",IF(O2&lt;100,O2*C2,O2))</f>
        <v>-</v>
      </c>
      <c r="Q2" s="100">
        <f>VLOOKUP(B2,unsoutaiou_honsya,8,FALSE)</f>
        <v>230</v>
      </c>
      <c r="R2" s="100">
        <f>VLOOKUP(B2,unsoutaiou_honsya,9,FALSE)</f>
        <v>0</v>
      </c>
      <c r="S2" s="100">
        <f>VLOOKUP(B2,unsoutaiou_honsya,10,FALSE)</f>
        <v>0</v>
      </c>
      <c r="T2" s="100">
        <f>INDEX(新潟_honsya,MATCH(C2,新潟_honsya_重量,-1),MATCH(Q2,新潟_honsya_距離,-1))</f>
        <v>2800</v>
      </c>
      <c r="U2" s="100" t="e">
        <f>INDEX(新潟_honsya_中継,MATCH(C2,新潟_honsya_中継_重量,-1),2)</f>
        <v>#N/A</v>
      </c>
      <c r="V2" s="100" t="e">
        <f>U2*R2</f>
        <v>#N/A</v>
      </c>
      <c r="W2" s="101" t="e">
        <f>IF(S2="-","-",IF(C2&gt;1500,"-",T2+V2))</f>
        <v>#N/A</v>
      </c>
      <c r="X2" s="100" t="str">
        <f>VLOOKUP(B2,unsoutaiou_honsya,12,FALSE)</f>
        <v>無し</v>
      </c>
      <c r="Y2" s="101" t="str">
        <f>IF(C2&gt;2000,"-",IF(X2="ﾄﾅﾐ",INDEX(ﾄﾅﾐ_honsya_改定後,MATCH(C2,ﾄﾅﾐ_honsya_改定後_重量,-1),2),"-"))</f>
        <v>-</v>
      </c>
      <c r="Z2" s="101" t="str">
        <f>IF(C2&gt;2000,"-",IF(X2="ﾄﾅﾐ",INDEX(ﾄﾅﾐ_honsya_改定前,MATCH(C2,ﾄﾅﾐ_honsya_改定前_重量,-1),2),"-"))</f>
        <v>-</v>
      </c>
      <c r="AA2" s="100" t="str">
        <f>VLOOKUP(B2,unsoutaiou_honsya,16,FALSE)</f>
        <v>-</v>
      </c>
      <c r="AB2" s="100" t="str">
        <f>IF(AA2 = "-","-",INDEX(久留米_honsya,MATCH(C2,久留米_honsya_重量,-1),MATCH(AA2,久留米_honsya_距離,-1)))</f>
        <v>-</v>
      </c>
      <c r="AC2" s="100" t="str">
        <f>IF(AA2="-","-",AB2+100)</f>
        <v>-</v>
      </c>
    </row>
    <row r="3" spans="1:29">
      <c r="B3" s="103" t="s">
        <v>5760</v>
      </c>
      <c r="C3" s="104" t="str">
        <f>IF(ISERROR(VLOOKUP(B2,unsoutaiou_honsya,12,FALSE)=TRUE),"",VLOOKUP(B2,unsoutaiou_honsya,12,FALSE))</f>
        <v>無し</v>
      </c>
      <c r="D3" s="4"/>
      <c r="F3" t="s">
        <v>5776</v>
      </c>
      <c r="AC3" t="s">
        <v>5777</v>
      </c>
    </row>
    <row r="4" spans="1:29">
      <c r="C4" s="4"/>
      <c r="D4" s="4"/>
    </row>
    <row r="5" spans="1:29" ht="14.25" thickBot="1">
      <c r="C5" s="4"/>
      <c r="D5" s="4"/>
      <c r="E5" t="s">
        <v>5778</v>
      </c>
    </row>
    <row r="6" spans="1:29" ht="27" customHeight="1" thickBot="1">
      <c r="B6" s="105" t="s">
        <v>5764</v>
      </c>
      <c r="C6" s="105" t="s">
        <v>5765</v>
      </c>
      <c r="D6" s="4"/>
      <c r="E6" s="119" t="s">
        <v>5779</v>
      </c>
      <c r="F6" s="119" t="s">
        <v>5780</v>
      </c>
      <c r="G6" s="119" t="s">
        <v>5781</v>
      </c>
      <c r="H6" s="120" t="s">
        <v>5782</v>
      </c>
    </row>
    <row r="7" spans="1:29" ht="17.25" customHeight="1" thickBot="1">
      <c r="B7" s="106" t="s">
        <v>5783</v>
      </c>
      <c r="C7" s="107" t="str">
        <f>IF(C2=0,0,P2)</f>
        <v>-</v>
      </c>
      <c r="D7" s="4"/>
      <c r="E7" s="1" t="str">
        <f>IFERROR(VLOOKUP(E2,ﾄｰﾙ105p適用表,2,FALSE),"-")</f>
        <v>-</v>
      </c>
      <c r="F7" s="1" t="str">
        <f>IFERROR(VLOOKUP(E2,ﾄｰﾙ105p適用表,3,FALSE),"-")</f>
        <v>-</v>
      </c>
      <c r="G7" s="98" t="e">
        <f>INDEX(ﾄｰﾙ105p_honsya,MATCH($C$2,ﾄｰﾙ105p_honsya_重量,-1),MATCH($F$2,ﾄｰﾙ105p_honsya_距離,-1))</f>
        <v>#REF!</v>
      </c>
      <c r="H7" s="1" t="str">
        <f>IF(AND(E7&lt;&gt;"-",F2&gt;=E7,F2&lt;=F7),"105%","100%")</f>
        <v>100%</v>
      </c>
    </row>
    <row r="8" spans="1:29" ht="17.25" customHeight="1" thickBot="1">
      <c r="B8" s="108" t="s">
        <v>5769</v>
      </c>
      <c r="C8" s="107" t="e">
        <f>IF(C2=0,0,M2)</f>
        <v>#REF!</v>
      </c>
      <c r="D8" s="4"/>
      <c r="E8" t="s">
        <v>5784</v>
      </c>
    </row>
    <row r="9" spans="1:29" ht="17.25" customHeight="1" thickBot="1">
      <c r="B9" s="106" t="s">
        <v>3956</v>
      </c>
      <c r="C9" s="107" t="e">
        <f>IF(C2=0,0,W2)</f>
        <v>#N/A</v>
      </c>
      <c r="D9" s="4"/>
    </row>
    <row r="10" spans="1:29" ht="17.25" customHeight="1" thickBot="1">
      <c r="B10" s="109" t="s">
        <v>5770</v>
      </c>
      <c r="C10" s="107" t="str">
        <f>IF(C2=0,0,AC2)</f>
        <v>-</v>
      </c>
      <c r="D10" s="4"/>
      <c r="F10" s="121"/>
    </row>
    <row r="11" spans="1:29" ht="17.25" customHeight="1">
      <c r="B11" s="110" t="s">
        <v>5771</v>
      </c>
      <c r="C11" s="111" t="str">
        <f>IF(C2=0,0,Y2)</f>
        <v>-</v>
      </c>
      <c r="D11" s="4"/>
    </row>
    <row r="12" spans="1:29" ht="17.25" customHeight="1">
      <c r="B12" s="112" t="s">
        <v>5772</v>
      </c>
      <c r="C12" s="113" t="str">
        <f>IF(C2=0,0,Z2)</f>
        <v>-</v>
      </c>
      <c r="D12" s="4"/>
    </row>
    <row r="13" spans="1:29" ht="14.25" thickBot="1">
      <c r="B13" s="115" t="s">
        <v>5773</v>
      </c>
      <c r="C13" s="116" t="str">
        <f>IF(C2=0,0,IF(C11="-","-",C11-C12))</f>
        <v>-</v>
      </c>
      <c r="D13" s="4"/>
    </row>
    <row r="14" spans="1:29">
      <c r="D14" s="4"/>
    </row>
    <row r="15" spans="1:29">
      <c r="D15" s="4"/>
    </row>
    <row r="16" spans="1:29">
      <c r="D16" s="4"/>
    </row>
    <row r="17" spans="2:4">
      <c r="D17" s="4"/>
    </row>
    <row r="18" spans="2:4">
      <c r="B18" s="2"/>
      <c r="C18" s="4"/>
      <c r="D18" s="4"/>
    </row>
    <row r="19" spans="2:4">
      <c r="B19" s="117">
        <v>43164</v>
      </c>
      <c r="C19" s="118" t="s">
        <v>5774</v>
      </c>
    </row>
  </sheetData>
  <phoneticPr fontId="3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O54"/>
  <sheetViews>
    <sheetView tabSelected="1" zoomScale="85" zoomScaleNormal="85" workbookViewId="0">
      <selection activeCell="C8" sqref="C8"/>
    </sheetView>
  </sheetViews>
  <sheetFormatPr defaultRowHeight="18.75"/>
  <cols>
    <col min="1" max="2" width="12" style="36" customWidth="1"/>
    <col min="3" max="3" width="25.625" style="36" customWidth="1"/>
    <col min="4" max="4" width="18.375" style="36" customWidth="1"/>
    <col min="5" max="7" width="9" style="36"/>
    <col min="8" max="8" width="15.5" style="36" customWidth="1"/>
    <col min="9" max="10" width="9" style="36"/>
    <col min="11" max="11" width="13.625" style="36" bestFit="1" customWidth="1"/>
    <col min="12" max="13" width="11" style="36" customWidth="1"/>
    <col min="14" max="14" width="10.125" style="36" bestFit="1" customWidth="1"/>
    <col min="15" max="16384" width="9" style="36"/>
  </cols>
  <sheetData>
    <row r="1" spans="1:15">
      <c r="A1" s="36" t="s">
        <v>3912</v>
      </c>
      <c r="B1" s="36" t="s">
        <v>5543</v>
      </c>
      <c r="C1" s="36" t="s">
        <v>5413</v>
      </c>
      <c r="D1" s="36" t="s">
        <v>5544</v>
      </c>
      <c r="E1" s="36" t="s">
        <v>5545</v>
      </c>
      <c r="F1" s="36" t="s">
        <v>3914</v>
      </c>
      <c r="G1" s="36" t="s">
        <v>3915</v>
      </c>
      <c r="H1" s="36" t="s">
        <v>3916</v>
      </c>
      <c r="I1" s="36" t="s">
        <v>5546</v>
      </c>
      <c r="J1" s="36" t="s">
        <v>5547</v>
      </c>
      <c r="K1" s="36" t="s">
        <v>5548</v>
      </c>
      <c r="L1" s="36" t="s">
        <v>5549</v>
      </c>
      <c r="M1" s="36" t="s">
        <v>5550</v>
      </c>
      <c r="N1" s="36" t="s">
        <v>5551</v>
      </c>
      <c r="O1" s="36" t="s">
        <v>5552</v>
      </c>
    </row>
    <row r="2" spans="1:15">
      <c r="A2" s="36" t="s">
        <v>4002</v>
      </c>
      <c r="B2" s="36" t="s">
        <v>4006</v>
      </c>
      <c r="C2" s="36" t="s">
        <v>4003</v>
      </c>
      <c r="F2" s="36">
        <v>421</v>
      </c>
      <c r="G2" s="36">
        <v>303</v>
      </c>
      <c r="H2" s="36" t="s">
        <v>4004</v>
      </c>
      <c r="K2" s="36" t="s">
        <v>5553</v>
      </c>
      <c r="L2" s="36" t="s">
        <v>5554</v>
      </c>
      <c r="M2" s="36" t="s">
        <v>5555</v>
      </c>
      <c r="N2" s="36">
        <v>300</v>
      </c>
      <c r="O2" s="36">
        <v>0</v>
      </c>
    </row>
    <row r="3" spans="1:15">
      <c r="A3" s="36" t="s">
        <v>4002</v>
      </c>
      <c r="B3" s="36" t="s">
        <v>4009</v>
      </c>
      <c r="C3" s="36" t="s">
        <v>4007</v>
      </c>
      <c r="F3" s="36">
        <v>222</v>
      </c>
      <c r="G3" s="36">
        <v>1</v>
      </c>
      <c r="H3" s="36" t="s">
        <v>4008</v>
      </c>
      <c r="K3" s="36" t="s">
        <v>5556</v>
      </c>
      <c r="L3" s="36" t="s">
        <v>5557</v>
      </c>
      <c r="M3" s="36" t="s">
        <v>5558</v>
      </c>
      <c r="N3" s="36">
        <v>100</v>
      </c>
      <c r="O3" s="36">
        <v>0</v>
      </c>
    </row>
    <row r="4" spans="1:15">
      <c r="A4" s="36" t="s">
        <v>4002</v>
      </c>
      <c r="B4" s="36" t="s">
        <v>4013</v>
      </c>
      <c r="C4" s="36" t="s">
        <v>4010</v>
      </c>
      <c r="D4" s="36" t="s">
        <v>5559</v>
      </c>
      <c r="F4" s="36">
        <v>422</v>
      </c>
      <c r="G4" s="36">
        <v>8021</v>
      </c>
      <c r="H4" s="36" t="s">
        <v>5560</v>
      </c>
      <c r="K4" s="36" t="s">
        <v>5561</v>
      </c>
      <c r="L4" s="36" t="s">
        <v>5562</v>
      </c>
      <c r="M4" s="36" t="s">
        <v>5558</v>
      </c>
      <c r="N4" s="36">
        <v>250</v>
      </c>
      <c r="O4" s="36">
        <v>0</v>
      </c>
    </row>
    <row r="5" spans="1:15">
      <c r="A5" s="36" t="s">
        <v>4002</v>
      </c>
      <c r="B5" s="36" t="s">
        <v>4016</v>
      </c>
      <c r="C5" s="36" t="s">
        <v>4014</v>
      </c>
      <c r="F5" s="36">
        <v>421</v>
      </c>
      <c r="G5" s="36">
        <v>1121</v>
      </c>
      <c r="H5" s="36" t="s">
        <v>4015</v>
      </c>
      <c r="K5" s="36" t="s">
        <v>5563</v>
      </c>
      <c r="L5" s="36" t="s">
        <v>5564</v>
      </c>
      <c r="M5" s="36" t="s">
        <v>5565</v>
      </c>
      <c r="N5" s="36">
        <v>300</v>
      </c>
      <c r="O5" s="36">
        <v>0</v>
      </c>
    </row>
    <row r="6" spans="1:15">
      <c r="A6" s="36" t="s">
        <v>4002</v>
      </c>
      <c r="B6" s="36" t="s">
        <v>4019</v>
      </c>
      <c r="C6" s="36" t="s">
        <v>4017</v>
      </c>
      <c r="F6" s="36">
        <v>421</v>
      </c>
      <c r="G6" s="36">
        <v>412</v>
      </c>
      <c r="H6" s="36" t="s">
        <v>4018</v>
      </c>
      <c r="K6" s="36" t="s">
        <v>5566</v>
      </c>
      <c r="L6" s="36" t="s">
        <v>5567</v>
      </c>
      <c r="M6" s="36" t="s">
        <v>5565</v>
      </c>
      <c r="N6" s="36">
        <v>300</v>
      </c>
      <c r="O6" s="36">
        <v>0</v>
      </c>
    </row>
    <row r="7" spans="1:15">
      <c r="A7" s="36" t="s">
        <v>4002</v>
      </c>
      <c r="B7" s="36" t="s">
        <v>4022</v>
      </c>
      <c r="C7" s="36" t="s">
        <v>4020</v>
      </c>
      <c r="F7" s="36">
        <v>421</v>
      </c>
      <c r="G7" s="36">
        <v>302</v>
      </c>
      <c r="H7" s="36" t="s">
        <v>4021</v>
      </c>
      <c r="K7" s="36" t="s">
        <v>5568</v>
      </c>
      <c r="L7" s="36" t="s">
        <v>5569</v>
      </c>
      <c r="M7" s="36" t="s">
        <v>5565</v>
      </c>
      <c r="N7" s="36">
        <v>300</v>
      </c>
      <c r="O7" s="36">
        <v>0</v>
      </c>
    </row>
    <row r="8" spans="1:15">
      <c r="A8" s="36" t="s">
        <v>4002</v>
      </c>
      <c r="B8" s="36" t="s">
        <v>4025</v>
      </c>
      <c r="C8" s="36" t="s">
        <v>4023</v>
      </c>
      <c r="D8" s="36" t="s">
        <v>5570</v>
      </c>
      <c r="F8" s="36">
        <v>437</v>
      </c>
      <c r="G8" s="36">
        <v>1</v>
      </c>
      <c r="H8" s="36" t="s">
        <v>4024</v>
      </c>
      <c r="K8" s="36" t="s">
        <v>5571</v>
      </c>
      <c r="L8" s="36" t="s">
        <v>5572</v>
      </c>
      <c r="M8" s="36" t="s">
        <v>5555</v>
      </c>
      <c r="N8" s="36">
        <v>350</v>
      </c>
      <c r="O8" s="36">
        <v>0</v>
      </c>
    </row>
    <row r="9" spans="1:15">
      <c r="A9" s="36" t="s">
        <v>4002</v>
      </c>
      <c r="B9" s="36" t="s">
        <v>4028</v>
      </c>
      <c r="C9" s="36" t="s">
        <v>4026</v>
      </c>
      <c r="F9" s="36">
        <v>425</v>
      </c>
      <c r="G9" s="36">
        <v>87</v>
      </c>
      <c r="H9" s="36" t="s">
        <v>4027</v>
      </c>
      <c r="K9" s="36" t="s">
        <v>5573</v>
      </c>
      <c r="L9" s="36" t="s">
        <v>5574</v>
      </c>
      <c r="M9" s="36" t="s">
        <v>5558</v>
      </c>
      <c r="N9" s="36">
        <v>250</v>
      </c>
      <c r="O9" s="36">
        <v>0</v>
      </c>
    </row>
    <row r="10" spans="1:15">
      <c r="A10" s="36" t="s">
        <v>4002</v>
      </c>
      <c r="B10" s="36" t="s">
        <v>4031</v>
      </c>
      <c r="C10" s="36" t="s">
        <v>4029</v>
      </c>
      <c r="F10" s="36">
        <v>422</v>
      </c>
      <c r="G10" s="36">
        <v>8063</v>
      </c>
      <c r="H10" s="36" t="s">
        <v>5575</v>
      </c>
      <c r="K10" s="36" t="s">
        <v>5576</v>
      </c>
      <c r="L10" s="36" t="s">
        <v>5577</v>
      </c>
      <c r="M10" s="36" t="s">
        <v>5578</v>
      </c>
      <c r="N10" s="36">
        <v>250</v>
      </c>
      <c r="O10" s="36">
        <v>0</v>
      </c>
    </row>
    <row r="11" spans="1:15">
      <c r="A11" s="36" t="s">
        <v>4002</v>
      </c>
      <c r="B11" s="36" t="s">
        <v>4040</v>
      </c>
      <c r="C11" s="36" t="s">
        <v>4036</v>
      </c>
      <c r="F11" s="36">
        <v>849</v>
      </c>
      <c r="G11" s="36">
        <v>902</v>
      </c>
      <c r="H11" s="36" t="s">
        <v>4037</v>
      </c>
      <c r="K11" s="36" t="s">
        <v>5579</v>
      </c>
      <c r="L11" s="36" t="s">
        <v>5580</v>
      </c>
      <c r="M11" s="36" t="s">
        <v>5581</v>
      </c>
      <c r="N11" s="36">
        <v>1500</v>
      </c>
      <c r="O11" s="36">
        <v>1</v>
      </c>
    </row>
    <row r="12" spans="1:15">
      <c r="A12" s="36" t="s">
        <v>4002</v>
      </c>
      <c r="B12" s="36" t="s">
        <v>4043</v>
      </c>
      <c r="C12" s="36" t="s">
        <v>4041</v>
      </c>
      <c r="F12" s="36">
        <v>421</v>
      </c>
      <c r="G12" s="36">
        <v>106</v>
      </c>
      <c r="H12" s="36" t="s">
        <v>5582</v>
      </c>
      <c r="K12" s="36" t="s">
        <v>5583</v>
      </c>
      <c r="L12" s="36" t="s">
        <v>5584</v>
      </c>
      <c r="M12" s="36" t="s">
        <v>5578</v>
      </c>
      <c r="N12" s="36">
        <v>250</v>
      </c>
      <c r="O12" s="36">
        <v>0</v>
      </c>
    </row>
    <row r="13" spans="1:15">
      <c r="A13" s="36" t="s">
        <v>4002</v>
      </c>
      <c r="B13" s="36" t="s">
        <v>4046</v>
      </c>
      <c r="C13" s="36" t="s">
        <v>4044</v>
      </c>
      <c r="F13" s="36">
        <v>319</v>
      </c>
      <c r="G13" s="36">
        <v>107</v>
      </c>
      <c r="H13" s="36" t="s">
        <v>4213</v>
      </c>
      <c r="K13" s="36" t="s">
        <v>5585</v>
      </c>
      <c r="L13" s="36" t="s">
        <v>5586</v>
      </c>
      <c r="M13" s="36" t="s">
        <v>5558</v>
      </c>
      <c r="N13" s="36">
        <v>100</v>
      </c>
      <c r="O13" s="36">
        <v>1</v>
      </c>
    </row>
    <row r="14" spans="1:15">
      <c r="A14" s="36" t="s">
        <v>4002</v>
      </c>
      <c r="B14" s="36" t="s">
        <v>4049</v>
      </c>
      <c r="C14" s="36" t="s">
        <v>4047</v>
      </c>
      <c r="F14" s="36">
        <v>424</v>
      </c>
      <c r="G14" s="36">
        <v>104</v>
      </c>
      <c r="H14" s="36" t="s">
        <v>5587</v>
      </c>
      <c r="K14" s="36" t="s">
        <v>5588</v>
      </c>
      <c r="L14" s="36" t="s">
        <v>5589</v>
      </c>
      <c r="M14" s="36" t="s">
        <v>5590</v>
      </c>
      <c r="N14" s="36">
        <v>250</v>
      </c>
      <c r="O14" s="36">
        <v>0</v>
      </c>
    </row>
    <row r="15" spans="1:15">
      <c r="A15" s="36" t="s">
        <v>4002</v>
      </c>
      <c r="B15" s="36" t="s">
        <v>5255</v>
      </c>
      <c r="C15" s="36" t="s">
        <v>5253</v>
      </c>
      <c r="F15" s="36">
        <v>426</v>
      </c>
      <c r="G15" s="36">
        <v>2</v>
      </c>
      <c r="H15" s="36" t="s">
        <v>5254</v>
      </c>
      <c r="K15" s="36" t="s">
        <v>5591</v>
      </c>
      <c r="L15" s="36" t="s">
        <v>5592</v>
      </c>
      <c r="M15" s="36" t="s">
        <v>5555</v>
      </c>
      <c r="N15" s="36">
        <v>300</v>
      </c>
      <c r="O15" s="36">
        <v>0</v>
      </c>
    </row>
    <row r="16" spans="1:15">
      <c r="A16" s="38" t="s">
        <v>5593</v>
      </c>
      <c r="B16" s="38" t="s">
        <v>5594</v>
      </c>
      <c r="C16" s="38" t="s">
        <v>5347</v>
      </c>
      <c r="F16" s="36">
        <v>422</v>
      </c>
      <c r="G16" s="36">
        <v>8053</v>
      </c>
      <c r="H16" s="36" t="s">
        <v>5348</v>
      </c>
      <c r="K16" s="36" t="s">
        <v>5595</v>
      </c>
      <c r="L16" s="37" t="s">
        <v>5596</v>
      </c>
      <c r="M16" s="36" t="s">
        <v>5558</v>
      </c>
      <c r="N16" s="36">
        <v>250</v>
      </c>
      <c r="O16" s="36">
        <v>0</v>
      </c>
    </row>
    <row r="17" spans="1:15">
      <c r="A17" s="38" t="s">
        <v>5597</v>
      </c>
      <c r="B17" s="38" t="s">
        <v>5598</v>
      </c>
      <c r="C17" t="s">
        <v>5405</v>
      </c>
      <c r="F17">
        <v>421</v>
      </c>
      <c r="G17" s="31">
        <v>302</v>
      </c>
      <c r="H17" t="s">
        <v>5599</v>
      </c>
      <c r="K17" t="s">
        <v>5600</v>
      </c>
      <c r="L17" s="37" t="s">
        <v>5601</v>
      </c>
      <c r="M17" s="36" t="s">
        <v>5565</v>
      </c>
      <c r="N17" s="36">
        <v>300</v>
      </c>
      <c r="O17" s="36">
        <v>0</v>
      </c>
    </row>
    <row r="18" spans="1:15">
      <c r="A18" s="36" t="s">
        <v>4082</v>
      </c>
      <c r="B18" s="36" t="s">
        <v>4090</v>
      </c>
      <c r="C18" s="36" t="s">
        <v>4087</v>
      </c>
      <c r="F18" s="36">
        <v>501</v>
      </c>
      <c r="G18" s="36">
        <v>2257</v>
      </c>
      <c r="H18" s="36" t="s">
        <v>4088</v>
      </c>
      <c r="K18" s="36" t="s">
        <v>5602</v>
      </c>
      <c r="L18" s="36" t="s">
        <v>5603</v>
      </c>
      <c r="M18" s="36" t="s">
        <v>5604</v>
      </c>
      <c r="N18" s="36">
        <v>500</v>
      </c>
      <c r="O18" s="36">
        <v>0</v>
      </c>
    </row>
    <row r="19" spans="1:15">
      <c r="A19" s="36" t="s">
        <v>4082</v>
      </c>
      <c r="B19" s="36" t="s">
        <v>4093</v>
      </c>
      <c r="C19" s="36" t="s">
        <v>4091</v>
      </c>
      <c r="F19" s="36">
        <v>489</v>
      </c>
      <c r="G19" s="36">
        <v>52</v>
      </c>
      <c r="H19" s="36" t="s">
        <v>4092</v>
      </c>
      <c r="K19" s="36" t="s">
        <v>5605</v>
      </c>
      <c r="L19" s="36" t="s">
        <v>5606</v>
      </c>
      <c r="M19" s="36" t="s">
        <v>5565</v>
      </c>
      <c r="N19" s="36">
        <v>450</v>
      </c>
      <c r="O19" s="36">
        <v>0</v>
      </c>
    </row>
    <row r="20" spans="1:15">
      <c r="A20" s="36" t="s">
        <v>4082</v>
      </c>
      <c r="B20" s="36" t="s">
        <v>4096</v>
      </c>
      <c r="C20" s="36" t="s">
        <v>4094</v>
      </c>
      <c r="F20" s="36">
        <v>502</v>
      </c>
      <c r="G20" s="36">
        <v>5</v>
      </c>
      <c r="H20" s="36" t="s">
        <v>4095</v>
      </c>
      <c r="K20" s="36" t="s">
        <v>5607</v>
      </c>
      <c r="L20" s="36" t="s">
        <v>5608</v>
      </c>
      <c r="M20" s="36" t="s">
        <v>5609</v>
      </c>
      <c r="N20" s="36">
        <v>500</v>
      </c>
      <c r="O20" s="36">
        <v>0</v>
      </c>
    </row>
    <row r="21" spans="1:15">
      <c r="A21" s="36" t="s">
        <v>4082</v>
      </c>
      <c r="B21" s="36" t="s">
        <v>4099</v>
      </c>
      <c r="C21" s="36" t="s">
        <v>4097</v>
      </c>
      <c r="F21" s="36">
        <v>470</v>
      </c>
      <c r="G21" s="36">
        <v>226</v>
      </c>
      <c r="H21" s="36" t="s">
        <v>4098</v>
      </c>
      <c r="K21" s="36" t="s">
        <v>5610</v>
      </c>
      <c r="L21" s="36" t="s">
        <v>5611</v>
      </c>
      <c r="M21" s="36" t="s">
        <v>5565</v>
      </c>
      <c r="N21" s="36">
        <v>450</v>
      </c>
      <c r="O21" s="36">
        <v>0</v>
      </c>
    </row>
    <row r="22" spans="1:15">
      <c r="A22" s="36" t="s">
        <v>4082</v>
      </c>
      <c r="B22" s="36" t="s">
        <v>4102</v>
      </c>
      <c r="C22" s="36" t="s">
        <v>4100</v>
      </c>
      <c r="F22" s="36">
        <v>473</v>
      </c>
      <c r="G22" s="36">
        <v>933</v>
      </c>
      <c r="H22" s="36" t="s">
        <v>4101</v>
      </c>
      <c r="K22" s="36" t="s">
        <v>5612</v>
      </c>
      <c r="L22" s="36" t="s">
        <v>5613</v>
      </c>
      <c r="M22" s="36" t="s">
        <v>5614</v>
      </c>
      <c r="N22" s="36">
        <v>450</v>
      </c>
      <c r="O22" s="36">
        <v>0</v>
      </c>
    </row>
    <row r="23" spans="1:15">
      <c r="A23" s="36" t="s">
        <v>4082</v>
      </c>
      <c r="B23" s="36" t="s">
        <v>4105</v>
      </c>
      <c r="C23" s="36" t="s">
        <v>4103</v>
      </c>
      <c r="F23" s="36">
        <v>501</v>
      </c>
      <c r="G23" s="36">
        <v>1106</v>
      </c>
      <c r="H23" s="36" t="s">
        <v>4104</v>
      </c>
      <c r="K23" s="36" t="s">
        <v>5615</v>
      </c>
      <c r="L23" s="36" t="s">
        <v>5616</v>
      </c>
      <c r="M23" s="36" t="s">
        <v>5604</v>
      </c>
      <c r="N23" s="36">
        <v>500</v>
      </c>
      <c r="O23" s="36">
        <v>0</v>
      </c>
    </row>
    <row r="24" spans="1:15">
      <c r="A24" s="36" t="s">
        <v>4082</v>
      </c>
      <c r="B24" s="36" t="s">
        <v>4108</v>
      </c>
      <c r="C24" s="36" t="s">
        <v>4106</v>
      </c>
      <c r="F24" s="36">
        <v>448</v>
      </c>
      <c r="G24" s="36">
        <v>46</v>
      </c>
      <c r="H24" s="36" t="s">
        <v>4107</v>
      </c>
      <c r="K24" s="36" t="s">
        <v>5617</v>
      </c>
      <c r="L24" s="36" t="s">
        <v>5618</v>
      </c>
      <c r="M24" s="36" t="s">
        <v>5555</v>
      </c>
      <c r="N24" s="36">
        <v>450</v>
      </c>
      <c r="O24" s="36">
        <v>0</v>
      </c>
    </row>
    <row r="25" spans="1:15">
      <c r="A25" s="36" t="s">
        <v>4082</v>
      </c>
      <c r="B25" s="36" t="s">
        <v>4111</v>
      </c>
      <c r="C25" s="36" t="s">
        <v>4109</v>
      </c>
      <c r="F25" s="36">
        <v>435</v>
      </c>
      <c r="G25" s="36">
        <v>4</v>
      </c>
      <c r="H25" s="36" t="s">
        <v>4110</v>
      </c>
      <c r="K25" s="36" t="s">
        <v>5619</v>
      </c>
      <c r="L25" s="36" t="s">
        <v>5620</v>
      </c>
      <c r="M25" s="36" t="s">
        <v>5555</v>
      </c>
      <c r="N25" s="36">
        <v>350</v>
      </c>
      <c r="O25" s="36">
        <v>0</v>
      </c>
    </row>
    <row r="26" spans="1:15">
      <c r="A26" s="36" t="s">
        <v>4082</v>
      </c>
      <c r="B26" s="36" t="s">
        <v>4114</v>
      </c>
      <c r="C26" s="36" t="s">
        <v>4112</v>
      </c>
      <c r="F26" s="36">
        <v>485</v>
      </c>
      <c r="G26" s="36">
        <v>59</v>
      </c>
      <c r="H26" s="36" t="s">
        <v>4113</v>
      </c>
      <c r="K26" s="36" t="s">
        <v>5621</v>
      </c>
      <c r="L26" s="36" t="s">
        <v>5622</v>
      </c>
      <c r="M26" s="36" t="s">
        <v>5565</v>
      </c>
      <c r="N26" s="36">
        <v>450</v>
      </c>
      <c r="O26" s="36">
        <v>0</v>
      </c>
    </row>
    <row r="27" spans="1:15">
      <c r="A27" s="36" t="s">
        <v>4082</v>
      </c>
      <c r="B27" s="36" t="s">
        <v>4117</v>
      </c>
      <c r="C27" s="36" t="s">
        <v>4115</v>
      </c>
      <c r="F27" s="36">
        <v>457</v>
      </c>
      <c r="G27" s="36">
        <v>843</v>
      </c>
      <c r="H27" s="36" t="s">
        <v>5623</v>
      </c>
      <c r="K27" s="36" t="s">
        <v>5624</v>
      </c>
      <c r="L27" s="36" t="s">
        <v>5625</v>
      </c>
      <c r="M27" s="36" t="s">
        <v>5565</v>
      </c>
      <c r="N27" s="36">
        <v>450</v>
      </c>
      <c r="O27" s="36">
        <v>0</v>
      </c>
    </row>
    <row r="28" spans="1:15">
      <c r="A28" s="36" t="s">
        <v>4082</v>
      </c>
      <c r="B28" s="36" t="s">
        <v>4120</v>
      </c>
      <c r="C28" s="36" t="s">
        <v>4118</v>
      </c>
      <c r="F28" s="36">
        <v>494</v>
      </c>
      <c r="G28" s="36">
        <v>6</v>
      </c>
      <c r="H28" s="36" t="s">
        <v>4119</v>
      </c>
      <c r="K28" s="36" t="s">
        <v>5626</v>
      </c>
      <c r="L28" s="36" t="s">
        <v>5627</v>
      </c>
      <c r="M28" s="36" t="s">
        <v>5565</v>
      </c>
      <c r="N28" s="36">
        <v>450</v>
      </c>
      <c r="O28" s="36">
        <v>0</v>
      </c>
    </row>
    <row r="29" spans="1:15">
      <c r="A29" s="36" t="s">
        <v>4082</v>
      </c>
      <c r="B29" s="36" t="s">
        <v>4123</v>
      </c>
      <c r="C29" s="36" t="s">
        <v>4121</v>
      </c>
      <c r="F29" s="36">
        <v>460</v>
      </c>
      <c r="G29" s="36">
        <v>24</v>
      </c>
      <c r="H29" s="36" t="s">
        <v>5628</v>
      </c>
      <c r="K29" s="36" t="s">
        <v>5629</v>
      </c>
      <c r="L29" s="36" t="s">
        <v>5630</v>
      </c>
      <c r="M29" s="36" t="s">
        <v>5631</v>
      </c>
      <c r="N29" s="36">
        <v>500</v>
      </c>
      <c r="O29" s="36">
        <v>0</v>
      </c>
    </row>
    <row r="30" spans="1:15">
      <c r="A30" s="36" t="s">
        <v>4082</v>
      </c>
      <c r="B30" s="36" t="s">
        <v>4126</v>
      </c>
      <c r="C30" s="36" t="s">
        <v>4124</v>
      </c>
      <c r="F30" s="36">
        <v>441</v>
      </c>
      <c r="G30" s="36">
        <v>8123</v>
      </c>
      <c r="H30" s="36" t="s">
        <v>4125</v>
      </c>
      <c r="K30" s="36" t="s">
        <v>5632</v>
      </c>
      <c r="L30" s="36" t="s">
        <v>5633</v>
      </c>
      <c r="M30" s="36" t="s">
        <v>5614</v>
      </c>
      <c r="N30" s="36">
        <v>450</v>
      </c>
      <c r="O30" s="36">
        <v>0</v>
      </c>
    </row>
    <row r="31" spans="1:15">
      <c r="A31" s="36" t="s">
        <v>4082</v>
      </c>
      <c r="B31" s="36" t="s">
        <v>4129</v>
      </c>
      <c r="C31" s="36" t="s">
        <v>4127</v>
      </c>
      <c r="F31" s="36">
        <v>470</v>
      </c>
      <c r="G31" s="36">
        <v>111</v>
      </c>
      <c r="H31" s="36" t="s">
        <v>4128</v>
      </c>
      <c r="K31" s="36" t="s">
        <v>5634</v>
      </c>
      <c r="L31" s="36" t="s">
        <v>5635</v>
      </c>
      <c r="M31" s="36" t="s">
        <v>5614</v>
      </c>
      <c r="N31" s="36">
        <v>450</v>
      </c>
      <c r="O31" s="36">
        <v>0</v>
      </c>
    </row>
    <row r="32" spans="1:15">
      <c r="A32" s="36" t="s">
        <v>4082</v>
      </c>
      <c r="B32" s="36" t="s">
        <v>4132</v>
      </c>
      <c r="C32" s="36" t="s">
        <v>4130</v>
      </c>
      <c r="F32" s="36">
        <v>403</v>
      </c>
      <c r="G32" s="36">
        <v>2</v>
      </c>
      <c r="H32" s="36" t="s">
        <v>4131</v>
      </c>
      <c r="K32" s="36" t="s">
        <v>5636</v>
      </c>
      <c r="L32" s="36" t="s">
        <v>5637</v>
      </c>
      <c r="M32" s="36" t="s">
        <v>5558</v>
      </c>
      <c r="N32" s="36">
        <v>200</v>
      </c>
      <c r="O32" s="36">
        <v>1</v>
      </c>
    </row>
    <row r="33" spans="1:15">
      <c r="A33" s="36" t="s">
        <v>4082</v>
      </c>
      <c r="B33" s="36" t="s">
        <v>4134</v>
      </c>
      <c r="C33" s="36" t="s">
        <v>4057</v>
      </c>
      <c r="F33" s="36">
        <v>437</v>
      </c>
      <c r="G33" s="36">
        <v>213</v>
      </c>
      <c r="H33" s="36" t="s">
        <v>4133</v>
      </c>
      <c r="K33" s="36" t="s">
        <v>5638</v>
      </c>
      <c r="L33" s="36" t="s">
        <v>5639</v>
      </c>
      <c r="M33" s="36" t="s">
        <v>5555</v>
      </c>
      <c r="N33" s="36">
        <v>300</v>
      </c>
      <c r="O33" s="36">
        <v>0</v>
      </c>
    </row>
    <row r="34" spans="1:15">
      <c r="A34" s="36" t="s">
        <v>4082</v>
      </c>
      <c r="B34" s="36" t="s">
        <v>4137</v>
      </c>
      <c r="C34" s="36" t="s">
        <v>4135</v>
      </c>
      <c r="F34" s="36">
        <v>504</v>
      </c>
      <c r="G34" s="36">
        <v>38</v>
      </c>
      <c r="H34" s="36" t="s">
        <v>4136</v>
      </c>
      <c r="K34" s="36" t="s">
        <v>5640</v>
      </c>
      <c r="L34" s="36" t="s">
        <v>5641</v>
      </c>
      <c r="M34" s="36" t="s">
        <v>5609</v>
      </c>
      <c r="N34" s="36">
        <v>500</v>
      </c>
      <c r="O34" s="36">
        <v>0</v>
      </c>
    </row>
    <row r="35" spans="1:15">
      <c r="A35" s="36" t="s">
        <v>4082</v>
      </c>
      <c r="B35" s="36" t="s">
        <v>4140</v>
      </c>
      <c r="C35" s="36" t="s">
        <v>4138</v>
      </c>
      <c r="F35" s="36">
        <v>486</v>
      </c>
      <c r="G35" s="36">
        <v>955</v>
      </c>
      <c r="H35" s="36" t="s">
        <v>4139</v>
      </c>
      <c r="K35" s="36" t="s">
        <v>5642</v>
      </c>
      <c r="L35" s="36" t="s">
        <v>5643</v>
      </c>
      <c r="M35" s="36" t="s">
        <v>5555</v>
      </c>
      <c r="N35" s="36">
        <v>450</v>
      </c>
      <c r="O35" s="36">
        <v>0</v>
      </c>
    </row>
    <row r="36" spans="1:15">
      <c r="A36" s="36" t="s">
        <v>4082</v>
      </c>
      <c r="B36" s="36" t="s">
        <v>4143</v>
      </c>
      <c r="C36" s="36" t="s">
        <v>4141</v>
      </c>
      <c r="F36" s="36">
        <v>463</v>
      </c>
      <c r="G36" s="36">
        <v>37</v>
      </c>
      <c r="H36" s="36" t="s">
        <v>5644</v>
      </c>
      <c r="K36" s="36" t="s">
        <v>5645</v>
      </c>
      <c r="L36" s="36" t="s">
        <v>5646</v>
      </c>
      <c r="M36" s="36" t="s">
        <v>5555</v>
      </c>
      <c r="N36" s="36">
        <v>450</v>
      </c>
      <c r="O36" s="36">
        <v>0</v>
      </c>
    </row>
    <row r="37" spans="1:15">
      <c r="A37" s="36" t="s">
        <v>4082</v>
      </c>
      <c r="B37" s="36" t="s">
        <v>4146</v>
      </c>
      <c r="C37" s="36" t="s">
        <v>4144</v>
      </c>
      <c r="F37" s="36">
        <v>490</v>
      </c>
      <c r="G37" s="36">
        <v>1202</v>
      </c>
      <c r="H37" s="36" t="s">
        <v>4145</v>
      </c>
      <c r="K37" s="36" t="s">
        <v>5647</v>
      </c>
      <c r="L37" s="36" t="s">
        <v>5648</v>
      </c>
      <c r="M37" s="36" t="s">
        <v>5609</v>
      </c>
      <c r="N37" s="36">
        <v>500</v>
      </c>
      <c r="O37" s="36">
        <v>0</v>
      </c>
    </row>
    <row r="38" spans="1:15">
      <c r="A38" s="36" t="s">
        <v>4082</v>
      </c>
      <c r="B38" s="36" t="s">
        <v>4149</v>
      </c>
      <c r="C38" s="36" t="s">
        <v>4147</v>
      </c>
      <c r="F38" s="36">
        <v>350</v>
      </c>
      <c r="G38" s="36">
        <v>1265</v>
      </c>
      <c r="H38" s="36" t="s">
        <v>4148</v>
      </c>
      <c r="K38" s="36" t="s">
        <v>5649</v>
      </c>
      <c r="L38" s="36" t="s">
        <v>5650</v>
      </c>
      <c r="M38" s="36" t="s">
        <v>5590</v>
      </c>
      <c r="N38" s="36">
        <v>150</v>
      </c>
      <c r="O38" s="36">
        <v>1</v>
      </c>
    </row>
    <row r="39" spans="1:15">
      <c r="A39" s="36" t="s">
        <v>4082</v>
      </c>
      <c r="B39" s="36" t="s">
        <v>4152</v>
      </c>
      <c r="C39" s="36" t="s">
        <v>4150</v>
      </c>
      <c r="F39" s="36">
        <v>497</v>
      </c>
      <c r="G39" s="36">
        <v>33</v>
      </c>
      <c r="H39" s="36" t="s">
        <v>4151</v>
      </c>
      <c r="I39" s="36" t="s">
        <v>5651</v>
      </c>
      <c r="K39" s="36" t="s">
        <v>5652</v>
      </c>
      <c r="L39" s="36" t="s">
        <v>5653</v>
      </c>
      <c r="M39" s="36" t="s">
        <v>5609</v>
      </c>
      <c r="N39" s="36">
        <v>500</v>
      </c>
      <c r="O39" s="36">
        <v>0</v>
      </c>
    </row>
    <row r="40" spans="1:15">
      <c r="A40" s="36" t="s">
        <v>4082</v>
      </c>
      <c r="B40" s="36" t="s">
        <v>4155</v>
      </c>
      <c r="C40" s="36" t="s">
        <v>4153</v>
      </c>
      <c r="F40" s="36">
        <v>497</v>
      </c>
      <c r="G40" s="36">
        <v>34</v>
      </c>
      <c r="H40" s="36" t="s">
        <v>4154</v>
      </c>
      <c r="K40" s="36" t="s">
        <v>5654</v>
      </c>
      <c r="L40" s="36" t="s">
        <v>5655</v>
      </c>
      <c r="M40" s="36" t="s">
        <v>5609</v>
      </c>
      <c r="N40" s="36">
        <v>500</v>
      </c>
      <c r="O40" s="36">
        <v>0</v>
      </c>
    </row>
    <row r="41" spans="1:15">
      <c r="A41" s="36" t="s">
        <v>4082</v>
      </c>
      <c r="B41" s="36" t="s">
        <v>4158</v>
      </c>
      <c r="C41" s="36" t="s">
        <v>4156</v>
      </c>
      <c r="F41" s="36">
        <v>224</v>
      </c>
      <c r="G41" s="36">
        <v>15</v>
      </c>
      <c r="H41" s="36" t="s">
        <v>5656</v>
      </c>
      <c r="I41" s="36" t="s">
        <v>5657</v>
      </c>
      <c r="K41" s="36" t="s">
        <v>5658</v>
      </c>
      <c r="L41" s="36" t="s">
        <v>5659</v>
      </c>
      <c r="M41" s="36" t="s">
        <v>5590</v>
      </c>
      <c r="N41" s="36">
        <v>100</v>
      </c>
      <c r="O41" s="36">
        <v>0</v>
      </c>
    </row>
    <row r="42" spans="1:15">
      <c r="A42" s="36" t="s">
        <v>4082</v>
      </c>
      <c r="B42" s="36" t="s">
        <v>4161</v>
      </c>
      <c r="C42" s="36" t="s">
        <v>4159</v>
      </c>
      <c r="D42" s="36" t="s">
        <v>5660</v>
      </c>
      <c r="F42" s="36">
        <v>486</v>
      </c>
      <c r="G42" s="36">
        <v>906</v>
      </c>
      <c r="H42" s="36" t="s">
        <v>4160</v>
      </c>
      <c r="K42" s="36" t="s">
        <v>5661</v>
      </c>
      <c r="L42" s="36" t="s">
        <v>5662</v>
      </c>
      <c r="M42" s="36" t="s">
        <v>5555</v>
      </c>
      <c r="N42" s="36">
        <v>450</v>
      </c>
      <c r="O42" s="36">
        <v>0</v>
      </c>
    </row>
    <row r="43" spans="1:15">
      <c r="A43" s="36" t="s">
        <v>4082</v>
      </c>
      <c r="B43" s="36" t="s">
        <v>4164</v>
      </c>
      <c r="C43" s="36" t="s">
        <v>4162</v>
      </c>
      <c r="F43" s="36">
        <v>329</v>
      </c>
      <c r="G43" s="36">
        <v>2213</v>
      </c>
      <c r="H43" s="36" t="s">
        <v>4163</v>
      </c>
      <c r="K43" s="36" t="s">
        <v>5663</v>
      </c>
      <c r="L43" s="36" t="s">
        <v>5664</v>
      </c>
      <c r="M43" s="36" t="s">
        <v>5590</v>
      </c>
      <c r="N43" s="36">
        <v>200</v>
      </c>
      <c r="O43" s="36">
        <v>1</v>
      </c>
    </row>
    <row r="44" spans="1:15">
      <c r="A44" s="36" t="s">
        <v>4082</v>
      </c>
      <c r="B44" s="36" t="s">
        <v>4167</v>
      </c>
      <c r="C44" s="36" t="s">
        <v>4165</v>
      </c>
      <c r="F44" s="36">
        <v>448</v>
      </c>
      <c r="G44" s="36">
        <v>6</v>
      </c>
      <c r="H44" s="36" t="s">
        <v>4166</v>
      </c>
      <c r="K44" s="36" t="s">
        <v>5665</v>
      </c>
      <c r="L44" s="36" t="s">
        <v>5666</v>
      </c>
      <c r="M44" s="36" t="s">
        <v>5555</v>
      </c>
      <c r="N44" s="36">
        <v>400</v>
      </c>
      <c r="O44" s="36">
        <v>0</v>
      </c>
    </row>
    <row r="45" spans="1:15">
      <c r="A45" s="36" t="s">
        <v>4082</v>
      </c>
      <c r="B45" s="36" t="s">
        <v>4170</v>
      </c>
      <c r="C45" s="36" t="s">
        <v>4168</v>
      </c>
      <c r="F45" s="36">
        <v>599</v>
      </c>
      <c r="G45" s="36">
        <v>8243</v>
      </c>
      <c r="H45" s="36" t="s">
        <v>4169</v>
      </c>
      <c r="K45" s="36" t="s">
        <v>5667</v>
      </c>
      <c r="L45" s="36" t="s">
        <v>5668</v>
      </c>
      <c r="M45" s="36" t="s">
        <v>5609</v>
      </c>
      <c r="N45" s="36">
        <v>600</v>
      </c>
      <c r="O45" s="36">
        <v>1</v>
      </c>
    </row>
    <row r="46" spans="1:15">
      <c r="A46" s="36" t="s">
        <v>4082</v>
      </c>
      <c r="B46" s="36" t="s">
        <v>4173</v>
      </c>
      <c r="C46" s="36" t="s">
        <v>4171</v>
      </c>
      <c r="F46" s="36">
        <v>457</v>
      </c>
      <c r="G46" s="36">
        <v>841</v>
      </c>
      <c r="H46" s="36" t="s">
        <v>4172</v>
      </c>
      <c r="K46" s="36" t="s">
        <v>5669</v>
      </c>
      <c r="L46" s="36" t="s">
        <v>5670</v>
      </c>
      <c r="M46" s="36" t="s">
        <v>5555</v>
      </c>
      <c r="N46" s="36">
        <v>450</v>
      </c>
      <c r="O46" s="36">
        <v>0</v>
      </c>
    </row>
    <row r="47" spans="1:15">
      <c r="A47" s="36" t="s">
        <v>4082</v>
      </c>
      <c r="B47" s="36" t="s">
        <v>4176</v>
      </c>
      <c r="C47" s="36" t="s">
        <v>4174</v>
      </c>
      <c r="F47" s="36">
        <v>444</v>
      </c>
      <c r="G47" s="36">
        <v>524</v>
      </c>
      <c r="H47" s="36" t="s">
        <v>4175</v>
      </c>
      <c r="K47" s="36" t="s">
        <v>5671</v>
      </c>
      <c r="L47" s="36" t="s">
        <v>5672</v>
      </c>
      <c r="M47" s="36" t="s">
        <v>5555</v>
      </c>
      <c r="N47" s="36">
        <v>400</v>
      </c>
      <c r="O47" s="36">
        <v>0</v>
      </c>
    </row>
    <row r="48" spans="1:15">
      <c r="A48" s="36" t="s">
        <v>4082</v>
      </c>
      <c r="B48" s="36" t="s">
        <v>4179</v>
      </c>
      <c r="C48" s="36" t="s">
        <v>4177</v>
      </c>
      <c r="F48" s="36">
        <v>403</v>
      </c>
      <c r="G48" s="36">
        <v>18</v>
      </c>
      <c r="H48" s="36" t="s">
        <v>4178</v>
      </c>
      <c r="K48" s="36" t="s">
        <v>5636</v>
      </c>
      <c r="L48" s="36" t="s">
        <v>5673</v>
      </c>
      <c r="M48" s="36" t="s">
        <v>5590</v>
      </c>
      <c r="N48" s="36">
        <v>200</v>
      </c>
      <c r="O48" s="36">
        <v>1</v>
      </c>
    </row>
    <row r="49" spans="1:15">
      <c r="A49" s="36" t="s">
        <v>4082</v>
      </c>
      <c r="B49" s="36" t="s">
        <v>4182</v>
      </c>
      <c r="C49" s="36" t="s">
        <v>4180</v>
      </c>
      <c r="F49" s="36">
        <v>473</v>
      </c>
      <c r="G49" s="36">
        <v>907</v>
      </c>
      <c r="H49" s="36" t="s">
        <v>4181</v>
      </c>
      <c r="K49" s="36" t="s">
        <v>5674</v>
      </c>
      <c r="L49" s="36" t="s">
        <v>5675</v>
      </c>
      <c r="M49" s="36" t="s">
        <v>5555</v>
      </c>
      <c r="N49" s="36">
        <v>450</v>
      </c>
      <c r="O49" s="36">
        <v>0</v>
      </c>
    </row>
    <row r="50" spans="1:15">
      <c r="A50" s="36" t="s">
        <v>4082</v>
      </c>
      <c r="B50" s="36" t="s">
        <v>5676</v>
      </c>
      <c r="C50" s="36" t="s">
        <v>5677</v>
      </c>
      <c r="F50" s="36">
        <v>470</v>
      </c>
      <c r="G50" s="36">
        <v>214</v>
      </c>
      <c r="H50" s="36" t="s">
        <v>5298</v>
      </c>
      <c r="K50" s="36" t="s">
        <v>5678</v>
      </c>
      <c r="L50" s="36" t="s">
        <v>5679</v>
      </c>
      <c r="M50" s="36" t="s">
        <v>5555</v>
      </c>
      <c r="N50" s="35">
        <v>450</v>
      </c>
      <c r="O50" s="35">
        <v>0</v>
      </c>
    </row>
    <row r="51" spans="1:15">
      <c r="A51" s="36" t="s">
        <v>4082</v>
      </c>
      <c r="B51" s="37" t="s">
        <v>5680</v>
      </c>
      <c r="C51" s="36" t="s">
        <v>5410</v>
      </c>
      <c r="F51" s="36">
        <v>501</v>
      </c>
      <c r="G51" s="36">
        <v>1106</v>
      </c>
      <c r="H51" s="36" t="s">
        <v>5681</v>
      </c>
      <c r="K51" t="s">
        <v>5615</v>
      </c>
      <c r="L51" s="37" t="s">
        <v>5682</v>
      </c>
      <c r="M51" s="36" t="s">
        <v>5609</v>
      </c>
      <c r="N51" s="36">
        <v>500</v>
      </c>
      <c r="O51" s="36">
        <v>0</v>
      </c>
    </row>
    <row r="52" spans="1:15">
      <c r="A52" s="36" t="s">
        <v>4241</v>
      </c>
      <c r="C52" s="36" t="s">
        <v>4044</v>
      </c>
      <c r="F52" s="36">
        <v>319</v>
      </c>
      <c r="G52" s="36">
        <v>107</v>
      </c>
      <c r="H52" s="36" t="s">
        <v>4213</v>
      </c>
      <c r="K52" s="36" t="s">
        <v>5585</v>
      </c>
      <c r="L52" s="36" t="s">
        <v>4241</v>
      </c>
      <c r="M52" s="36" t="s">
        <v>5590</v>
      </c>
      <c r="N52" s="36">
        <v>100</v>
      </c>
      <c r="O52" s="36">
        <v>1</v>
      </c>
    </row>
    <row r="53" spans="1:15">
      <c r="A53" s="36" t="s">
        <v>4264</v>
      </c>
      <c r="C53" s="36" t="s">
        <v>4225</v>
      </c>
      <c r="F53" s="36">
        <v>370</v>
      </c>
      <c r="G53" s="36">
        <v>3607</v>
      </c>
      <c r="H53" s="36" t="s">
        <v>4226</v>
      </c>
      <c r="K53" s="36" t="s">
        <v>5683</v>
      </c>
      <c r="L53" s="36" t="s">
        <v>4264</v>
      </c>
      <c r="M53" s="36" t="s">
        <v>5590</v>
      </c>
      <c r="N53" s="36">
        <v>200</v>
      </c>
      <c r="O53" s="36">
        <v>1</v>
      </c>
    </row>
    <row r="54" spans="1:15">
      <c r="A54" s="36" t="s">
        <v>4265</v>
      </c>
      <c r="C54" s="36" t="s">
        <v>3957</v>
      </c>
      <c r="F54" s="36">
        <v>311</v>
      </c>
      <c r="G54" s="36">
        <v>2215</v>
      </c>
      <c r="H54" s="36" t="s">
        <v>4266</v>
      </c>
      <c r="K54" s="36" t="s">
        <v>5684</v>
      </c>
      <c r="L54" s="36" t="s">
        <v>4265</v>
      </c>
      <c r="M54" s="36" t="s">
        <v>5590</v>
      </c>
      <c r="N54" s="35">
        <v>100</v>
      </c>
      <c r="O54" s="35">
        <v>1</v>
      </c>
    </row>
  </sheetData>
  <phoneticPr fontId="3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17"/>
  <sheetViews>
    <sheetView workbookViewId="0">
      <selection activeCell="O12" sqref="O12"/>
    </sheetView>
  </sheetViews>
  <sheetFormatPr defaultRowHeight="16.5"/>
  <cols>
    <col min="1" max="16384" width="9" style="33"/>
  </cols>
  <sheetData>
    <row r="1" spans="1:10">
      <c r="A1" s="34">
        <v>0</v>
      </c>
      <c r="B1" s="34">
        <v>1000000</v>
      </c>
      <c r="C1" s="34">
        <v>1500</v>
      </c>
      <c r="D1" s="34">
        <v>1400</v>
      </c>
      <c r="E1" s="34">
        <v>1200</v>
      </c>
      <c r="F1" s="34">
        <v>1100</v>
      </c>
      <c r="G1" s="34">
        <v>850</v>
      </c>
      <c r="H1" s="34">
        <v>650</v>
      </c>
      <c r="I1" s="34">
        <v>450</v>
      </c>
      <c r="J1" s="34">
        <v>250</v>
      </c>
    </row>
    <row r="2" spans="1:10">
      <c r="A2" s="34">
        <v>1000000</v>
      </c>
      <c r="B2" s="34">
        <v>0</v>
      </c>
      <c r="C2" s="34">
        <v>0</v>
      </c>
      <c r="D2" s="34">
        <v>0</v>
      </c>
      <c r="E2" s="34">
        <v>0</v>
      </c>
      <c r="F2" s="34">
        <v>0</v>
      </c>
      <c r="G2" s="34">
        <v>0</v>
      </c>
      <c r="H2" s="34">
        <v>0</v>
      </c>
      <c r="I2" s="34">
        <v>0</v>
      </c>
      <c r="J2" s="34">
        <v>0</v>
      </c>
    </row>
    <row r="3" spans="1:10">
      <c r="A3" s="34">
        <v>15</v>
      </c>
      <c r="B3" s="34">
        <v>0</v>
      </c>
      <c r="C3" s="34">
        <v>20</v>
      </c>
      <c r="D3" s="34">
        <v>20</v>
      </c>
      <c r="E3" s="34">
        <v>10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</row>
    <row r="4" spans="1:10">
      <c r="A4" s="34">
        <v>14</v>
      </c>
      <c r="B4" s="34">
        <v>0</v>
      </c>
      <c r="C4" s="34">
        <v>20</v>
      </c>
      <c r="D4" s="34">
        <v>20</v>
      </c>
      <c r="E4" s="34">
        <v>10</v>
      </c>
      <c r="F4" s="34">
        <v>0</v>
      </c>
      <c r="G4" s="34">
        <v>0</v>
      </c>
      <c r="H4" s="34">
        <v>0</v>
      </c>
      <c r="I4" s="34">
        <v>0</v>
      </c>
      <c r="J4" s="34">
        <v>0</v>
      </c>
    </row>
    <row r="5" spans="1:10">
      <c r="A5" s="34">
        <v>13</v>
      </c>
      <c r="B5" s="34">
        <v>0</v>
      </c>
      <c r="C5" s="34">
        <v>20</v>
      </c>
      <c r="D5" s="34">
        <v>20</v>
      </c>
      <c r="E5" s="34">
        <v>10</v>
      </c>
      <c r="F5" s="34">
        <v>0</v>
      </c>
      <c r="G5" s="34">
        <v>0</v>
      </c>
      <c r="H5" s="34">
        <v>0</v>
      </c>
      <c r="I5" s="34">
        <v>0</v>
      </c>
      <c r="J5" s="34">
        <v>0</v>
      </c>
    </row>
    <row r="6" spans="1:10">
      <c r="A6" s="34">
        <v>12</v>
      </c>
      <c r="B6" s="34">
        <v>0</v>
      </c>
      <c r="C6" s="34">
        <v>20</v>
      </c>
      <c r="D6" s="34">
        <v>20</v>
      </c>
      <c r="E6" s="34">
        <v>10</v>
      </c>
      <c r="F6" s="34">
        <v>0</v>
      </c>
      <c r="G6" s="34">
        <v>0</v>
      </c>
      <c r="H6" s="34">
        <v>0</v>
      </c>
      <c r="I6" s="34">
        <v>0</v>
      </c>
      <c r="J6" s="34">
        <v>0</v>
      </c>
    </row>
    <row r="7" spans="1:10">
      <c r="A7" s="34">
        <v>11</v>
      </c>
      <c r="B7" s="34">
        <v>0</v>
      </c>
      <c r="C7" s="34">
        <v>20</v>
      </c>
      <c r="D7" s="34">
        <v>20</v>
      </c>
      <c r="E7" s="34">
        <v>10</v>
      </c>
      <c r="F7" s="34">
        <v>0</v>
      </c>
      <c r="G7" s="34">
        <v>0</v>
      </c>
      <c r="H7" s="34">
        <v>0</v>
      </c>
      <c r="I7" s="34">
        <v>0</v>
      </c>
      <c r="J7" s="34">
        <v>0</v>
      </c>
    </row>
    <row r="8" spans="1:10">
      <c r="A8" s="34">
        <v>10</v>
      </c>
      <c r="B8" s="34">
        <v>0</v>
      </c>
      <c r="C8" s="34">
        <v>20</v>
      </c>
      <c r="D8" s="34">
        <v>20</v>
      </c>
      <c r="E8" s="34">
        <v>20</v>
      </c>
      <c r="F8" s="34">
        <v>20</v>
      </c>
      <c r="G8" s="34">
        <v>10</v>
      </c>
      <c r="H8" s="34">
        <v>10</v>
      </c>
      <c r="I8" s="34">
        <v>0</v>
      </c>
      <c r="J8" s="34">
        <v>0</v>
      </c>
    </row>
    <row r="9" spans="1:10">
      <c r="A9" s="34">
        <v>9</v>
      </c>
      <c r="B9" s="34">
        <v>0</v>
      </c>
      <c r="C9" s="34">
        <v>20</v>
      </c>
      <c r="D9" s="34">
        <v>20</v>
      </c>
      <c r="E9" s="34">
        <v>20</v>
      </c>
      <c r="F9" s="34">
        <v>20</v>
      </c>
      <c r="G9" s="34">
        <v>10</v>
      </c>
      <c r="H9" s="34">
        <v>10</v>
      </c>
      <c r="I9" s="34">
        <v>0</v>
      </c>
      <c r="J9" s="34">
        <v>0</v>
      </c>
    </row>
    <row r="10" spans="1:10">
      <c r="A10" s="34">
        <v>8</v>
      </c>
      <c r="B10" s="34">
        <v>0</v>
      </c>
      <c r="C10" s="34">
        <v>20</v>
      </c>
      <c r="D10" s="34">
        <v>20</v>
      </c>
      <c r="E10" s="34">
        <v>20</v>
      </c>
      <c r="F10" s="34">
        <v>20</v>
      </c>
      <c r="G10" s="34">
        <v>10</v>
      </c>
      <c r="H10" s="34">
        <v>10</v>
      </c>
      <c r="I10" s="34">
        <v>0</v>
      </c>
      <c r="J10" s="34">
        <v>0</v>
      </c>
    </row>
    <row r="11" spans="1:10">
      <c r="A11" s="34">
        <v>7</v>
      </c>
      <c r="B11" s="34">
        <v>0</v>
      </c>
      <c r="C11" s="34">
        <v>30</v>
      </c>
      <c r="D11" s="34">
        <v>30</v>
      </c>
      <c r="E11" s="34">
        <v>30</v>
      </c>
      <c r="F11" s="34">
        <v>30</v>
      </c>
      <c r="G11" s="34">
        <v>10</v>
      </c>
      <c r="H11" s="34">
        <v>10</v>
      </c>
      <c r="I11" s="34">
        <v>10</v>
      </c>
      <c r="J11" s="34">
        <v>0</v>
      </c>
    </row>
    <row r="12" spans="1:10">
      <c r="A12" s="34">
        <v>6</v>
      </c>
      <c r="B12" s="34">
        <v>0</v>
      </c>
      <c r="C12" s="34">
        <v>30</v>
      </c>
      <c r="D12" s="34">
        <v>30</v>
      </c>
      <c r="E12" s="34">
        <v>30</v>
      </c>
      <c r="F12" s="34">
        <v>30</v>
      </c>
      <c r="G12" s="34">
        <v>10</v>
      </c>
      <c r="H12" s="34">
        <v>10</v>
      </c>
      <c r="I12" s="34">
        <v>10</v>
      </c>
      <c r="J12" s="34">
        <v>0</v>
      </c>
    </row>
    <row r="13" spans="1:10">
      <c r="A13" s="34">
        <v>5</v>
      </c>
      <c r="B13" s="34">
        <v>0</v>
      </c>
      <c r="C13" s="34">
        <v>30</v>
      </c>
      <c r="D13" s="34">
        <v>30</v>
      </c>
      <c r="E13" s="34">
        <v>30</v>
      </c>
      <c r="F13" s="34">
        <v>30</v>
      </c>
      <c r="G13" s="34">
        <v>10</v>
      </c>
      <c r="H13" s="34">
        <v>10</v>
      </c>
      <c r="I13" s="34">
        <v>10</v>
      </c>
      <c r="J13" s="34">
        <v>0</v>
      </c>
    </row>
    <row r="14" spans="1:10">
      <c r="A14" s="34">
        <v>4</v>
      </c>
      <c r="B14" s="34">
        <v>0</v>
      </c>
      <c r="C14" s="34">
        <v>30</v>
      </c>
      <c r="D14" s="34">
        <v>30</v>
      </c>
      <c r="E14" s="34">
        <v>30</v>
      </c>
      <c r="F14" s="34">
        <v>30</v>
      </c>
      <c r="G14" s="34">
        <v>10</v>
      </c>
      <c r="H14" s="34">
        <v>10</v>
      </c>
      <c r="I14" s="34">
        <v>10</v>
      </c>
      <c r="J14" s="34">
        <v>0</v>
      </c>
    </row>
    <row r="15" spans="1:10">
      <c r="A15" s="34">
        <v>3</v>
      </c>
      <c r="B15" s="34">
        <v>0</v>
      </c>
      <c r="C15" s="34">
        <v>50</v>
      </c>
      <c r="D15" s="34">
        <v>50</v>
      </c>
      <c r="E15" s="34">
        <v>40</v>
      </c>
      <c r="F15" s="34">
        <v>40</v>
      </c>
      <c r="G15" s="34">
        <v>30</v>
      </c>
      <c r="H15" s="34">
        <v>30</v>
      </c>
      <c r="I15" s="34">
        <v>30</v>
      </c>
      <c r="J15" s="34">
        <v>20</v>
      </c>
    </row>
    <row r="16" spans="1:10">
      <c r="A16" s="34">
        <v>2</v>
      </c>
      <c r="B16" s="34">
        <v>0</v>
      </c>
      <c r="C16" s="34">
        <v>50</v>
      </c>
      <c r="D16" s="34">
        <v>50</v>
      </c>
      <c r="E16" s="34">
        <v>40</v>
      </c>
      <c r="F16" s="34">
        <v>40</v>
      </c>
      <c r="G16" s="34">
        <v>30</v>
      </c>
      <c r="H16" s="34">
        <v>30</v>
      </c>
      <c r="I16" s="34">
        <v>30</v>
      </c>
      <c r="J16" s="34">
        <v>20</v>
      </c>
    </row>
    <row r="17" spans="1:10">
      <c r="A17" s="34">
        <v>1</v>
      </c>
      <c r="B17" s="34">
        <v>0</v>
      </c>
      <c r="C17" s="34">
        <v>70</v>
      </c>
      <c r="D17" s="34">
        <v>70</v>
      </c>
      <c r="E17" s="34">
        <v>70</v>
      </c>
      <c r="F17" s="34">
        <v>60</v>
      </c>
      <c r="G17" s="34">
        <v>60</v>
      </c>
      <c r="H17" s="34">
        <v>50</v>
      </c>
      <c r="I17" s="34">
        <v>50</v>
      </c>
      <c r="J17" s="34">
        <v>50</v>
      </c>
    </row>
  </sheetData>
  <phoneticPr fontId="3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J17"/>
  <sheetViews>
    <sheetView workbookViewId="0">
      <selection activeCell="M22" sqref="M22"/>
    </sheetView>
  </sheetViews>
  <sheetFormatPr defaultRowHeight="16.5"/>
  <cols>
    <col min="1" max="16384" width="9" style="33"/>
  </cols>
  <sheetData>
    <row r="1" spans="1:10">
      <c r="A1" s="34">
        <v>0</v>
      </c>
      <c r="B1" s="34">
        <v>1000000</v>
      </c>
      <c r="C1" s="34">
        <v>1500</v>
      </c>
      <c r="D1" s="34">
        <v>1400</v>
      </c>
      <c r="E1" s="34">
        <v>1200</v>
      </c>
      <c r="F1" s="34">
        <v>1100</v>
      </c>
      <c r="G1" s="34">
        <v>850</v>
      </c>
      <c r="H1" s="34">
        <v>650</v>
      </c>
      <c r="I1" s="34">
        <v>450</v>
      </c>
      <c r="J1" s="34">
        <v>250</v>
      </c>
    </row>
    <row r="2" spans="1:10">
      <c r="A2" s="34">
        <v>1000000</v>
      </c>
      <c r="B2" s="34">
        <v>0</v>
      </c>
      <c r="C2" s="34">
        <v>0</v>
      </c>
      <c r="D2" s="34">
        <v>0</v>
      </c>
      <c r="E2" s="34">
        <v>0</v>
      </c>
      <c r="F2" s="34">
        <v>0</v>
      </c>
      <c r="G2" s="34">
        <v>0</v>
      </c>
      <c r="H2" s="34">
        <v>0</v>
      </c>
      <c r="I2" s="34">
        <v>0</v>
      </c>
      <c r="J2" s="34">
        <v>0</v>
      </c>
    </row>
    <row r="3" spans="1:10">
      <c r="A3" s="34">
        <v>15</v>
      </c>
      <c r="B3" s="34">
        <v>0</v>
      </c>
      <c r="C3" s="34">
        <v>30</v>
      </c>
      <c r="D3" s="34">
        <v>30</v>
      </c>
      <c r="E3" s="34">
        <v>20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</row>
    <row r="4" spans="1:10">
      <c r="A4" s="34">
        <v>14</v>
      </c>
      <c r="B4" s="34">
        <v>0</v>
      </c>
      <c r="C4" s="34">
        <v>30</v>
      </c>
      <c r="D4" s="34">
        <v>30</v>
      </c>
      <c r="E4" s="34">
        <v>20</v>
      </c>
      <c r="F4" s="34">
        <v>0</v>
      </c>
      <c r="G4" s="34">
        <v>0</v>
      </c>
      <c r="H4" s="34">
        <v>0</v>
      </c>
      <c r="I4" s="34">
        <v>0</v>
      </c>
      <c r="J4" s="34">
        <v>0</v>
      </c>
    </row>
    <row r="5" spans="1:10">
      <c r="A5" s="34">
        <v>13</v>
      </c>
      <c r="B5" s="34">
        <v>0</v>
      </c>
      <c r="C5" s="34">
        <v>30</v>
      </c>
      <c r="D5" s="34">
        <v>30</v>
      </c>
      <c r="E5" s="34">
        <v>20</v>
      </c>
      <c r="F5" s="34">
        <v>0</v>
      </c>
      <c r="G5" s="34">
        <v>0</v>
      </c>
      <c r="H5" s="34">
        <v>0</v>
      </c>
      <c r="I5" s="34">
        <v>0</v>
      </c>
      <c r="J5" s="34">
        <v>0</v>
      </c>
    </row>
    <row r="6" spans="1:10">
      <c r="A6" s="34">
        <v>12</v>
      </c>
      <c r="B6" s="34">
        <v>0</v>
      </c>
      <c r="C6" s="34">
        <v>30</v>
      </c>
      <c r="D6" s="34">
        <v>30</v>
      </c>
      <c r="E6" s="34">
        <v>20</v>
      </c>
      <c r="F6" s="34">
        <v>0</v>
      </c>
      <c r="G6" s="34">
        <v>0</v>
      </c>
      <c r="H6" s="34">
        <v>0</v>
      </c>
      <c r="I6" s="34">
        <v>0</v>
      </c>
      <c r="J6" s="34">
        <v>0</v>
      </c>
    </row>
    <row r="7" spans="1:10">
      <c r="A7" s="34">
        <v>11</v>
      </c>
      <c r="B7" s="34">
        <v>0</v>
      </c>
      <c r="C7" s="34">
        <v>30</v>
      </c>
      <c r="D7" s="34">
        <v>30</v>
      </c>
      <c r="E7" s="34">
        <v>20</v>
      </c>
      <c r="F7" s="34">
        <v>0</v>
      </c>
      <c r="G7" s="34">
        <v>0</v>
      </c>
      <c r="H7" s="34">
        <v>0</v>
      </c>
      <c r="I7" s="34">
        <v>0</v>
      </c>
      <c r="J7" s="34">
        <v>0</v>
      </c>
    </row>
    <row r="8" spans="1:10">
      <c r="A8" s="34">
        <v>10</v>
      </c>
      <c r="B8" s="34">
        <v>0</v>
      </c>
      <c r="C8" s="34">
        <v>30</v>
      </c>
      <c r="D8" s="34">
        <v>30</v>
      </c>
      <c r="E8" s="34">
        <v>30</v>
      </c>
      <c r="F8" s="34">
        <v>20</v>
      </c>
      <c r="G8" s="34">
        <v>10</v>
      </c>
      <c r="H8" s="34">
        <v>10</v>
      </c>
      <c r="I8" s="34">
        <v>10</v>
      </c>
      <c r="J8" s="34">
        <v>0</v>
      </c>
    </row>
    <row r="9" spans="1:10">
      <c r="A9" s="34">
        <v>9</v>
      </c>
      <c r="B9" s="34">
        <v>0</v>
      </c>
      <c r="C9" s="34">
        <v>30</v>
      </c>
      <c r="D9" s="34">
        <v>30</v>
      </c>
      <c r="E9" s="34">
        <v>30</v>
      </c>
      <c r="F9" s="34">
        <v>20</v>
      </c>
      <c r="G9" s="34">
        <v>10</v>
      </c>
      <c r="H9" s="34">
        <v>10</v>
      </c>
      <c r="I9" s="34">
        <v>10</v>
      </c>
      <c r="J9" s="34">
        <v>0</v>
      </c>
    </row>
    <row r="10" spans="1:10">
      <c r="A10" s="34">
        <v>8</v>
      </c>
      <c r="B10" s="34">
        <v>0</v>
      </c>
      <c r="C10" s="34">
        <v>30</v>
      </c>
      <c r="D10" s="34">
        <v>30</v>
      </c>
      <c r="E10" s="34">
        <v>30</v>
      </c>
      <c r="F10" s="34">
        <v>20</v>
      </c>
      <c r="G10" s="34">
        <v>10</v>
      </c>
      <c r="H10" s="34">
        <v>10</v>
      </c>
      <c r="I10" s="34">
        <v>10</v>
      </c>
      <c r="J10" s="34">
        <v>0</v>
      </c>
    </row>
    <row r="11" spans="1:10">
      <c r="A11" s="34">
        <v>7</v>
      </c>
      <c r="B11" s="34">
        <v>0</v>
      </c>
      <c r="C11" s="34">
        <v>50</v>
      </c>
      <c r="D11" s="34">
        <v>50</v>
      </c>
      <c r="E11" s="34">
        <v>40</v>
      </c>
      <c r="F11" s="34">
        <v>40</v>
      </c>
      <c r="G11" s="34">
        <v>30</v>
      </c>
      <c r="H11" s="34">
        <v>30</v>
      </c>
      <c r="I11" s="34">
        <v>20</v>
      </c>
      <c r="J11" s="34">
        <v>10</v>
      </c>
    </row>
    <row r="12" spans="1:10">
      <c r="A12" s="34">
        <v>6</v>
      </c>
      <c r="B12" s="34">
        <v>0</v>
      </c>
      <c r="C12" s="34">
        <v>50</v>
      </c>
      <c r="D12" s="34">
        <v>50</v>
      </c>
      <c r="E12" s="34">
        <v>40</v>
      </c>
      <c r="F12" s="34">
        <v>40</v>
      </c>
      <c r="G12" s="34">
        <v>30</v>
      </c>
      <c r="H12" s="34">
        <v>30</v>
      </c>
      <c r="I12" s="34">
        <v>20</v>
      </c>
      <c r="J12" s="34">
        <v>10</v>
      </c>
    </row>
    <row r="13" spans="1:10">
      <c r="A13" s="34">
        <v>5</v>
      </c>
      <c r="B13" s="34">
        <v>0</v>
      </c>
      <c r="C13" s="34">
        <v>50</v>
      </c>
      <c r="D13" s="34">
        <v>50</v>
      </c>
      <c r="E13" s="34">
        <v>40</v>
      </c>
      <c r="F13" s="34">
        <v>40</v>
      </c>
      <c r="G13" s="34">
        <v>30</v>
      </c>
      <c r="H13" s="34">
        <v>30</v>
      </c>
      <c r="I13" s="34">
        <v>20</v>
      </c>
      <c r="J13" s="34">
        <v>10</v>
      </c>
    </row>
    <row r="14" spans="1:10">
      <c r="A14" s="34">
        <v>4</v>
      </c>
      <c r="B14" s="34">
        <v>0</v>
      </c>
      <c r="C14" s="34">
        <v>50</v>
      </c>
      <c r="D14" s="34">
        <v>50</v>
      </c>
      <c r="E14" s="34">
        <v>40</v>
      </c>
      <c r="F14" s="34">
        <v>40</v>
      </c>
      <c r="G14" s="34">
        <v>30</v>
      </c>
      <c r="H14" s="34">
        <v>30</v>
      </c>
      <c r="I14" s="34">
        <v>20</v>
      </c>
      <c r="J14" s="34">
        <v>10</v>
      </c>
    </row>
    <row r="15" spans="1:10">
      <c r="A15" s="34">
        <v>3</v>
      </c>
      <c r="B15" s="34">
        <v>0</v>
      </c>
      <c r="C15" s="34">
        <v>70</v>
      </c>
      <c r="D15" s="34">
        <v>70</v>
      </c>
      <c r="E15" s="34">
        <v>60</v>
      </c>
      <c r="F15" s="34">
        <v>60</v>
      </c>
      <c r="G15" s="34">
        <v>50</v>
      </c>
      <c r="H15" s="34">
        <v>50</v>
      </c>
      <c r="I15" s="34">
        <v>40</v>
      </c>
      <c r="J15" s="34">
        <v>30</v>
      </c>
    </row>
    <row r="16" spans="1:10">
      <c r="A16" s="34">
        <v>2</v>
      </c>
      <c r="B16" s="34">
        <v>0</v>
      </c>
      <c r="C16" s="34">
        <v>70</v>
      </c>
      <c r="D16" s="34">
        <v>70</v>
      </c>
      <c r="E16" s="34">
        <v>60</v>
      </c>
      <c r="F16" s="34">
        <v>60</v>
      </c>
      <c r="G16" s="34">
        <v>50</v>
      </c>
      <c r="H16" s="34">
        <v>50</v>
      </c>
      <c r="I16" s="34">
        <v>40</v>
      </c>
      <c r="J16" s="34">
        <v>30</v>
      </c>
    </row>
    <row r="17" spans="1:10">
      <c r="A17" s="34">
        <v>1</v>
      </c>
      <c r="B17" s="34">
        <v>0</v>
      </c>
      <c r="C17" s="34">
        <v>110</v>
      </c>
      <c r="D17" s="34">
        <v>110</v>
      </c>
      <c r="E17" s="34">
        <v>110</v>
      </c>
      <c r="F17" s="34">
        <v>100</v>
      </c>
      <c r="G17" s="34">
        <v>100</v>
      </c>
      <c r="H17" s="34">
        <v>90</v>
      </c>
      <c r="I17" s="34">
        <v>90</v>
      </c>
      <c r="J17" s="34">
        <v>80</v>
      </c>
    </row>
  </sheetData>
  <phoneticPr fontId="3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591"/>
  <sheetViews>
    <sheetView zoomScale="85" zoomScaleNormal="85" workbookViewId="0">
      <pane ySplit="1" topLeftCell="A2" activePane="bottomLeft" state="frozen"/>
      <selection pane="bottomLeft" activeCell="B8" sqref="B8"/>
    </sheetView>
  </sheetViews>
  <sheetFormatPr defaultRowHeight="13.5"/>
  <cols>
    <col min="3" max="3" width="39.25" bestFit="1" customWidth="1"/>
    <col min="4" max="4" width="9" style="30"/>
    <col min="5" max="5" width="9" style="31"/>
    <col min="6" max="6" width="43.25" bestFit="1" customWidth="1"/>
    <col min="16" max="17" width="12.875" bestFit="1" customWidth="1"/>
  </cols>
  <sheetData>
    <row r="1" spans="1:18" ht="27">
      <c r="A1" s="11" t="s">
        <v>3911</v>
      </c>
      <c r="B1" s="11" t="s">
        <v>3912</v>
      </c>
      <c r="C1" s="11" t="s">
        <v>5413</v>
      </c>
      <c r="D1" s="12" t="s">
        <v>3914</v>
      </c>
      <c r="E1" s="13" t="s">
        <v>3915</v>
      </c>
      <c r="F1" s="11" t="s">
        <v>3916</v>
      </c>
      <c r="G1" s="32" t="s">
        <v>3917</v>
      </c>
      <c r="H1" s="32" t="s">
        <v>3918</v>
      </c>
      <c r="I1" s="11" t="s">
        <v>3919</v>
      </c>
      <c r="J1" s="32" t="s">
        <v>3920</v>
      </c>
      <c r="K1" s="32" t="s">
        <v>3921</v>
      </c>
      <c r="L1" s="11" t="s">
        <v>3922</v>
      </c>
      <c r="M1" s="11" t="s">
        <v>5414</v>
      </c>
      <c r="N1" s="11" t="s">
        <v>3924</v>
      </c>
      <c r="O1" s="14" t="s">
        <v>3925</v>
      </c>
      <c r="P1" s="15" t="s">
        <v>3926</v>
      </c>
      <c r="Q1" s="15" t="s">
        <v>3927</v>
      </c>
      <c r="R1" s="32" t="s">
        <v>5415</v>
      </c>
    </row>
    <row r="2" spans="1:18">
      <c r="A2" s="1">
        <v>1</v>
      </c>
      <c r="B2" s="17" t="s">
        <v>3928</v>
      </c>
      <c r="C2" s="17" t="s">
        <v>3929</v>
      </c>
      <c r="D2" s="18">
        <v>123</v>
      </c>
      <c r="E2" s="19">
        <v>851</v>
      </c>
      <c r="F2" s="17" t="s">
        <v>3930</v>
      </c>
      <c r="G2" s="3">
        <v>50</v>
      </c>
      <c r="H2" s="3">
        <v>0</v>
      </c>
      <c r="I2" s="1"/>
      <c r="J2" s="3">
        <v>100</v>
      </c>
      <c r="K2" s="3">
        <v>0</v>
      </c>
      <c r="L2" s="1"/>
      <c r="M2" s="1" t="s">
        <v>5416</v>
      </c>
      <c r="N2" s="1" t="s">
        <v>3932</v>
      </c>
      <c r="O2" s="1"/>
      <c r="P2" s="17" t="s">
        <v>3928</v>
      </c>
      <c r="Q2" s="17"/>
      <c r="R2" s="1" t="s">
        <v>3931</v>
      </c>
    </row>
    <row r="3" spans="1:18">
      <c r="A3" s="1">
        <v>2</v>
      </c>
      <c r="B3" s="17" t="s">
        <v>3933</v>
      </c>
      <c r="C3" s="17" t="s">
        <v>3934</v>
      </c>
      <c r="D3" s="18">
        <v>271</v>
      </c>
      <c r="E3" s="19">
        <v>68</v>
      </c>
      <c r="F3" s="17" t="s">
        <v>3935</v>
      </c>
      <c r="G3" s="3">
        <v>50</v>
      </c>
      <c r="H3" s="3">
        <v>0</v>
      </c>
      <c r="I3" s="1"/>
      <c r="J3" s="3">
        <v>100</v>
      </c>
      <c r="K3" s="3">
        <v>0</v>
      </c>
      <c r="L3" s="1"/>
      <c r="M3" s="1" t="s">
        <v>3931</v>
      </c>
      <c r="N3" s="1" t="s">
        <v>3932</v>
      </c>
      <c r="O3" s="1"/>
      <c r="P3" s="17" t="s">
        <v>3933</v>
      </c>
      <c r="Q3" s="17"/>
      <c r="R3" s="1" t="s">
        <v>5416</v>
      </c>
    </row>
    <row r="4" spans="1:18">
      <c r="A4" s="1">
        <v>3</v>
      </c>
      <c r="B4" s="17" t="s">
        <v>3933</v>
      </c>
      <c r="C4" s="17" t="s">
        <v>3936</v>
      </c>
      <c r="D4" s="18">
        <v>135</v>
      </c>
      <c r="E4" s="19">
        <v>2</v>
      </c>
      <c r="F4" s="17" t="s">
        <v>3937</v>
      </c>
      <c r="G4" s="3">
        <v>50</v>
      </c>
      <c r="H4" s="3">
        <v>0</v>
      </c>
      <c r="I4" s="1"/>
      <c r="J4" s="3">
        <v>100</v>
      </c>
      <c r="K4" s="3">
        <v>0</v>
      </c>
      <c r="L4" s="1"/>
      <c r="M4" s="1" t="s">
        <v>3931</v>
      </c>
      <c r="N4" s="1" t="s">
        <v>3932</v>
      </c>
      <c r="O4" s="1"/>
      <c r="P4" s="17" t="s">
        <v>3933</v>
      </c>
      <c r="Q4" s="17" t="s">
        <v>3938</v>
      </c>
      <c r="R4" s="1" t="s">
        <v>5416</v>
      </c>
    </row>
    <row r="5" spans="1:18">
      <c r="A5" s="1">
        <v>4</v>
      </c>
      <c r="B5" s="17" t="s">
        <v>3933</v>
      </c>
      <c r="C5" s="17" t="s">
        <v>3939</v>
      </c>
      <c r="D5" s="18">
        <v>131</v>
      </c>
      <c r="E5" s="19">
        <v>43</v>
      </c>
      <c r="F5" s="17" t="s">
        <v>3940</v>
      </c>
      <c r="G5" s="3">
        <v>50</v>
      </c>
      <c r="H5" s="3">
        <v>0</v>
      </c>
      <c r="I5" s="1"/>
      <c r="J5" s="3">
        <v>100</v>
      </c>
      <c r="K5" s="3">
        <v>0</v>
      </c>
      <c r="L5" s="1"/>
      <c r="M5" s="1" t="s">
        <v>5416</v>
      </c>
      <c r="N5" s="1" t="s">
        <v>3932</v>
      </c>
      <c r="O5" s="1"/>
      <c r="P5" s="17" t="s">
        <v>3933</v>
      </c>
      <c r="Q5" s="17" t="s">
        <v>3942</v>
      </c>
      <c r="R5" s="1" t="s">
        <v>5416</v>
      </c>
    </row>
    <row r="6" spans="1:18">
      <c r="A6" s="1">
        <v>5</v>
      </c>
      <c r="B6" s="17" t="s">
        <v>3933</v>
      </c>
      <c r="C6" s="17" t="s">
        <v>3943</v>
      </c>
      <c r="D6" s="18">
        <v>341</v>
      </c>
      <c r="E6" s="19">
        <v>37</v>
      </c>
      <c r="F6" s="17" t="s">
        <v>3944</v>
      </c>
      <c r="G6" s="3">
        <v>50</v>
      </c>
      <c r="H6" s="3">
        <v>0</v>
      </c>
      <c r="I6" s="1"/>
      <c r="J6" s="3">
        <v>100</v>
      </c>
      <c r="K6" s="3">
        <v>0</v>
      </c>
      <c r="L6" s="1"/>
      <c r="M6" s="1" t="s">
        <v>5416</v>
      </c>
      <c r="N6" s="1" t="s">
        <v>3932</v>
      </c>
      <c r="O6" s="1"/>
      <c r="P6" s="17" t="s">
        <v>3933</v>
      </c>
      <c r="Q6" s="17" t="s">
        <v>3945</v>
      </c>
      <c r="R6" s="1" t="s">
        <v>5416</v>
      </c>
    </row>
    <row r="7" spans="1:18">
      <c r="A7" s="1">
        <v>6</v>
      </c>
      <c r="B7" s="17" t="s">
        <v>3933</v>
      </c>
      <c r="C7" s="17" t="s">
        <v>3946</v>
      </c>
      <c r="D7" s="18">
        <v>131</v>
      </c>
      <c r="E7" s="19">
        <v>31</v>
      </c>
      <c r="F7" s="17" t="s">
        <v>3947</v>
      </c>
      <c r="G7" s="3">
        <v>50</v>
      </c>
      <c r="H7" s="3">
        <v>0</v>
      </c>
      <c r="I7" s="1"/>
      <c r="J7" s="3">
        <v>100</v>
      </c>
      <c r="K7" s="3">
        <v>0</v>
      </c>
      <c r="L7" s="1"/>
      <c r="M7" s="1" t="s">
        <v>5416</v>
      </c>
      <c r="N7" s="1" t="s">
        <v>3932</v>
      </c>
      <c r="O7" s="1"/>
      <c r="P7" s="17" t="s">
        <v>3933</v>
      </c>
      <c r="Q7" s="17" t="s">
        <v>3948</v>
      </c>
      <c r="R7" s="1" t="s">
        <v>3931</v>
      </c>
    </row>
    <row r="8" spans="1:18">
      <c r="A8" s="1">
        <v>7</v>
      </c>
      <c r="B8" s="17" t="s">
        <v>3933</v>
      </c>
      <c r="C8" s="17" t="s">
        <v>3949</v>
      </c>
      <c r="D8" s="18">
        <v>133</v>
      </c>
      <c r="E8" s="19">
        <v>43</v>
      </c>
      <c r="F8" s="17" t="s">
        <v>3950</v>
      </c>
      <c r="G8" s="3">
        <v>50</v>
      </c>
      <c r="H8" s="3">
        <v>0</v>
      </c>
      <c r="I8" s="1"/>
      <c r="J8" s="3">
        <v>100</v>
      </c>
      <c r="K8" s="3">
        <v>0</v>
      </c>
      <c r="L8" s="1"/>
      <c r="M8" s="1" t="s">
        <v>5416</v>
      </c>
      <c r="N8" s="1" t="s">
        <v>3932</v>
      </c>
      <c r="O8" s="1"/>
      <c r="P8" s="17" t="s">
        <v>3933</v>
      </c>
      <c r="Q8" s="17" t="s">
        <v>3951</v>
      </c>
      <c r="R8" s="1" t="s">
        <v>3963</v>
      </c>
    </row>
    <row r="9" spans="1:18">
      <c r="A9" s="1">
        <v>8</v>
      </c>
      <c r="B9" s="17" t="s">
        <v>3952</v>
      </c>
      <c r="C9" s="17" t="s">
        <v>3953</v>
      </c>
      <c r="D9" s="18">
        <v>311</v>
      </c>
      <c r="E9" s="19">
        <v>1537</v>
      </c>
      <c r="F9" s="17" t="s">
        <v>5417</v>
      </c>
      <c r="G9" s="3">
        <v>130</v>
      </c>
      <c r="H9" s="3">
        <v>0</v>
      </c>
      <c r="I9" s="1"/>
      <c r="J9" s="3">
        <v>112</v>
      </c>
      <c r="K9" s="3">
        <v>1</v>
      </c>
      <c r="L9" s="1"/>
      <c r="M9" s="1" t="s">
        <v>3963</v>
      </c>
      <c r="N9" s="1" t="s">
        <v>3956</v>
      </c>
      <c r="O9" s="1"/>
      <c r="P9" s="17" t="s">
        <v>3952</v>
      </c>
      <c r="Q9" s="17"/>
      <c r="R9" s="1" t="s">
        <v>3963</v>
      </c>
    </row>
    <row r="10" spans="1:18">
      <c r="A10" s="1">
        <v>9</v>
      </c>
      <c r="B10" s="17" t="s">
        <v>3952</v>
      </c>
      <c r="C10" s="17" t="s">
        <v>3957</v>
      </c>
      <c r="D10" s="18">
        <v>311</v>
      </c>
      <c r="E10" s="19">
        <v>2215</v>
      </c>
      <c r="F10" s="17" t="s">
        <v>5418</v>
      </c>
      <c r="G10" s="3">
        <v>130</v>
      </c>
      <c r="H10" s="3">
        <v>0</v>
      </c>
      <c r="I10" s="1"/>
      <c r="J10" s="3">
        <v>72</v>
      </c>
      <c r="K10" s="3">
        <v>0</v>
      </c>
      <c r="L10" s="1"/>
      <c r="M10" s="1" t="s">
        <v>5416</v>
      </c>
      <c r="N10" s="1" t="s">
        <v>5419</v>
      </c>
      <c r="O10" s="1"/>
      <c r="P10" s="17" t="s">
        <v>3952</v>
      </c>
      <c r="Q10" s="17" t="s">
        <v>3960</v>
      </c>
      <c r="R10" s="1" t="s">
        <v>5416</v>
      </c>
    </row>
    <row r="11" spans="1:18">
      <c r="A11" s="1">
        <v>10</v>
      </c>
      <c r="B11" s="17" t="s">
        <v>3952</v>
      </c>
      <c r="C11" s="17" t="s">
        <v>3961</v>
      </c>
      <c r="D11" s="18">
        <v>318</v>
      </c>
      <c r="E11" s="19">
        <v>23</v>
      </c>
      <c r="F11" s="17" t="s">
        <v>5420</v>
      </c>
      <c r="G11" s="3">
        <v>200</v>
      </c>
      <c r="H11" s="3">
        <v>1</v>
      </c>
      <c r="I11" s="1"/>
      <c r="J11" s="3">
        <v>176</v>
      </c>
      <c r="K11" s="3">
        <v>1</v>
      </c>
      <c r="L11" s="1"/>
      <c r="M11" s="1" t="s">
        <v>3963</v>
      </c>
      <c r="N11" s="1" t="s">
        <v>3932</v>
      </c>
      <c r="O11" s="1"/>
      <c r="P11" s="17" t="s">
        <v>3952</v>
      </c>
      <c r="Q11" s="17" t="s">
        <v>3964</v>
      </c>
      <c r="R11" s="1" t="s">
        <v>3963</v>
      </c>
    </row>
    <row r="12" spans="1:18">
      <c r="A12" s="1">
        <v>11</v>
      </c>
      <c r="B12" s="17" t="s">
        <v>3952</v>
      </c>
      <c r="C12" s="17" t="s">
        <v>3965</v>
      </c>
      <c r="D12" s="18">
        <v>300</v>
      </c>
      <c r="E12" s="19">
        <v>2724</v>
      </c>
      <c r="F12" s="17" t="s">
        <v>5421</v>
      </c>
      <c r="G12" s="3">
        <v>50</v>
      </c>
      <c r="H12" s="3">
        <v>0</v>
      </c>
      <c r="I12" s="1"/>
      <c r="J12" s="3">
        <v>100</v>
      </c>
      <c r="K12" s="3">
        <v>0</v>
      </c>
      <c r="L12" s="1"/>
      <c r="M12" s="1" t="s">
        <v>3931</v>
      </c>
      <c r="N12" s="1" t="s">
        <v>5422</v>
      </c>
      <c r="O12" s="1"/>
      <c r="P12" s="17" t="s">
        <v>3952</v>
      </c>
      <c r="Q12" s="17" t="s">
        <v>3967</v>
      </c>
      <c r="R12" s="1" t="s">
        <v>5416</v>
      </c>
    </row>
    <row r="13" spans="1:18">
      <c r="A13" s="1">
        <v>12</v>
      </c>
      <c r="B13" s="17" t="s">
        <v>3952</v>
      </c>
      <c r="C13" s="17" t="s">
        <v>3968</v>
      </c>
      <c r="D13" s="18">
        <v>321</v>
      </c>
      <c r="E13" s="19">
        <v>202</v>
      </c>
      <c r="F13" s="17" t="s">
        <v>5423</v>
      </c>
      <c r="G13" s="3">
        <v>170</v>
      </c>
      <c r="H13" s="3">
        <v>0</v>
      </c>
      <c r="I13" s="1"/>
      <c r="J13" s="3">
        <v>156</v>
      </c>
      <c r="K13" s="3">
        <v>1</v>
      </c>
      <c r="L13" s="1"/>
      <c r="M13" s="1" t="s">
        <v>3955</v>
      </c>
      <c r="N13" s="1" t="s">
        <v>3932</v>
      </c>
      <c r="O13" s="1"/>
      <c r="P13" s="17" t="s">
        <v>3952</v>
      </c>
      <c r="Q13" s="17" t="s">
        <v>3970</v>
      </c>
      <c r="R13" s="1" t="s">
        <v>5416</v>
      </c>
    </row>
    <row r="14" spans="1:18">
      <c r="A14" s="1">
        <v>13</v>
      </c>
      <c r="B14" s="17" t="s">
        <v>3971</v>
      </c>
      <c r="C14" s="17" t="s">
        <v>3972</v>
      </c>
      <c r="D14" s="18">
        <v>420</v>
      </c>
      <c r="E14" s="19">
        <v>68</v>
      </c>
      <c r="F14" s="17" t="s">
        <v>3973</v>
      </c>
      <c r="G14" s="3">
        <v>200</v>
      </c>
      <c r="H14" s="3">
        <v>0</v>
      </c>
      <c r="I14" s="1"/>
      <c r="J14" s="3">
        <v>193</v>
      </c>
      <c r="K14" s="3">
        <v>0</v>
      </c>
      <c r="L14" s="1"/>
      <c r="M14" s="1" t="s">
        <v>3963</v>
      </c>
      <c r="N14" s="1" t="s">
        <v>3974</v>
      </c>
      <c r="O14" s="1"/>
      <c r="P14" s="17" t="s">
        <v>3971</v>
      </c>
      <c r="Q14" s="17"/>
      <c r="R14" s="1" t="s">
        <v>3963</v>
      </c>
    </row>
    <row r="15" spans="1:18">
      <c r="A15" s="1">
        <v>14</v>
      </c>
      <c r="B15" s="17" t="s">
        <v>3971</v>
      </c>
      <c r="C15" s="17" t="s">
        <v>3975</v>
      </c>
      <c r="D15" s="18">
        <v>426</v>
      </c>
      <c r="E15" s="19">
        <v>3</v>
      </c>
      <c r="F15" s="17" t="s">
        <v>3976</v>
      </c>
      <c r="G15" s="3">
        <v>200</v>
      </c>
      <c r="H15" s="3">
        <v>0</v>
      </c>
      <c r="I15" s="1"/>
      <c r="J15" s="3">
        <v>230</v>
      </c>
      <c r="K15" s="3">
        <v>0</v>
      </c>
      <c r="L15" s="1"/>
      <c r="M15" s="1" t="s">
        <v>3977</v>
      </c>
      <c r="N15" s="1" t="s">
        <v>3932</v>
      </c>
      <c r="O15" s="1"/>
      <c r="P15" s="17" t="s">
        <v>3971</v>
      </c>
      <c r="Q15" s="17" t="s">
        <v>3978</v>
      </c>
      <c r="R15" s="1" t="s">
        <v>3963</v>
      </c>
    </row>
    <row r="16" spans="1:18">
      <c r="A16" s="1">
        <v>15</v>
      </c>
      <c r="B16" s="17" t="s">
        <v>3971</v>
      </c>
      <c r="C16" s="17" t="s">
        <v>3953</v>
      </c>
      <c r="D16" s="18">
        <v>311</v>
      </c>
      <c r="E16" s="19">
        <v>1537</v>
      </c>
      <c r="F16" s="17" t="s">
        <v>3979</v>
      </c>
      <c r="G16" s="3">
        <v>130</v>
      </c>
      <c r="H16" s="3">
        <v>0</v>
      </c>
      <c r="I16" s="1"/>
      <c r="J16" s="3">
        <v>112</v>
      </c>
      <c r="K16" s="3">
        <v>1</v>
      </c>
      <c r="L16" s="1"/>
      <c r="M16" s="1" t="s">
        <v>3941</v>
      </c>
      <c r="N16" s="1" t="s">
        <v>3956</v>
      </c>
      <c r="O16" s="1"/>
      <c r="P16" s="17" t="s">
        <v>3971</v>
      </c>
      <c r="Q16" s="17" t="s">
        <v>3981</v>
      </c>
      <c r="R16" s="1" t="s">
        <v>3963</v>
      </c>
    </row>
    <row r="17" spans="1:18">
      <c r="A17" s="1">
        <v>16</v>
      </c>
      <c r="B17" s="17" t="s">
        <v>3971</v>
      </c>
      <c r="C17" s="17" t="s">
        <v>3982</v>
      </c>
      <c r="D17" s="18">
        <v>426</v>
      </c>
      <c r="E17" s="19">
        <v>3</v>
      </c>
      <c r="F17" s="17" t="s">
        <v>3983</v>
      </c>
      <c r="G17" s="3">
        <v>250</v>
      </c>
      <c r="H17" s="3">
        <v>0</v>
      </c>
      <c r="I17" s="1"/>
      <c r="J17" s="1">
        <v>230</v>
      </c>
      <c r="K17" s="1">
        <v>0</v>
      </c>
      <c r="L17" s="1"/>
      <c r="M17" s="1" t="s">
        <v>3977</v>
      </c>
      <c r="N17" s="1" t="s">
        <v>3932</v>
      </c>
      <c r="O17" s="1" t="s">
        <v>3993</v>
      </c>
      <c r="P17" s="17" t="s">
        <v>3971</v>
      </c>
      <c r="Q17" s="17" t="s">
        <v>3985</v>
      </c>
      <c r="R17" s="1" t="s">
        <v>3963</v>
      </c>
    </row>
    <row r="18" spans="1:18">
      <c r="A18" s="1">
        <v>17</v>
      </c>
      <c r="B18" s="17" t="s">
        <v>3971</v>
      </c>
      <c r="C18" s="17" t="s">
        <v>3986</v>
      </c>
      <c r="D18" s="18">
        <v>424</v>
      </c>
      <c r="E18" s="19">
        <v>31</v>
      </c>
      <c r="F18" s="17" t="s">
        <v>3987</v>
      </c>
      <c r="G18" s="3">
        <v>200</v>
      </c>
      <c r="H18" s="3">
        <v>0</v>
      </c>
      <c r="I18" s="1"/>
      <c r="J18" s="1">
        <v>193</v>
      </c>
      <c r="K18" s="1">
        <v>0</v>
      </c>
      <c r="L18" s="1"/>
      <c r="M18" s="1" t="s">
        <v>3988</v>
      </c>
      <c r="N18" s="1" t="s">
        <v>3932</v>
      </c>
      <c r="O18" s="1" t="s">
        <v>3984</v>
      </c>
      <c r="P18" s="17" t="s">
        <v>3971</v>
      </c>
      <c r="Q18" s="17" t="s">
        <v>3990</v>
      </c>
      <c r="R18" s="1" t="s">
        <v>3963</v>
      </c>
    </row>
    <row r="19" spans="1:18">
      <c r="A19" s="1">
        <v>18</v>
      </c>
      <c r="B19" s="17" t="s">
        <v>3971</v>
      </c>
      <c r="C19" s="17" t="s">
        <v>3991</v>
      </c>
      <c r="D19" s="18">
        <v>422</v>
      </c>
      <c r="E19" s="19">
        <v>8036</v>
      </c>
      <c r="F19" s="17" t="s">
        <v>5424</v>
      </c>
      <c r="G19" s="3">
        <v>200</v>
      </c>
      <c r="H19" s="3">
        <v>0</v>
      </c>
      <c r="I19" s="1"/>
      <c r="J19" s="1">
        <v>193</v>
      </c>
      <c r="K19" s="1">
        <v>0</v>
      </c>
      <c r="L19" s="1"/>
      <c r="M19" s="1" t="s">
        <v>3988</v>
      </c>
      <c r="N19" s="1" t="s">
        <v>3932</v>
      </c>
      <c r="O19" s="1" t="s">
        <v>3993</v>
      </c>
      <c r="P19" s="17" t="s">
        <v>3971</v>
      </c>
      <c r="Q19" s="17" t="s">
        <v>3994</v>
      </c>
      <c r="R19" s="1" t="s">
        <v>3963</v>
      </c>
    </row>
    <row r="20" spans="1:18">
      <c r="A20" s="1">
        <v>19</v>
      </c>
      <c r="B20" s="17" t="s">
        <v>3971</v>
      </c>
      <c r="C20" s="17" t="s">
        <v>3995</v>
      </c>
      <c r="D20" s="18">
        <v>420</v>
      </c>
      <c r="E20" s="19">
        <v>922</v>
      </c>
      <c r="F20" s="17" t="s">
        <v>5425</v>
      </c>
      <c r="G20" s="3">
        <v>200</v>
      </c>
      <c r="H20" s="3">
        <v>0</v>
      </c>
      <c r="I20" s="1"/>
      <c r="J20" s="1">
        <v>193</v>
      </c>
      <c r="K20" s="1">
        <v>0</v>
      </c>
      <c r="L20" s="1"/>
      <c r="M20" s="1" t="s">
        <v>3988</v>
      </c>
      <c r="N20" s="1" t="s">
        <v>3997</v>
      </c>
      <c r="O20" s="1" t="s">
        <v>3993</v>
      </c>
      <c r="P20" s="17" t="s">
        <v>3971</v>
      </c>
      <c r="Q20" s="17" t="s">
        <v>3998</v>
      </c>
      <c r="R20" s="1" t="s">
        <v>3980</v>
      </c>
    </row>
    <row r="21" spans="1:18">
      <c r="A21" s="1">
        <v>20</v>
      </c>
      <c r="B21" s="17" t="s">
        <v>3971</v>
      </c>
      <c r="C21" s="17" t="s">
        <v>3999</v>
      </c>
      <c r="D21" s="18">
        <v>424</v>
      </c>
      <c r="E21" s="19">
        <v>31</v>
      </c>
      <c r="F21" s="17" t="s">
        <v>4000</v>
      </c>
      <c r="G21" s="3">
        <v>200</v>
      </c>
      <c r="H21" s="3">
        <v>0</v>
      </c>
      <c r="I21" s="1"/>
      <c r="J21" s="1">
        <v>193</v>
      </c>
      <c r="K21" s="1">
        <v>0</v>
      </c>
      <c r="L21" s="1"/>
      <c r="M21" s="1" t="s">
        <v>3988</v>
      </c>
      <c r="N21" s="1" t="s">
        <v>3932</v>
      </c>
      <c r="O21" s="1" t="s">
        <v>3993</v>
      </c>
      <c r="P21" s="17" t="s">
        <v>3971</v>
      </c>
      <c r="Q21" s="17" t="s">
        <v>4001</v>
      </c>
      <c r="R21" s="1" t="s">
        <v>4089</v>
      </c>
    </row>
    <row r="22" spans="1:18">
      <c r="A22" s="1">
        <v>21</v>
      </c>
      <c r="B22" s="17" t="s">
        <v>4002</v>
      </c>
      <c r="C22" s="17" t="s">
        <v>3975</v>
      </c>
      <c r="D22" s="18">
        <v>426</v>
      </c>
      <c r="E22" s="19">
        <v>3</v>
      </c>
      <c r="F22" s="17" t="s">
        <v>3976</v>
      </c>
      <c r="G22" s="3">
        <v>200</v>
      </c>
      <c r="H22" s="3">
        <v>0</v>
      </c>
      <c r="I22" s="1"/>
      <c r="J22" s="3">
        <v>230</v>
      </c>
      <c r="K22" s="3">
        <v>0</v>
      </c>
      <c r="L22" s="1"/>
      <c r="M22" s="1" t="s">
        <v>3977</v>
      </c>
      <c r="N22" s="1" t="s">
        <v>3932</v>
      </c>
      <c r="O22" s="1"/>
      <c r="P22" s="17" t="s">
        <v>4002</v>
      </c>
      <c r="Q22" s="17"/>
      <c r="R22" s="1" t="s">
        <v>3980</v>
      </c>
    </row>
    <row r="23" spans="1:18">
      <c r="A23" s="1">
        <v>22</v>
      </c>
      <c r="B23" s="17" t="s">
        <v>4002</v>
      </c>
      <c r="C23" s="17" t="s">
        <v>4003</v>
      </c>
      <c r="D23" s="18">
        <v>421</v>
      </c>
      <c r="E23" s="19">
        <v>303</v>
      </c>
      <c r="F23" s="17" t="s">
        <v>4004</v>
      </c>
      <c r="G23" s="3">
        <v>250</v>
      </c>
      <c r="H23" s="3">
        <v>0</v>
      </c>
      <c r="I23" s="1"/>
      <c r="J23" s="3">
        <v>230</v>
      </c>
      <c r="K23" s="3">
        <v>0</v>
      </c>
      <c r="L23" s="1"/>
      <c r="M23" s="1" t="s">
        <v>3941</v>
      </c>
      <c r="N23" s="1" t="s">
        <v>3932</v>
      </c>
      <c r="O23" s="1"/>
      <c r="P23" s="17" t="s">
        <v>4002</v>
      </c>
      <c r="Q23" s="17" t="s">
        <v>4006</v>
      </c>
      <c r="R23" s="1" t="s">
        <v>4005</v>
      </c>
    </row>
    <row r="24" spans="1:18">
      <c r="A24" s="1">
        <v>23</v>
      </c>
      <c r="B24" s="17" t="s">
        <v>4002</v>
      </c>
      <c r="C24" s="17" t="s">
        <v>4007</v>
      </c>
      <c r="D24" s="18">
        <v>222</v>
      </c>
      <c r="E24" s="19">
        <v>1</v>
      </c>
      <c r="F24" s="17" t="s">
        <v>4008</v>
      </c>
      <c r="G24" s="3">
        <v>50</v>
      </c>
      <c r="H24" s="3">
        <v>0</v>
      </c>
      <c r="I24" s="1"/>
      <c r="J24" s="3">
        <v>120</v>
      </c>
      <c r="K24" s="3">
        <v>0</v>
      </c>
      <c r="L24" s="1"/>
      <c r="M24" s="1" t="s">
        <v>4012</v>
      </c>
      <c r="N24" s="1" t="s">
        <v>3932</v>
      </c>
      <c r="O24" s="1"/>
      <c r="P24" s="17" t="s">
        <v>4002</v>
      </c>
      <c r="Q24" s="17" t="s">
        <v>4009</v>
      </c>
      <c r="R24" s="1" t="s">
        <v>3963</v>
      </c>
    </row>
    <row r="25" spans="1:18">
      <c r="A25" s="1">
        <v>24</v>
      </c>
      <c r="B25" s="17" t="s">
        <v>4002</v>
      </c>
      <c r="C25" s="17" t="s">
        <v>4010</v>
      </c>
      <c r="D25" s="18">
        <v>422</v>
      </c>
      <c r="E25" s="19">
        <v>8021</v>
      </c>
      <c r="F25" s="17" t="s">
        <v>4068</v>
      </c>
      <c r="G25" s="3">
        <v>200</v>
      </c>
      <c r="H25" s="3">
        <v>0</v>
      </c>
      <c r="I25" s="1"/>
      <c r="J25" s="3">
        <v>193</v>
      </c>
      <c r="K25" s="3">
        <v>0</v>
      </c>
      <c r="L25" s="1"/>
      <c r="M25" s="1" t="s">
        <v>4089</v>
      </c>
      <c r="N25" s="1" t="s">
        <v>3932</v>
      </c>
      <c r="O25" s="1"/>
      <c r="P25" s="17" t="s">
        <v>4002</v>
      </c>
      <c r="Q25" s="17" t="s">
        <v>4013</v>
      </c>
      <c r="R25" s="1" t="s">
        <v>3963</v>
      </c>
    </row>
    <row r="26" spans="1:18">
      <c r="A26" s="1">
        <v>25</v>
      </c>
      <c r="B26" s="17" t="s">
        <v>4002</v>
      </c>
      <c r="C26" s="17" t="s">
        <v>4014</v>
      </c>
      <c r="D26" s="18">
        <v>421</v>
      </c>
      <c r="E26" s="19">
        <v>1121</v>
      </c>
      <c r="F26" s="17" t="s">
        <v>5426</v>
      </c>
      <c r="G26" s="3">
        <v>200</v>
      </c>
      <c r="H26" s="3">
        <v>0</v>
      </c>
      <c r="I26" s="1"/>
      <c r="J26" s="3">
        <v>230</v>
      </c>
      <c r="K26" s="3">
        <v>0</v>
      </c>
      <c r="L26" s="1"/>
      <c r="M26" s="1" t="s">
        <v>4089</v>
      </c>
      <c r="N26" s="1" t="s">
        <v>3932</v>
      </c>
      <c r="O26" s="1"/>
      <c r="P26" s="17" t="s">
        <v>4002</v>
      </c>
      <c r="Q26" s="17" t="s">
        <v>4016</v>
      </c>
      <c r="R26" s="1" t="s">
        <v>3963</v>
      </c>
    </row>
    <row r="27" spans="1:18">
      <c r="A27" s="1">
        <v>26</v>
      </c>
      <c r="B27" s="17" t="s">
        <v>4002</v>
      </c>
      <c r="C27" s="17" t="s">
        <v>4017</v>
      </c>
      <c r="D27" s="18">
        <v>421</v>
      </c>
      <c r="E27" s="19">
        <v>412</v>
      </c>
      <c r="F27" s="17" t="s">
        <v>5427</v>
      </c>
      <c r="G27" s="3">
        <v>250</v>
      </c>
      <c r="H27" s="3">
        <v>0</v>
      </c>
      <c r="I27" s="1"/>
      <c r="J27" s="3">
        <v>280</v>
      </c>
      <c r="K27" s="3">
        <v>1</v>
      </c>
      <c r="L27" s="1"/>
      <c r="M27" s="1" t="s">
        <v>5416</v>
      </c>
      <c r="N27" s="1" t="s">
        <v>3932</v>
      </c>
      <c r="O27" s="1"/>
      <c r="P27" s="17" t="s">
        <v>4002</v>
      </c>
      <c r="Q27" s="17" t="s">
        <v>4019</v>
      </c>
      <c r="R27" s="1" t="s">
        <v>4012</v>
      </c>
    </row>
    <row r="28" spans="1:18">
      <c r="A28" s="1">
        <v>27</v>
      </c>
      <c r="B28" s="17" t="s">
        <v>4002</v>
      </c>
      <c r="C28" s="17" t="s">
        <v>4020</v>
      </c>
      <c r="D28" s="18">
        <v>421</v>
      </c>
      <c r="E28" s="19">
        <v>302</v>
      </c>
      <c r="F28" s="17" t="s">
        <v>4021</v>
      </c>
      <c r="G28" s="3">
        <v>250</v>
      </c>
      <c r="H28" s="3">
        <v>0</v>
      </c>
      <c r="I28" s="1"/>
      <c r="J28" s="3">
        <v>230</v>
      </c>
      <c r="K28" s="3">
        <v>0</v>
      </c>
      <c r="L28" s="1"/>
      <c r="M28" s="1" t="s">
        <v>3963</v>
      </c>
      <c r="N28" s="1" t="s">
        <v>3932</v>
      </c>
      <c r="O28" s="1"/>
      <c r="P28" s="17" t="s">
        <v>4002</v>
      </c>
      <c r="Q28" s="17" t="s">
        <v>4022</v>
      </c>
      <c r="R28" s="1" t="s">
        <v>3963</v>
      </c>
    </row>
    <row r="29" spans="1:18">
      <c r="A29" s="1">
        <v>28</v>
      </c>
      <c r="B29" s="17" t="s">
        <v>4002</v>
      </c>
      <c r="C29" s="17" t="s">
        <v>4023</v>
      </c>
      <c r="D29" s="18">
        <v>437</v>
      </c>
      <c r="E29" s="19">
        <v>1</v>
      </c>
      <c r="F29" s="17" t="s">
        <v>5428</v>
      </c>
      <c r="G29" s="3">
        <v>300</v>
      </c>
      <c r="H29" s="3">
        <v>0</v>
      </c>
      <c r="I29" s="1"/>
      <c r="J29" s="3">
        <v>245</v>
      </c>
      <c r="K29" s="3">
        <v>0</v>
      </c>
      <c r="L29" s="1"/>
      <c r="M29" s="1" t="s">
        <v>4089</v>
      </c>
      <c r="N29" s="1" t="s">
        <v>3932</v>
      </c>
      <c r="O29" s="1"/>
      <c r="P29" s="17" t="s">
        <v>4002</v>
      </c>
      <c r="Q29" s="17" t="s">
        <v>4025</v>
      </c>
      <c r="R29" s="1" t="s">
        <v>3963</v>
      </c>
    </row>
    <row r="30" spans="1:18">
      <c r="A30" s="1">
        <v>29</v>
      </c>
      <c r="B30" s="17" t="s">
        <v>4002</v>
      </c>
      <c r="C30" s="17" t="s">
        <v>4026</v>
      </c>
      <c r="D30" s="18">
        <v>425</v>
      </c>
      <c r="E30" s="19">
        <v>87</v>
      </c>
      <c r="F30" s="17" t="s">
        <v>4027</v>
      </c>
      <c r="G30" s="3">
        <v>200</v>
      </c>
      <c r="H30" s="3">
        <v>0</v>
      </c>
      <c r="I30" s="1"/>
      <c r="J30" s="3">
        <v>230</v>
      </c>
      <c r="K30" s="3">
        <v>0</v>
      </c>
      <c r="L30" s="1"/>
      <c r="M30" s="1" t="s">
        <v>4012</v>
      </c>
      <c r="N30" s="1" t="s">
        <v>3932</v>
      </c>
      <c r="O30" s="1"/>
      <c r="P30" s="17" t="s">
        <v>4002</v>
      </c>
      <c r="Q30" s="17" t="s">
        <v>4028</v>
      </c>
      <c r="R30" s="1" t="s">
        <v>3963</v>
      </c>
    </row>
    <row r="31" spans="1:18">
      <c r="A31" s="1">
        <v>30</v>
      </c>
      <c r="B31" s="17" t="s">
        <v>4002</v>
      </c>
      <c r="C31" s="17" t="s">
        <v>4029</v>
      </c>
      <c r="D31" s="18">
        <v>422</v>
      </c>
      <c r="E31" s="19">
        <v>8063</v>
      </c>
      <c r="F31" s="17" t="s">
        <v>4030</v>
      </c>
      <c r="G31" s="3">
        <v>200</v>
      </c>
      <c r="H31" s="3">
        <v>0</v>
      </c>
      <c r="I31" s="1"/>
      <c r="J31" s="3">
        <v>193</v>
      </c>
      <c r="K31" s="3">
        <v>0</v>
      </c>
      <c r="L31" s="1"/>
      <c r="M31" s="1" t="s">
        <v>4089</v>
      </c>
      <c r="N31" s="1" t="s">
        <v>3932</v>
      </c>
      <c r="O31" s="1"/>
      <c r="P31" s="17" t="s">
        <v>4002</v>
      </c>
      <c r="Q31" s="17" t="s">
        <v>4031</v>
      </c>
      <c r="R31" s="1" t="s">
        <v>3980</v>
      </c>
    </row>
    <row r="32" spans="1:18">
      <c r="A32" s="1">
        <v>31</v>
      </c>
      <c r="B32" s="17" t="s">
        <v>4002</v>
      </c>
      <c r="C32" s="17" t="s">
        <v>4032</v>
      </c>
      <c r="D32" s="18">
        <v>830</v>
      </c>
      <c r="E32" s="19">
        <v>48</v>
      </c>
      <c r="F32" s="17" t="s">
        <v>4033</v>
      </c>
      <c r="G32" s="3">
        <v>1200</v>
      </c>
      <c r="H32" s="3">
        <v>0</v>
      </c>
      <c r="I32" s="1"/>
      <c r="J32" s="3">
        <v>1254</v>
      </c>
      <c r="K32" s="3">
        <v>1</v>
      </c>
      <c r="L32" s="1" t="s">
        <v>3963</v>
      </c>
      <c r="M32" s="1" t="s">
        <v>3963</v>
      </c>
      <c r="N32" s="1" t="s">
        <v>3997</v>
      </c>
      <c r="O32" s="1"/>
      <c r="P32" s="17" t="s">
        <v>4002</v>
      </c>
      <c r="Q32" s="17" t="s">
        <v>4035</v>
      </c>
      <c r="R32" s="1">
        <v>1300</v>
      </c>
    </row>
    <row r="33" spans="1:18">
      <c r="A33" s="1">
        <v>32</v>
      </c>
      <c r="B33" s="17" t="s">
        <v>4002</v>
      </c>
      <c r="C33" s="17" t="s">
        <v>4036</v>
      </c>
      <c r="D33" s="18">
        <v>849</v>
      </c>
      <c r="E33" s="19">
        <v>902</v>
      </c>
      <c r="F33" s="17" t="s">
        <v>4037</v>
      </c>
      <c r="G33" s="3">
        <v>1300</v>
      </c>
      <c r="H33" s="3">
        <v>0</v>
      </c>
      <c r="I33" s="1"/>
      <c r="J33" s="3">
        <v>1279</v>
      </c>
      <c r="K33" s="3">
        <v>1</v>
      </c>
      <c r="L33" s="1" t="s">
        <v>3963</v>
      </c>
      <c r="M33" s="1" t="s">
        <v>5416</v>
      </c>
      <c r="N33" s="1" t="s">
        <v>3997</v>
      </c>
      <c r="O33" s="1"/>
      <c r="P33" s="17" t="s">
        <v>4002</v>
      </c>
      <c r="Q33" s="17" t="s">
        <v>4040</v>
      </c>
      <c r="R33" s="1">
        <v>1300</v>
      </c>
    </row>
    <row r="34" spans="1:18">
      <c r="A34" s="1">
        <v>33</v>
      </c>
      <c r="B34" s="17" t="s">
        <v>4002</v>
      </c>
      <c r="C34" s="17" t="s">
        <v>4041</v>
      </c>
      <c r="D34" s="18">
        <v>421</v>
      </c>
      <c r="E34" s="19">
        <v>106</v>
      </c>
      <c r="F34" s="17" t="s">
        <v>5429</v>
      </c>
      <c r="G34" s="3">
        <v>200</v>
      </c>
      <c r="H34" s="3">
        <v>0</v>
      </c>
      <c r="I34" s="1"/>
      <c r="J34" s="3">
        <v>193</v>
      </c>
      <c r="K34" s="3">
        <v>0</v>
      </c>
      <c r="L34" s="1"/>
      <c r="M34" s="1" t="s">
        <v>3963</v>
      </c>
      <c r="N34" s="1" t="s">
        <v>3932</v>
      </c>
      <c r="O34" s="1"/>
      <c r="P34" s="17" t="s">
        <v>4002</v>
      </c>
      <c r="Q34" s="17" t="s">
        <v>4043</v>
      </c>
      <c r="R34" s="1" t="s">
        <v>4012</v>
      </c>
    </row>
    <row r="35" spans="1:18">
      <c r="A35" s="1">
        <v>34</v>
      </c>
      <c r="B35" s="17" t="s">
        <v>4002</v>
      </c>
      <c r="C35" s="17" t="s">
        <v>4044</v>
      </c>
      <c r="D35" s="18">
        <v>319</v>
      </c>
      <c r="E35" s="19">
        <v>107</v>
      </c>
      <c r="F35" s="17" t="s">
        <v>4045</v>
      </c>
      <c r="G35" s="3">
        <v>100</v>
      </c>
      <c r="H35" s="3">
        <v>0</v>
      </c>
      <c r="I35" s="1"/>
      <c r="J35" s="3">
        <v>100</v>
      </c>
      <c r="K35" s="3">
        <v>0</v>
      </c>
      <c r="L35" s="1"/>
      <c r="M35" s="1" t="s">
        <v>3963</v>
      </c>
      <c r="N35" s="1" t="s">
        <v>3932</v>
      </c>
      <c r="O35" s="1"/>
      <c r="P35" s="17" t="s">
        <v>4002</v>
      </c>
      <c r="Q35" s="17" t="s">
        <v>4046</v>
      </c>
      <c r="R35" s="1" t="s">
        <v>3963</v>
      </c>
    </row>
    <row r="36" spans="1:18">
      <c r="A36" s="1">
        <v>35</v>
      </c>
      <c r="B36" s="17" t="s">
        <v>4002</v>
      </c>
      <c r="C36" s="17" t="s">
        <v>4047</v>
      </c>
      <c r="D36" s="18">
        <v>424</v>
      </c>
      <c r="E36" s="19">
        <v>104</v>
      </c>
      <c r="F36" s="17" t="s">
        <v>5430</v>
      </c>
      <c r="G36" s="3">
        <v>200</v>
      </c>
      <c r="H36" s="3">
        <v>0</v>
      </c>
      <c r="I36" s="1"/>
      <c r="J36" s="3">
        <v>193</v>
      </c>
      <c r="K36" s="3">
        <v>0</v>
      </c>
      <c r="L36" s="1"/>
      <c r="M36" s="1" t="s">
        <v>3963</v>
      </c>
      <c r="N36" s="1" t="s">
        <v>3932</v>
      </c>
      <c r="O36" s="1"/>
      <c r="P36" s="17" t="s">
        <v>4002</v>
      </c>
      <c r="Q36" s="17" t="s">
        <v>4049</v>
      </c>
      <c r="R36" s="1" t="s">
        <v>3963</v>
      </c>
    </row>
    <row r="37" spans="1:18">
      <c r="A37" s="1">
        <v>36</v>
      </c>
      <c r="B37" s="17" t="s">
        <v>4002</v>
      </c>
      <c r="C37" s="17" t="s">
        <v>3972</v>
      </c>
      <c r="D37" s="18">
        <v>420</v>
      </c>
      <c r="E37" s="19">
        <v>68</v>
      </c>
      <c r="F37" s="17" t="s">
        <v>3973</v>
      </c>
      <c r="G37" s="3">
        <v>200</v>
      </c>
      <c r="H37" s="3">
        <v>0</v>
      </c>
      <c r="I37" s="1"/>
      <c r="J37" s="3">
        <v>193</v>
      </c>
      <c r="K37" s="3">
        <v>0</v>
      </c>
      <c r="L37" s="1"/>
      <c r="M37" s="1" t="s">
        <v>3963</v>
      </c>
      <c r="N37" s="1" t="s">
        <v>3974</v>
      </c>
      <c r="O37" s="1"/>
      <c r="P37" s="17" t="s">
        <v>4002</v>
      </c>
      <c r="Q37" s="17" t="s">
        <v>4051</v>
      </c>
      <c r="R37" s="1" t="s">
        <v>3963</v>
      </c>
    </row>
    <row r="38" spans="1:18">
      <c r="A38" s="1">
        <v>37</v>
      </c>
      <c r="B38" s="17" t="s">
        <v>4002</v>
      </c>
      <c r="C38" s="17" t="s">
        <v>3965</v>
      </c>
      <c r="D38" s="18">
        <v>300</v>
      </c>
      <c r="E38" s="19">
        <v>61</v>
      </c>
      <c r="F38" s="17" t="s">
        <v>4052</v>
      </c>
      <c r="G38" s="3">
        <v>50</v>
      </c>
      <c r="H38" s="3">
        <v>0</v>
      </c>
      <c r="I38" s="1"/>
      <c r="J38" s="3">
        <v>100</v>
      </c>
      <c r="K38" s="3">
        <v>0</v>
      </c>
      <c r="L38" s="1"/>
      <c r="M38" s="1" t="s">
        <v>4089</v>
      </c>
      <c r="N38" s="1" t="s">
        <v>4447</v>
      </c>
      <c r="O38" s="1"/>
      <c r="P38" s="17" t="s">
        <v>4002</v>
      </c>
      <c r="Q38" s="17" t="s">
        <v>4053</v>
      </c>
      <c r="R38" s="1" t="s">
        <v>3963</v>
      </c>
    </row>
    <row r="39" spans="1:18">
      <c r="A39" s="1">
        <v>38</v>
      </c>
      <c r="B39" s="17" t="s">
        <v>4002</v>
      </c>
      <c r="C39" s="17" t="s">
        <v>4054</v>
      </c>
      <c r="D39" s="18">
        <v>374</v>
      </c>
      <c r="E39" s="19">
        <v>123</v>
      </c>
      <c r="F39" s="17" t="s">
        <v>5431</v>
      </c>
      <c r="G39" s="3">
        <v>120</v>
      </c>
      <c r="H39" s="3">
        <v>1</v>
      </c>
      <c r="I39" s="1"/>
      <c r="J39" s="3">
        <v>150</v>
      </c>
      <c r="K39" s="3">
        <v>1</v>
      </c>
      <c r="L39" s="1"/>
      <c r="M39" s="1" t="s">
        <v>3963</v>
      </c>
      <c r="N39" s="1" t="s">
        <v>3932</v>
      </c>
      <c r="O39" s="1"/>
      <c r="P39" s="17" t="s">
        <v>4002</v>
      </c>
      <c r="Q39" s="17" t="s">
        <v>4056</v>
      </c>
      <c r="R39" s="1" t="s">
        <v>4005</v>
      </c>
    </row>
    <row r="40" spans="1:18">
      <c r="A40" s="1">
        <v>39</v>
      </c>
      <c r="B40" s="17" t="s">
        <v>4002</v>
      </c>
      <c r="C40" s="17" t="s">
        <v>4057</v>
      </c>
      <c r="D40" s="18">
        <v>437</v>
      </c>
      <c r="E40" s="19">
        <v>213</v>
      </c>
      <c r="F40" s="17" t="s">
        <v>4058</v>
      </c>
      <c r="G40" s="3">
        <v>250</v>
      </c>
      <c r="H40" s="3">
        <v>0</v>
      </c>
      <c r="I40" s="1"/>
      <c r="J40" s="3">
        <v>245</v>
      </c>
      <c r="K40" s="3">
        <v>0</v>
      </c>
      <c r="L40" s="1"/>
      <c r="M40" s="1" t="s">
        <v>4005</v>
      </c>
      <c r="N40" s="1" t="s">
        <v>3932</v>
      </c>
      <c r="O40" s="1"/>
      <c r="P40" s="17" t="s">
        <v>4002</v>
      </c>
      <c r="Q40" s="17" t="s">
        <v>4059</v>
      </c>
      <c r="R40" s="1" t="s">
        <v>3963</v>
      </c>
    </row>
    <row r="41" spans="1:18">
      <c r="A41" s="1">
        <v>40</v>
      </c>
      <c r="B41" s="17" t="s">
        <v>4002</v>
      </c>
      <c r="C41" s="17" t="s">
        <v>4060</v>
      </c>
      <c r="D41" s="18">
        <v>424</v>
      </c>
      <c r="E41" s="19">
        <v>206</v>
      </c>
      <c r="F41" s="17" t="s">
        <v>5432</v>
      </c>
      <c r="G41" s="3">
        <v>200</v>
      </c>
      <c r="H41" s="3">
        <v>0</v>
      </c>
      <c r="I41" s="1"/>
      <c r="J41" s="1">
        <v>193</v>
      </c>
      <c r="K41" s="1">
        <v>0</v>
      </c>
      <c r="L41" s="1"/>
      <c r="M41" s="1" t="s">
        <v>3988</v>
      </c>
      <c r="N41" s="1" t="s">
        <v>3932</v>
      </c>
      <c r="O41" s="1" t="s">
        <v>3993</v>
      </c>
      <c r="P41" s="17" t="s">
        <v>4002</v>
      </c>
      <c r="Q41" s="17" t="s">
        <v>4062</v>
      </c>
      <c r="R41" s="1" t="s">
        <v>3963</v>
      </c>
    </row>
    <row r="42" spans="1:18">
      <c r="A42" s="1">
        <v>41</v>
      </c>
      <c r="B42" s="17" t="s">
        <v>4002</v>
      </c>
      <c r="C42" s="17" t="s">
        <v>4063</v>
      </c>
      <c r="D42" s="18" t="s">
        <v>4064</v>
      </c>
      <c r="E42" s="19" t="s">
        <v>4064</v>
      </c>
      <c r="F42" s="17" t="s">
        <v>4065</v>
      </c>
      <c r="G42" s="3">
        <v>200</v>
      </c>
      <c r="H42" s="3">
        <v>0</v>
      </c>
      <c r="I42" s="1"/>
      <c r="J42" s="1">
        <v>193</v>
      </c>
      <c r="K42" s="1">
        <v>0</v>
      </c>
      <c r="L42" s="1"/>
      <c r="M42" s="1" t="s">
        <v>3988</v>
      </c>
      <c r="N42" s="1" t="s">
        <v>3932</v>
      </c>
      <c r="O42" s="1" t="s">
        <v>4510</v>
      </c>
      <c r="P42" s="17" t="s">
        <v>4002</v>
      </c>
      <c r="Q42" s="17" t="s">
        <v>4066</v>
      </c>
      <c r="R42" s="1" t="s">
        <v>4005</v>
      </c>
    </row>
    <row r="43" spans="1:18">
      <c r="A43" s="1">
        <v>42</v>
      </c>
      <c r="B43" s="17" t="s">
        <v>4002</v>
      </c>
      <c r="C43" s="17" t="s">
        <v>4067</v>
      </c>
      <c r="D43" s="18">
        <v>422</v>
      </c>
      <c r="E43" s="19">
        <v>8021</v>
      </c>
      <c r="F43" s="17" t="s">
        <v>4068</v>
      </c>
      <c r="G43" s="3">
        <v>200</v>
      </c>
      <c r="H43" s="3">
        <v>0</v>
      </c>
      <c r="I43" s="1"/>
      <c r="J43" s="1">
        <v>193</v>
      </c>
      <c r="K43" s="1">
        <v>0</v>
      </c>
      <c r="L43" s="1"/>
      <c r="M43" s="1" t="s">
        <v>3988</v>
      </c>
      <c r="N43" s="1" t="s">
        <v>3932</v>
      </c>
      <c r="O43" s="1" t="s">
        <v>3993</v>
      </c>
      <c r="P43" s="17" t="s">
        <v>4002</v>
      </c>
      <c r="Q43" s="17" t="s">
        <v>4069</v>
      </c>
      <c r="R43" s="1" t="s">
        <v>4089</v>
      </c>
    </row>
    <row r="44" spans="1:18">
      <c r="A44" s="1">
        <v>43</v>
      </c>
      <c r="B44" s="17" t="s">
        <v>4002</v>
      </c>
      <c r="C44" s="17" t="s">
        <v>4070</v>
      </c>
      <c r="D44" s="18">
        <v>422</v>
      </c>
      <c r="E44" s="19">
        <v>8021</v>
      </c>
      <c r="F44" s="17" t="s">
        <v>5433</v>
      </c>
      <c r="G44" s="3">
        <v>200</v>
      </c>
      <c r="H44" s="3">
        <v>0</v>
      </c>
      <c r="I44" s="1"/>
      <c r="J44" s="1">
        <v>193</v>
      </c>
      <c r="K44" s="1">
        <v>0</v>
      </c>
      <c r="L44" s="1"/>
      <c r="M44" s="1" t="s">
        <v>3988</v>
      </c>
      <c r="N44" s="1" t="s">
        <v>3932</v>
      </c>
      <c r="O44" s="1" t="s">
        <v>4072</v>
      </c>
      <c r="P44" s="17" t="s">
        <v>4002</v>
      </c>
      <c r="Q44" s="17" t="s">
        <v>4073</v>
      </c>
      <c r="R44" s="1" t="s">
        <v>4089</v>
      </c>
    </row>
    <row r="45" spans="1:18">
      <c r="A45" s="1">
        <v>44</v>
      </c>
      <c r="B45" s="17" t="s">
        <v>4002</v>
      </c>
      <c r="C45" s="17" t="s">
        <v>4074</v>
      </c>
      <c r="D45" s="18">
        <v>230</v>
      </c>
      <c r="E45" s="19">
        <v>53</v>
      </c>
      <c r="F45" s="17" t="s">
        <v>5434</v>
      </c>
      <c r="G45" s="3">
        <v>50</v>
      </c>
      <c r="H45" s="3">
        <v>0</v>
      </c>
      <c r="I45" s="1"/>
      <c r="J45" s="1">
        <v>100</v>
      </c>
      <c r="K45" s="1">
        <v>0</v>
      </c>
      <c r="L45" s="1"/>
      <c r="M45" s="1" t="s">
        <v>4076</v>
      </c>
      <c r="N45" s="1" t="s">
        <v>3932</v>
      </c>
      <c r="O45" s="1" t="s">
        <v>4072</v>
      </c>
      <c r="P45" s="17" t="s">
        <v>4002</v>
      </c>
      <c r="Q45" s="17" t="s">
        <v>4077</v>
      </c>
      <c r="R45" s="1" t="s">
        <v>4089</v>
      </c>
    </row>
    <row r="46" spans="1:18">
      <c r="A46" s="1">
        <v>45</v>
      </c>
      <c r="B46" s="17" t="s">
        <v>4002</v>
      </c>
      <c r="C46" s="17" t="s">
        <v>4078</v>
      </c>
      <c r="D46" s="18">
        <v>230</v>
      </c>
      <c r="E46" s="19">
        <v>53</v>
      </c>
      <c r="F46" s="17" t="s">
        <v>4079</v>
      </c>
      <c r="G46" s="3">
        <v>50</v>
      </c>
      <c r="H46" s="3">
        <v>0</v>
      </c>
      <c r="I46" s="1"/>
      <c r="J46" s="1">
        <v>100</v>
      </c>
      <c r="K46" s="1">
        <v>0</v>
      </c>
      <c r="L46" s="1"/>
      <c r="M46" s="1" t="s">
        <v>4076</v>
      </c>
      <c r="N46" s="1" t="s">
        <v>3932</v>
      </c>
      <c r="O46" s="1" t="s">
        <v>3993</v>
      </c>
      <c r="P46" s="17" t="s">
        <v>4002</v>
      </c>
      <c r="Q46" s="17" t="s">
        <v>4081</v>
      </c>
      <c r="R46" s="1" t="s">
        <v>3963</v>
      </c>
    </row>
    <row r="47" spans="1:18">
      <c r="A47" s="1">
        <v>46</v>
      </c>
      <c r="B47" s="17" t="s">
        <v>4082</v>
      </c>
      <c r="C47" s="17" t="s">
        <v>4083</v>
      </c>
      <c r="D47" s="18">
        <v>452</v>
      </c>
      <c r="E47" s="19">
        <v>812</v>
      </c>
      <c r="F47" s="17" t="s">
        <v>4084</v>
      </c>
      <c r="G47" s="3">
        <v>400</v>
      </c>
      <c r="H47" s="3">
        <v>0</v>
      </c>
      <c r="I47" s="1"/>
      <c r="J47" s="3">
        <v>383</v>
      </c>
      <c r="K47" s="3">
        <v>0</v>
      </c>
      <c r="L47" s="1"/>
      <c r="M47" s="1" t="s">
        <v>3963</v>
      </c>
      <c r="N47" s="1" t="s">
        <v>5283</v>
      </c>
      <c r="O47" s="1"/>
      <c r="P47" s="17" t="s">
        <v>4082</v>
      </c>
      <c r="Q47" s="17"/>
      <c r="R47" s="1" t="s">
        <v>3963</v>
      </c>
    </row>
    <row r="48" spans="1:18">
      <c r="A48" s="1">
        <v>47</v>
      </c>
      <c r="B48" s="17" t="s">
        <v>4082</v>
      </c>
      <c r="C48" s="17" t="s">
        <v>4087</v>
      </c>
      <c r="D48" s="18">
        <v>501</v>
      </c>
      <c r="E48" s="19">
        <v>2257</v>
      </c>
      <c r="F48" s="17" t="s">
        <v>4088</v>
      </c>
      <c r="G48" s="3">
        <v>450</v>
      </c>
      <c r="H48" s="3">
        <v>0</v>
      </c>
      <c r="I48" s="1"/>
      <c r="J48" s="3">
        <v>438</v>
      </c>
      <c r="K48" s="3">
        <v>1</v>
      </c>
      <c r="L48" s="1"/>
      <c r="M48" s="1" t="s">
        <v>4085</v>
      </c>
      <c r="N48" s="1" t="s">
        <v>3932</v>
      </c>
      <c r="O48" s="1"/>
      <c r="P48" s="17" t="s">
        <v>4082</v>
      </c>
      <c r="Q48" s="17" t="s">
        <v>4090</v>
      </c>
      <c r="R48" s="1" t="s">
        <v>3963</v>
      </c>
    </row>
    <row r="49" spans="1:18">
      <c r="A49" s="1">
        <v>48</v>
      </c>
      <c r="B49" s="17" t="s">
        <v>4082</v>
      </c>
      <c r="C49" s="17" t="s">
        <v>4091</v>
      </c>
      <c r="D49" s="18">
        <v>489</v>
      </c>
      <c r="E49" s="19">
        <v>52</v>
      </c>
      <c r="F49" s="17" t="s">
        <v>4092</v>
      </c>
      <c r="G49" s="3">
        <v>400</v>
      </c>
      <c r="H49" s="3">
        <v>0</v>
      </c>
      <c r="I49" s="1"/>
      <c r="J49" s="3">
        <v>413</v>
      </c>
      <c r="K49" s="3">
        <v>1</v>
      </c>
      <c r="L49" s="1"/>
      <c r="M49" s="1" t="s">
        <v>4089</v>
      </c>
      <c r="N49" s="1" t="s">
        <v>3932</v>
      </c>
      <c r="O49" s="1"/>
      <c r="P49" s="17" t="s">
        <v>4082</v>
      </c>
      <c r="Q49" s="17" t="s">
        <v>4093</v>
      </c>
      <c r="R49" s="1" t="s">
        <v>3963</v>
      </c>
    </row>
    <row r="50" spans="1:18">
      <c r="A50" s="1">
        <v>49</v>
      </c>
      <c r="B50" s="17" t="s">
        <v>4082</v>
      </c>
      <c r="C50" s="17" t="s">
        <v>4094</v>
      </c>
      <c r="D50" s="18">
        <v>502</v>
      </c>
      <c r="E50" s="19">
        <v>5</v>
      </c>
      <c r="F50" s="17" t="s">
        <v>4095</v>
      </c>
      <c r="G50" s="3">
        <v>450</v>
      </c>
      <c r="H50" s="3">
        <v>0</v>
      </c>
      <c r="I50" s="1"/>
      <c r="J50" s="3">
        <v>418</v>
      </c>
      <c r="K50" s="3">
        <v>0</v>
      </c>
      <c r="L50" s="1"/>
      <c r="M50" s="1" t="s">
        <v>3963</v>
      </c>
      <c r="N50" s="1" t="s">
        <v>3932</v>
      </c>
      <c r="O50" s="1"/>
      <c r="P50" s="17" t="s">
        <v>4082</v>
      </c>
      <c r="Q50" s="17" t="s">
        <v>4096</v>
      </c>
      <c r="R50" s="1" t="s">
        <v>3963</v>
      </c>
    </row>
    <row r="51" spans="1:18">
      <c r="A51" s="1">
        <v>50</v>
      </c>
      <c r="B51" s="17" t="s">
        <v>4082</v>
      </c>
      <c r="C51" s="17" t="s">
        <v>4097</v>
      </c>
      <c r="D51" s="18">
        <v>470</v>
      </c>
      <c r="E51" s="19">
        <v>226</v>
      </c>
      <c r="F51" s="17" t="s">
        <v>4098</v>
      </c>
      <c r="G51" s="3">
        <v>400</v>
      </c>
      <c r="H51" s="3">
        <v>0</v>
      </c>
      <c r="I51" s="1"/>
      <c r="J51" s="3">
        <v>433</v>
      </c>
      <c r="K51" s="3">
        <v>1</v>
      </c>
      <c r="L51" s="1"/>
      <c r="M51" s="1" t="s">
        <v>3963</v>
      </c>
      <c r="N51" s="1" t="s">
        <v>3932</v>
      </c>
      <c r="O51" s="1"/>
      <c r="P51" s="17" t="s">
        <v>4082</v>
      </c>
      <c r="Q51" s="17" t="s">
        <v>4099</v>
      </c>
      <c r="R51" s="1" t="s">
        <v>3963</v>
      </c>
    </row>
    <row r="52" spans="1:18">
      <c r="A52" s="1">
        <v>51</v>
      </c>
      <c r="B52" s="17" t="s">
        <v>4082</v>
      </c>
      <c r="C52" s="17" t="s">
        <v>4100</v>
      </c>
      <c r="D52" s="18">
        <v>473</v>
      </c>
      <c r="E52" s="19">
        <v>933</v>
      </c>
      <c r="F52" s="17" t="s">
        <v>4101</v>
      </c>
      <c r="G52" s="3">
        <v>400</v>
      </c>
      <c r="H52" s="3">
        <v>0</v>
      </c>
      <c r="I52" s="1"/>
      <c r="J52" s="3">
        <v>370</v>
      </c>
      <c r="K52" s="3">
        <v>1</v>
      </c>
      <c r="L52" s="1"/>
      <c r="M52" s="1" t="s">
        <v>3963</v>
      </c>
      <c r="N52" s="1" t="s">
        <v>3932</v>
      </c>
      <c r="O52" s="1"/>
      <c r="P52" s="17" t="s">
        <v>4082</v>
      </c>
      <c r="Q52" s="17" t="s">
        <v>4102</v>
      </c>
      <c r="R52" s="1" t="s">
        <v>3963</v>
      </c>
    </row>
    <row r="53" spans="1:18">
      <c r="A53" s="1">
        <v>52</v>
      </c>
      <c r="B53" s="17" t="s">
        <v>4082</v>
      </c>
      <c r="C53" s="17" t="s">
        <v>4103</v>
      </c>
      <c r="D53" s="18">
        <v>501</v>
      </c>
      <c r="E53" s="19">
        <v>1106</v>
      </c>
      <c r="F53" s="17" t="s">
        <v>4104</v>
      </c>
      <c r="G53" s="3">
        <v>450</v>
      </c>
      <c r="H53" s="3">
        <v>0</v>
      </c>
      <c r="I53" s="1"/>
      <c r="J53" s="3">
        <v>418</v>
      </c>
      <c r="K53" s="3">
        <v>0</v>
      </c>
      <c r="L53" s="1"/>
      <c r="M53" s="1" t="s">
        <v>3963</v>
      </c>
      <c r="N53" s="1" t="s">
        <v>3932</v>
      </c>
      <c r="O53" s="1"/>
      <c r="P53" s="17" t="s">
        <v>4082</v>
      </c>
      <c r="Q53" s="17" t="s">
        <v>4105</v>
      </c>
      <c r="R53" s="1" t="s">
        <v>4085</v>
      </c>
    </row>
    <row r="54" spans="1:18">
      <c r="A54" s="1">
        <v>53</v>
      </c>
      <c r="B54" s="17" t="s">
        <v>4082</v>
      </c>
      <c r="C54" s="17" t="s">
        <v>4106</v>
      </c>
      <c r="D54" s="18">
        <v>448</v>
      </c>
      <c r="E54" s="19">
        <v>46</v>
      </c>
      <c r="F54" s="17" t="s">
        <v>4107</v>
      </c>
      <c r="G54" s="3">
        <v>400</v>
      </c>
      <c r="H54" s="3">
        <v>0</v>
      </c>
      <c r="I54" s="1"/>
      <c r="J54" s="3">
        <v>408</v>
      </c>
      <c r="K54" s="3">
        <v>1</v>
      </c>
      <c r="L54" s="1"/>
      <c r="M54" s="1" t="s">
        <v>3941</v>
      </c>
      <c r="N54" s="1" t="s">
        <v>3932</v>
      </c>
      <c r="O54" s="1"/>
      <c r="P54" s="17" t="s">
        <v>4082</v>
      </c>
      <c r="Q54" s="17" t="s">
        <v>4108</v>
      </c>
      <c r="R54" s="1" t="s">
        <v>3963</v>
      </c>
    </row>
    <row r="55" spans="1:18">
      <c r="A55" s="1">
        <v>54</v>
      </c>
      <c r="B55" s="17" t="s">
        <v>4082</v>
      </c>
      <c r="C55" s="17" t="s">
        <v>4109</v>
      </c>
      <c r="D55" s="18">
        <v>435</v>
      </c>
      <c r="E55" s="19">
        <v>4</v>
      </c>
      <c r="F55" s="17" t="s">
        <v>4110</v>
      </c>
      <c r="G55" s="3">
        <v>300</v>
      </c>
      <c r="H55" s="3">
        <v>0</v>
      </c>
      <c r="I55" s="1"/>
      <c r="J55" s="3">
        <v>276</v>
      </c>
      <c r="K55" s="3">
        <v>0</v>
      </c>
      <c r="L55" s="1"/>
      <c r="M55" s="1" t="s">
        <v>4012</v>
      </c>
      <c r="N55" s="1" t="s">
        <v>3932</v>
      </c>
      <c r="O55" s="1"/>
      <c r="P55" s="17" t="s">
        <v>4082</v>
      </c>
      <c r="Q55" s="17" t="s">
        <v>4111</v>
      </c>
      <c r="R55" s="1" t="s">
        <v>3963</v>
      </c>
    </row>
    <row r="56" spans="1:18">
      <c r="A56" s="1">
        <v>55</v>
      </c>
      <c r="B56" s="17" t="s">
        <v>4082</v>
      </c>
      <c r="C56" s="17" t="s">
        <v>4112</v>
      </c>
      <c r="D56" s="18">
        <v>485</v>
      </c>
      <c r="E56" s="19">
        <v>59</v>
      </c>
      <c r="F56" s="17" t="s">
        <v>4113</v>
      </c>
      <c r="G56" s="3">
        <v>400</v>
      </c>
      <c r="H56" s="3">
        <v>0</v>
      </c>
      <c r="I56" s="1"/>
      <c r="J56" s="3">
        <v>383</v>
      </c>
      <c r="K56" s="3">
        <v>0</v>
      </c>
      <c r="L56" s="1"/>
      <c r="M56" s="1" t="s">
        <v>3963</v>
      </c>
      <c r="N56" s="1" t="s">
        <v>3932</v>
      </c>
      <c r="O56" s="1"/>
      <c r="P56" s="17" t="s">
        <v>4082</v>
      </c>
      <c r="Q56" s="17" t="s">
        <v>4114</v>
      </c>
      <c r="R56" s="1" t="s">
        <v>3963</v>
      </c>
    </row>
    <row r="57" spans="1:18">
      <c r="A57" s="1">
        <v>56</v>
      </c>
      <c r="B57" s="17" t="s">
        <v>4082</v>
      </c>
      <c r="C57" s="17" t="s">
        <v>4115</v>
      </c>
      <c r="D57" s="18">
        <v>457</v>
      </c>
      <c r="E57" s="19">
        <v>843</v>
      </c>
      <c r="F57" s="17" t="s">
        <v>4116</v>
      </c>
      <c r="G57" s="3">
        <v>400</v>
      </c>
      <c r="H57" s="3">
        <v>0</v>
      </c>
      <c r="I57" s="1"/>
      <c r="J57" s="3">
        <v>383</v>
      </c>
      <c r="K57" s="3">
        <v>0</v>
      </c>
      <c r="L57" s="1"/>
      <c r="M57" s="1" t="s">
        <v>3963</v>
      </c>
      <c r="N57" s="1" t="s">
        <v>3932</v>
      </c>
      <c r="O57" s="1"/>
      <c r="P57" s="17" t="s">
        <v>4082</v>
      </c>
      <c r="Q57" s="17" t="s">
        <v>4117</v>
      </c>
      <c r="R57" s="1" t="s">
        <v>4089</v>
      </c>
    </row>
    <row r="58" spans="1:18">
      <c r="A58" s="1">
        <v>57</v>
      </c>
      <c r="B58" s="17" t="s">
        <v>4082</v>
      </c>
      <c r="C58" s="17" t="s">
        <v>4118</v>
      </c>
      <c r="D58" s="18">
        <v>494</v>
      </c>
      <c r="E58" s="19">
        <v>6</v>
      </c>
      <c r="F58" s="17" t="s">
        <v>4119</v>
      </c>
      <c r="G58" s="3">
        <v>400</v>
      </c>
      <c r="H58" s="3">
        <v>0</v>
      </c>
      <c r="I58" s="1"/>
      <c r="J58" s="3">
        <v>404</v>
      </c>
      <c r="K58" s="3">
        <v>1</v>
      </c>
      <c r="L58" s="1"/>
      <c r="M58" s="1" t="s">
        <v>3963</v>
      </c>
      <c r="N58" s="1" t="s">
        <v>3932</v>
      </c>
      <c r="O58" s="1"/>
      <c r="P58" s="17" t="s">
        <v>4082</v>
      </c>
      <c r="Q58" s="17" t="s">
        <v>4120</v>
      </c>
      <c r="R58" s="1" t="s">
        <v>4085</v>
      </c>
    </row>
    <row r="59" spans="1:18">
      <c r="A59" s="1">
        <v>58</v>
      </c>
      <c r="B59" s="17" t="s">
        <v>4082</v>
      </c>
      <c r="C59" s="17" t="s">
        <v>4121</v>
      </c>
      <c r="D59" s="18">
        <v>460</v>
      </c>
      <c r="E59" s="19">
        <v>24</v>
      </c>
      <c r="F59" s="17" t="s">
        <v>4122</v>
      </c>
      <c r="G59" s="3">
        <v>400</v>
      </c>
      <c r="H59" s="3">
        <v>0</v>
      </c>
      <c r="I59" s="1"/>
      <c r="J59" s="3">
        <v>383</v>
      </c>
      <c r="K59" s="3">
        <v>0</v>
      </c>
      <c r="L59" s="1"/>
      <c r="M59" s="1" t="s">
        <v>4089</v>
      </c>
      <c r="N59" s="1" t="s">
        <v>3932</v>
      </c>
      <c r="O59" s="1"/>
      <c r="P59" s="17" t="s">
        <v>4082</v>
      </c>
      <c r="Q59" s="17" t="s">
        <v>4123</v>
      </c>
      <c r="R59" s="1" t="s">
        <v>3963</v>
      </c>
    </row>
    <row r="60" spans="1:18">
      <c r="A60" s="1">
        <v>59</v>
      </c>
      <c r="B60" s="17" t="s">
        <v>4082</v>
      </c>
      <c r="C60" s="17" t="s">
        <v>4124</v>
      </c>
      <c r="D60" s="18">
        <v>441</v>
      </c>
      <c r="E60" s="19">
        <v>8123</v>
      </c>
      <c r="F60" s="17" t="s">
        <v>4125</v>
      </c>
      <c r="G60" s="3">
        <v>360</v>
      </c>
      <c r="H60" s="3">
        <v>0</v>
      </c>
      <c r="I60" s="1"/>
      <c r="J60" s="3">
        <v>314</v>
      </c>
      <c r="K60" s="3">
        <v>0</v>
      </c>
      <c r="L60" s="1"/>
      <c r="M60" s="1" t="s">
        <v>3963</v>
      </c>
      <c r="N60" s="1" t="s">
        <v>3932</v>
      </c>
      <c r="O60" s="1"/>
      <c r="P60" s="17" t="s">
        <v>4082</v>
      </c>
      <c r="Q60" s="17" t="s">
        <v>4126</v>
      </c>
      <c r="R60" s="1" t="s">
        <v>3963</v>
      </c>
    </row>
    <row r="61" spans="1:18">
      <c r="A61" s="1">
        <v>60</v>
      </c>
      <c r="B61" s="17" t="s">
        <v>4082</v>
      </c>
      <c r="C61" s="17" t="s">
        <v>4127</v>
      </c>
      <c r="D61" s="18">
        <v>470</v>
      </c>
      <c r="E61" s="19">
        <v>111</v>
      </c>
      <c r="F61" s="17" t="s">
        <v>4128</v>
      </c>
      <c r="G61" s="3">
        <v>400</v>
      </c>
      <c r="H61" s="3">
        <v>0</v>
      </c>
      <c r="I61" s="1"/>
      <c r="J61" s="3">
        <v>423</v>
      </c>
      <c r="K61" s="3">
        <v>1</v>
      </c>
      <c r="L61" s="1"/>
      <c r="M61" s="1" t="s">
        <v>3963</v>
      </c>
      <c r="N61" s="1" t="s">
        <v>3997</v>
      </c>
      <c r="O61" s="1"/>
      <c r="P61" s="17" t="s">
        <v>4082</v>
      </c>
      <c r="Q61" s="17" t="s">
        <v>4129</v>
      </c>
      <c r="R61" s="1" t="s">
        <v>3963</v>
      </c>
    </row>
    <row r="62" spans="1:18">
      <c r="A62" s="1">
        <v>61</v>
      </c>
      <c r="B62" s="17" t="s">
        <v>4082</v>
      </c>
      <c r="C62" s="17" t="s">
        <v>4130</v>
      </c>
      <c r="D62" s="18">
        <v>403</v>
      </c>
      <c r="E62" s="19">
        <v>2</v>
      </c>
      <c r="F62" s="17" t="s">
        <v>4131</v>
      </c>
      <c r="G62" s="3">
        <v>200</v>
      </c>
      <c r="H62" s="3">
        <v>1</v>
      </c>
      <c r="I62" s="1"/>
      <c r="J62" s="3">
        <v>211</v>
      </c>
      <c r="K62" s="3">
        <v>1</v>
      </c>
      <c r="L62" s="1"/>
      <c r="M62" s="1" t="s">
        <v>4085</v>
      </c>
      <c r="N62" s="1" t="s">
        <v>3932</v>
      </c>
      <c r="O62" s="1"/>
      <c r="P62" s="17" t="s">
        <v>4082</v>
      </c>
      <c r="Q62" s="17" t="s">
        <v>4132</v>
      </c>
      <c r="R62" s="1" t="s">
        <v>4089</v>
      </c>
    </row>
    <row r="63" spans="1:18">
      <c r="A63" s="1">
        <v>62</v>
      </c>
      <c r="B63" s="17" t="s">
        <v>4082</v>
      </c>
      <c r="C63" s="17" t="s">
        <v>4057</v>
      </c>
      <c r="D63" s="18">
        <v>437</v>
      </c>
      <c r="E63" s="19">
        <v>213</v>
      </c>
      <c r="F63" s="17" t="s">
        <v>5435</v>
      </c>
      <c r="G63" s="3">
        <v>250</v>
      </c>
      <c r="H63" s="3">
        <v>0</v>
      </c>
      <c r="I63" s="1"/>
      <c r="J63" s="3">
        <v>245</v>
      </c>
      <c r="K63" s="3">
        <v>0</v>
      </c>
      <c r="L63" s="1"/>
      <c r="M63" s="1" t="s">
        <v>3963</v>
      </c>
      <c r="N63" s="1" t="s">
        <v>3932</v>
      </c>
      <c r="O63" s="1"/>
      <c r="P63" s="17" t="s">
        <v>4082</v>
      </c>
      <c r="Q63" s="17" t="s">
        <v>4134</v>
      </c>
      <c r="R63" s="1" t="s">
        <v>3963</v>
      </c>
    </row>
    <row r="64" spans="1:18">
      <c r="A64" s="1">
        <v>63</v>
      </c>
      <c r="B64" s="17" t="s">
        <v>4082</v>
      </c>
      <c r="C64" s="17" t="s">
        <v>4135</v>
      </c>
      <c r="D64" s="18">
        <v>504</v>
      </c>
      <c r="E64" s="19">
        <v>38</v>
      </c>
      <c r="F64" s="17" t="s">
        <v>4136</v>
      </c>
      <c r="G64" s="3">
        <v>450</v>
      </c>
      <c r="H64" s="3">
        <v>0</v>
      </c>
      <c r="I64" s="1"/>
      <c r="J64" s="3">
        <v>434</v>
      </c>
      <c r="K64" s="3">
        <v>1</v>
      </c>
      <c r="L64" s="1"/>
      <c r="M64" s="1" t="s">
        <v>4005</v>
      </c>
      <c r="N64" s="1" t="s">
        <v>3932</v>
      </c>
      <c r="O64" s="1"/>
      <c r="P64" s="17" t="s">
        <v>4082</v>
      </c>
      <c r="Q64" s="17" t="s">
        <v>4137</v>
      </c>
      <c r="R64" s="1" t="s">
        <v>3963</v>
      </c>
    </row>
    <row r="65" spans="1:18">
      <c r="A65" s="1">
        <v>64</v>
      </c>
      <c r="B65" s="17" t="s">
        <v>4082</v>
      </c>
      <c r="C65" s="17" t="s">
        <v>4138</v>
      </c>
      <c r="D65" s="18">
        <v>486</v>
      </c>
      <c r="E65" s="19">
        <v>955</v>
      </c>
      <c r="F65" s="17" t="s">
        <v>4139</v>
      </c>
      <c r="G65" s="3">
        <v>400</v>
      </c>
      <c r="H65" s="3">
        <v>0</v>
      </c>
      <c r="I65" s="1"/>
      <c r="J65" s="3">
        <v>383</v>
      </c>
      <c r="K65" s="3">
        <v>0</v>
      </c>
      <c r="L65" s="1"/>
      <c r="M65" s="1" t="s">
        <v>3963</v>
      </c>
      <c r="N65" s="1" t="s">
        <v>3932</v>
      </c>
      <c r="O65" s="1"/>
      <c r="P65" s="17" t="s">
        <v>4082</v>
      </c>
      <c r="Q65" s="17" t="s">
        <v>4140</v>
      </c>
      <c r="R65" s="1" t="s">
        <v>3963</v>
      </c>
    </row>
    <row r="66" spans="1:18">
      <c r="A66" s="1">
        <v>65</v>
      </c>
      <c r="B66" s="17" t="s">
        <v>4082</v>
      </c>
      <c r="C66" s="17" t="s">
        <v>4141</v>
      </c>
      <c r="D66" s="18">
        <v>463</v>
      </c>
      <c r="E66" s="19">
        <v>37</v>
      </c>
      <c r="F66" s="17" t="s">
        <v>5436</v>
      </c>
      <c r="G66" s="3">
        <v>400</v>
      </c>
      <c r="H66" s="3">
        <v>0</v>
      </c>
      <c r="I66" s="1"/>
      <c r="J66" s="3">
        <v>383</v>
      </c>
      <c r="K66" s="3">
        <v>0</v>
      </c>
      <c r="L66" s="1"/>
      <c r="M66" s="1" t="s">
        <v>3963</v>
      </c>
      <c r="N66" s="1" t="s">
        <v>3932</v>
      </c>
      <c r="O66" s="1"/>
      <c r="P66" s="17" t="s">
        <v>4082</v>
      </c>
      <c r="Q66" s="17" t="s">
        <v>4143</v>
      </c>
      <c r="R66" s="1" t="s">
        <v>3963</v>
      </c>
    </row>
    <row r="67" spans="1:18">
      <c r="A67" s="1">
        <v>66</v>
      </c>
      <c r="B67" s="17" t="s">
        <v>4082</v>
      </c>
      <c r="C67" s="17" t="s">
        <v>4144</v>
      </c>
      <c r="D67" s="18">
        <v>490</v>
      </c>
      <c r="E67" s="19">
        <v>1202</v>
      </c>
      <c r="F67" s="17" t="s">
        <v>4145</v>
      </c>
      <c r="G67" s="3">
        <v>400</v>
      </c>
      <c r="H67" s="3">
        <v>0</v>
      </c>
      <c r="I67" s="1"/>
      <c r="J67" s="3">
        <v>383</v>
      </c>
      <c r="K67" s="3">
        <v>0</v>
      </c>
      <c r="L67" s="1"/>
      <c r="M67" s="1" t="s">
        <v>4085</v>
      </c>
      <c r="N67" s="1" t="s">
        <v>3932</v>
      </c>
      <c r="O67" s="1"/>
      <c r="P67" s="17" t="s">
        <v>4082</v>
      </c>
      <c r="Q67" s="17" t="s">
        <v>4146</v>
      </c>
      <c r="R67" s="1" t="s">
        <v>3963</v>
      </c>
    </row>
    <row r="68" spans="1:18">
      <c r="A68" s="1">
        <v>67</v>
      </c>
      <c r="B68" s="17" t="s">
        <v>4082</v>
      </c>
      <c r="C68" s="17" t="s">
        <v>4147</v>
      </c>
      <c r="D68" s="18">
        <v>350</v>
      </c>
      <c r="E68" s="19">
        <v>1265</v>
      </c>
      <c r="F68" s="17" t="s">
        <v>4148</v>
      </c>
      <c r="G68" s="3">
        <v>70</v>
      </c>
      <c r="H68" s="3">
        <v>0</v>
      </c>
      <c r="I68" s="1"/>
      <c r="J68" s="3">
        <v>100</v>
      </c>
      <c r="K68" s="3">
        <v>0</v>
      </c>
      <c r="L68" s="1"/>
      <c r="M68" s="1" t="s">
        <v>3963</v>
      </c>
      <c r="N68" s="1" t="s">
        <v>3932</v>
      </c>
      <c r="O68" s="1"/>
      <c r="P68" s="17" t="s">
        <v>4082</v>
      </c>
      <c r="Q68" s="17" t="s">
        <v>4149</v>
      </c>
      <c r="R68" s="1" t="s">
        <v>3963</v>
      </c>
    </row>
    <row r="69" spans="1:18">
      <c r="A69" s="1">
        <v>68</v>
      </c>
      <c r="B69" s="17" t="s">
        <v>4082</v>
      </c>
      <c r="C69" s="17" t="s">
        <v>4150</v>
      </c>
      <c r="D69" s="18">
        <v>497</v>
      </c>
      <c r="E69" s="19">
        <v>33</v>
      </c>
      <c r="F69" s="17" t="s">
        <v>4151</v>
      </c>
      <c r="G69" s="3">
        <v>400</v>
      </c>
      <c r="H69" s="3">
        <v>0</v>
      </c>
      <c r="I69" s="1"/>
      <c r="J69" s="3">
        <v>383</v>
      </c>
      <c r="K69" s="3">
        <v>0</v>
      </c>
      <c r="L69" s="1"/>
      <c r="M69" s="1" t="s">
        <v>4085</v>
      </c>
      <c r="N69" s="1" t="s">
        <v>3932</v>
      </c>
      <c r="O69" s="1"/>
      <c r="P69" s="17" t="s">
        <v>4082</v>
      </c>
      <c r="Q69" s="17" t="s">
        <v>4152</v>
      </c>
      <c r="R69" s="1" t="s">
        <v>4085</v>
      </c>
    </row>
    <row r="70" spans="1:18">
      <c r="A70" s="1">
        <v>69</v>
      </c>
      <c r="B70" s="17" t="s">
        <v>4082</v>
      </c>
      <c r="C70" s="17" t="s">
        <v>4153</v>
      </c>
      <c r="D70" s="18">
        <v>497</v>
      </c>
      <c r="E70" s="19">
        <v>34</v>
      </c>
      <c r="F70" s="17" t="s">
        <v>4154</v>
      </c>
      <c r="G70" s="3">
        <v>400</v>
      </c>
      <c r="H70" s="3">
        <v>0</v>
      </c>
      <c r="I70" s="1"/>
      <c r="J70" s="3">
        <v>383</v>
      </c>
      <c r="K70" s="3">
        <v>0</v>
      </c>
      <c r="L70" s="1"/>
      <c r="M70" s="1" t="s">
        <v>3963</v>
      </c>
      <c r="N70" s="1" t="s">
        <v>3932</v>
      </c>
      <c r="O70" s="1"/>
      <c r="P70" s="17" t="s">
        <v>4082</v>
      </c>
      <c r="Q70" s="17" t="s">
        <v>4155</v>
      </c>
      <c r="R70" s="1" t="s">
        <v>3963</v>
      </c>
    </row>
    <row r="71" spans="1:18">
      <c r="A71" s="1">
        <v>70</v>
      </c>
      <c r="B71" s="17" t="s">
        <v>4082</v>
      </c>
      <c r="C71" s="17" t="s">
        <v>4156</v>
      </c>
      <c r="D71" s="18">
        <v>224</v>
      </c>
      <c r="E71" s="19">
        <v>15</v>
      </c>
      <c r="F71" s="17" t="s">
        <v>5437</v>
      </c>
      <c r="G71" s="3">
        <v>50</v>
      </c>
      <c r="H71" s="3">
        <v>0</v>
      </c>
      <c r="I71" s="1"/>
      <c r="J71" s="3">
        <v>120</v>
      </c>
      <c r="K71" s="3">
        <v>0</v>
      </c>
      <c r="L71" s="1"/>
      <c r="M71" s="1" t="s">
        <v>3963</v>
      </c>
      <c r="N71" s="1" t="s">
        <v>3932</v>
      </c>
      <c r="O71" s="1"/>
      <c r="P71" s="17" t="s">
        <v>4082</v>
      </c>
      <c r="Q71" s="17" t="s">
        <v>4158</v>
      </c>
      <c r="R71" s="1" t="s">
        <v>3963</v>
      </c>
    </row>
    <row r="72" spans="1:18">
      <c r="A72" s="1">
        <v>71</v>
      </c>
      <c r="B72" s="17" t="s">
        <v>4082</v>
      </c>
      <c r="C72" s="17" t="s">
        <v>4159</v>
      </c>
      <c r="D72" s="18">
        <v>486</v>
      </c>
      <c r="E72" s="19">
        <v>906</v>
      </c>
      <c r="F72" s="17" t="s">
        <v>4160</v>
      </c>
      <c r="G72" s="3">
        <v>400</v>
      </c>
      <c r="H72" s="3">
        <v>0</v>
      </c>
      <c r="I72" s="1"/>
      <c r="J72" s="3">
        <v>383</v>
      </c>
      <c r="K72" s="3">
        <v>0</v>
      </c>
      <c r="L72" s="1"/>
      <c r="M72" s="1" t="s">
        <v>3963</v>
      </c>
      <c r="N72" s="1" t="s">
        <v>3932</v>
      </c>
      <c r="O72" s="1"/>
      <c r="P72" s="17" t="s">
        <v>4082</v>
      </c>
      <c r="Q72" s="17" t="s">
        <v>4161</v>
      </c>
      <c r="R72" s="1" t="s">
        <v>3963</v>
      </c>
    </row>
    <row r="73" spans="1:18">
      <c r="A73" s="1">
        <v>72</v>
      </c>
      <c r="B73" s="17" t="s">
        <v>4082</v>
      </c>
      <c r="C73" s="17" t="s">
        <v>4162</v>
      </c>
      <c r="D73" s="18">
        <v>329</v>
      </c>
      <c r="E73" s="19">
        <v>2213</v>
      </c>
      <c r="F73" s="17" t="s">
        <v>5438</v>
      </c>
      <c r="G73" s="3">
        <v>170</v>
      </c>
      <c r="H73" s="3">
        <v>0</v>
      </c>
      <c r="I73" s="1"/>
      <c r="J73" s="3">
        <v>156</v>
      </c>
      <c r="K73" s="3">
        <v>1</v>
      </c>
      <c r="L73" s="1"/>
      <c r="M73" s="1" t="s">
        <v>3963</v>
      </c>
      <c r="N73" s="1" t="s">
        <v>3932</v>
      </c>
      <c r="O73" s="1"/>
      <c r="P73" s="17" t="s">
        <v>4082</v>
      </c>
      <c r="Q73" s="17" t="s">
        <v>4164</v>
      </c>
      <c r="R73" s="1" t="s">
        <v>3963</v>
      </c>
    </row>
    <row r="74" spans="1:18">
      <c r="A74" s="1">
        <v>73</v>
      </c>
      <c r="B74" s="17" t="s">
        <v>4082</v>
      </c>
      <c r="C74" s="17" t="s">
        <v>4165</v>
      </c>
      <c r="D74" s="18">
        <v>448</v>
      </c>
      <c r="E74" s="19">
        <v>6</v>
      </c>
      <c r="F74" s="17" t="s">
        <v>4166</v>
      </c>
      <c r="G74" s="3">
        <v>400</v>
      </c>
      <c r="H74" s="3">
        <v>0</v>
      </c>
      <c r="I74" s="1"/>
      <c r="J74" s="3">
        <v>364</v>
      </c>
      <c r="K74" s="3">
        <v>1</v>
      </c>
      <c r="L74" s="1"/>
      <c r="M74" s="1" t="s">
        <v>4012</v>
      </c>
      <c r="N74" s="1" t="s">
        <v>3932</v>
      </c>
      <c r="O74" s="1"/>
      <c r="P74" s="17" t="s">
        <v>4082</v>
      </c>
      <c r="Q74" s="17" t="s">
        <v>4167</v>
      </c>
      <c r="R74" s="1" t="s">
        <v>3963</v>
      </c>
    </row>
    <row r="75" spans="1:18">
      <c r="A75" s="1">
        <v>74</v>
      </c>
      <c r="B75" s="17" t="s">
        <v>4082</v>
      </c>
      <c r="C75" s="17" t="s">
        <v>4168</v>
      </c>
      <c r="D75" s="18">
        <v>599</v>
      </c>
      <c r="E75" s="19">
        <v>8243</v>
      </c>
      <c r="F75" s="17" t="s">
        <v>4169</v>
      </c>
      <c r="G75" s="3">
        <v>600</v>
      </c>
      <c r="H75" s="3">
        <v>0</v>
      </c>
      <c r="I75" s="1"/>
      <c r="J75" s="3">
        <v>594</v>
      </c>
      <c r="K75" s="3">
        <v>0</v>
      </c>
      <c r="L75" s="1"/>
      <c r="M75" s="1" t="s">
        <v>5416</v>
      </c>
      <c r="N75" s="1" t="s">
        <v>3932</v>
      </c>
      <c r="O75" s="1"/>
      <c r="P75" s="17" t="s">
        <v>4082</v>
      </c>
      <c r="Q75" s="17" t="s">
        <v>4170</v>
      </c>
      <c r="R75" s="1" t="s">
        <v>3963</v>
      </c>
    </row>
    <row r="76" spans="1:18">
      <c r="A76" s="1">
        <v>75</v>
      </c>
      <c r="B76" s="17" t="s">
        <v>4082</v>
      </c>
      <c r="C76" s="17" t="s">
        <v>4171</v>
      </c>
      <c r="D76" s="18">
        <v>457</v>
      </c>
      <c r="E76" s="19">
        <v>841</v>
      </c>
      <c r="F76" s="17" t="s">
        <v>4172</v>
      </c>
      <c r="G76" s="3">
        <v>400</v>
      </c>
      <c r="H76" s="3">
        <v>0</v>
      </c>
      <c r="I76" s="1"/>
      <c r="J76" s="3">
        <v>383</v>
      </c>
      <c r="K76" s="3">
        <v>0</v>
      </c>
      <c r="L76" s="1"/>
      <c r="M76" s="1" t="s">
        <v>3963</v>
      </c>
      <c r="N76" s="1" t="s">
        <v>3932</v>
      </c>
      <c r="O76" s="1"/>
      <c r="P76" s="17" t="s">
        <v>4082</v>
      </c>
      <c r="Q76" s="17" t="s">
        <v>4173</v>
      </c>
      <c r="R76" s="1" t="s">
        <v>3963</v>
      </c>
    </row>
    <row r="77" spans="1:18">
      <c r="A77" s="1">
        <v>76</v>
      </c>
      <c r="B77" s="17" t="s">
        <v>4082</v>
      </c>
      <c r="C77" s="17" t="s">
        <v>4174</v>
      </c>
      <c r="D77" s="18">
        <v>444</v>
      </c>
      <c r="E77" s="19">
        <v>524</v>
      </c>
      <c r="F77" s="17" t="s">
        <v>4175</v>
      </c>
      <c r="G77" s="3">
        <v>400</v>
      </c>
      <c r="H77" s="3">
        <v>0</v>
      </c>
      <c r="I77" s="1"/>
      <c r="J77" s="3">
        <v>375</v>
      </c>
      <c r="K77" s="3">
        <v>1</v>
      </c>
      <c r="L77" s="1"/>
      <c r="M77" s="1" t="s">
        <v>3963</v>
      </c>
      <c r="N77" s="1" t="s">
        <v>3932</v>
      </c>
      <c r="O77" s="1"/>
      <c r="P77" s="17" t="s">
        <v>4082</v>
      </c>
      <c r="Q77" s="17" t="s">
        <v>4176</v>
      </c>
      <c r="R77" s="1" t="s">
        <v>4085</v>
      </c>
    </row>
    <row r="78" spans="1:18">
      <c r="A78" s="1">
        <v>77</v>
      </c>
      <c r="B78" s="17" t="s">
        <v>4082</v>
      </c>
      <c r="C78" s="17" t="s">
        <v>4177</v>
      </c>
      <c r="D78" s="18">
        <v>403</v>
      </c>
      <c r="E78" s="19">
        <v>18</v>
      </c>
      <c r="F78" s="17" t="s">
        <v>5439</v>
      </c>
      <c r="G78" s="3">
        <v>200</v>
      </c>
      <c r="H78" s="3">
        <v>1</v>
      </c>
      <c r="I78" s="1"/>
      <c r="J78" s="3">
        <v>211</v>
      </c>
      <c r="K78" s="3">
        <v>1</v>
      </c>
      <c r="L78" s="1"/>
      <c r="M78" s="1" t="s">
        <v>5416</v>
      </c>
      <c r="N78" s="1" t="s">
        <v>3932</v>
      </c>
      <c r="O78" s="1"/>
      <c r="P78" s="17" t="s">
        <v>4082</v>
      </c>
      <c r="Q78" s="17" t="s">
        <v>4179</v>
      </c>
      <c r="R78" s="1" t="s">
        <v>3963</v>
      </c>
    </row>
    <row r="79" spans="1:18">
      <c r="A79" s="1">
        <v>78</v>
      </c>
      <c r="B79" s="17" t="s">
        <v>4082</v>
      </c>
      <c r="C79" s="17" t="s">
        <v>4180</v>
      </c>
      <c r="D79" s="18">
        <v>473</v>
      </c>
      <c r="E79" s="19">
        <v>907</v>
      </c>
      <c r="F79" s="17" t="s">
        <v>4181</v>
      </c>
      <c r="G79" s="3">
        <v>400</v>
      </c>
      <c r="H79" s="3">
        <v>0</v>
      </c>
      <c r="I79" s="1"/>
      <c r="J79" s="3">
        <v>370</v>
      </c>
      <c r="K79" s="3">
        <v>1</v>
      </c>
      <c r="L79" s="1"/>
      <c r="M79" s="1" t="s">
        <v>4089</v>
      </c>
      <c r="N79" s="1" t="s">
        <v>3932</v>
      </c>
      <c r="O79" s="1"/>
      <c r="P79" s="17" t="s">
        <v>4082</v>
      </c>
      <c r="Q79" s="17" t="s">
        <v>4182</v>
      </c>
      <c r="R79" s="1" t="s">
        <v>3963</v>
      </c>
    </row>
    <row r="80" spans="1:18">
      <c r="A80" s="1">
        <v>79</v>
      </c>
      <c r="B80" s="17" t="s">
        <v>4183</v>
      </c>
      <c r="C80" s="17" t="s">
        <v>4184</v>
      </c>
      <c r="D80" s="18">
        <v>460</v>
      </c>
      <c r="E80" s="19">
        <v>26</v>
      </c>
      <c r="F80" s="17" t="s">
        <v>4185</v>
      </c>
      <c r="G80" s="3">
        <v>400</v>
      </c>
      <c r="H80" s="3">
        <v>0</v>
      </c>
      <c r="I80" s="1"/>
      <c r="J80" s="3">
        <v>383</v>
      </c>
      <c r="K80" s="3">
        <v>0</v>
      </c>
      <c r="L80" s="1"/>
      <c r="M80" s="1" t="s">
        <v>3963</v>
      </c>
      <c r="N80" s="1" t="s">
        <v>3932</v>
      </c>
      <c r="O80" s="1"/>
      <c r="P80" s="17" t="s">
        <v>4183</v>
      </c>
      <c r="Q80" s="17"/>
      <c r="R80" s="1" t="s">
        <v>3963</v>
      </c>
    </row>
    <row r="81" spans="1:18">
      <c r="A81" s="1">
        <v>80</v>
      </c>
      <c r="B81" s="17" t="s">
        <v>4183</v>
      </c>
      <c r="C81" s="17" t="s">
        <v>4186</v>
      </c>
      <c r="D81" s="18">
        <v>507</v>
      </c>
      <c r="E81" s="19">
        <v>48</v>
      </c>
      <c r="F81" s="17" t="s">
        <v>4187</v>
      </c>
      <c r="G81" s="3">
        <v>400</v>
      </c>
      <c r="H81" s="3">
        <v>1</v>
      </c>
      <c r="I81" s="1"/>
      <c r="J81" s="3">
        <v>411</v>
      </c>
      <c r="K81" s="3">
        <v>1</v>
      </c>
      <c r="L81" s="1"/>
      <c r="M81" s="1" t="s">
        <v>3963</v>
      </c>
      <c r="N81" s="1" t="s">
        <v>3932</v>
      </c>
      <c r="O81" s="1"/>
      <c r="P81" s="17" t="s">
        <v>4183</v>
      </c>
      <c r="Q81" s="17" t="s">
        <v>4188</v>
      </c>
      <c r="R81" s="1" t="s">
        <v>3963</v>
      </c>
    </row>
    <row r="82" spans="1:18">
      <c r="A82" s="1">
        <v>81</v>
      </c>
      <c r="B82" s="17" t="s">
        <v>4189</v>
      </c>
      <c r="C82" s="17" t="s">
        <v>4190</v>
      </c>
      <c r="D82" s="18">
        <v>729</v>
      </c>
      <c r="E82" s="19">
        <v>141</v>
      </c>
      <c r="F82" s="17" t="s">
        <v>4191</v>
      </c>
      <c r="G82" s="3">
        <v>850</v>
      </c>
      <c r="H82" s="3">
        <v>1</v>
      </c>
      <c r="I82" s="1"/>
      <c r="J82" s="3">
        <v>823</v>
      </c>
      <c r="K82" s="3">
        <v>1</v>
      </c>
      <c r="L82" s="1"/>
      <c r="M82" s="1" t="s">
        <v>3963</v>
      </c>
      <c r="N82" s="1" t="s">
        <v>3932</v>
      </c>
      <c r="O82" s="1"/>
      <c r="P82" s="17" t="s">
        <v>4189</v>
      </c>
      <c r="Q82" s="17"/>
      <c r="R82" s="1" t="s">
        <v>3963</v>
      </c>
    </row>
    <row r="83" spans="1:18">
      <c r="A83" s="1">
        <v>82</v>
      </c>
      <c r="B83" s="17" t="s">
        <v>4189</v>
      </c>
      <c r="C83" s="17" t="s">
        <v>4192</v>
      </c>
      <c r="D83" s="18">
        <v>270</v>
      </c>
      <c r="E83" s="19">
        <v>1147</v>
      </c>
      <c r="F83" s="17" t="s">
        <v>4193</v>
      </c>
      <c r="G83" s="3">
        <v>850</v>
      </c>
      <c r="H83" s="3">
        <v>0</v>
      </c>
      <c r="I83" s="1"/>
      <c r="J83" s="3">
        <v>804</v>
      </c>
      <c r="K83" s="3">
        <v>0</v>
      </c>
      <c r="L83" s="1"/>
      <c r="M83" s="1" t="s">
        <v>3963</v>
      </c>
      <c r="N83" s="1" t="s">
        <v>3932</v>
      </c>
      <c r="O83" s="1"/>
      <c r="P83" s="17" t="s">
        <v>4189</v>
      </c>
      <c r="Q83" s="17" t="s">
        <v>4194</v>
      </c>
      <c r="R83" s="1" t="s">
        <v>3963</v>
      </c>
    </row>
    <row r="84" spans="1:18">
      <c r="A84" s="1">
        <v>83</v>
      </c>
      <c r="B84" s="17" t="s">
        <v>4195</v>
      </c>
      <c r="C84" s="17" t="s">
        <v>4196</v>
      </c>
      <c r="D84" s="18">
        <v>730</v>
      </c>
      <c r="E84" s="19">
        <v>29</v>
      </c>
      <c r="F84" s="17" t="s">
        <v>4197</v>
      </c>
      <c r="G84" s="3">
        <v>950</v>
      </c>
      <c r="H84" s="3">
        <v>0</v>
      </c>
      <c r="I84" s="1"/>
      <c r="J84" s="3">
        <v>908</v>
      </c>
      <c r="K84" s="3">
        <v>0</v>
      </c>
      <c r="L84" s="1"/>
      <c r="M84" s="1" t="s">
        <v>3963</v>
      </c>
      <c r="N84" s="1" t="s">
        <v>3932</v>
      </c>
      <c r="O84" s="1"/>
      <c r="P84" s="17" t="s">
        <v>4195</v>
      </c>
      <c r="Q84" s="17"/>
      <c r="R84" s="1" t="s">
        <v>3963</v>
      </c>
    </row>
    <row r="85" spans="1:18">
      <c r="A85" s="1">
        <v>84</v>
      </c>
      <c r="B85" s="17" t="s">
        <v>4198</v>
      </c>
      <c r="C85" s="17" t="s">
        <v>4199</v>
      </c>
      <c r="D85" s="18">
        <v>373</v>
      </c>
      <c r="E85" s="19">
        <v>847</v>
      </c>
      <c r="F85" s="17" t="s">
        <v>4200</v>
      </c>
      <c r="G85" s="3">
        <v>120</v>
      </c>
      <c r="H85" s="3">
        <v>1</v>
      </c>
      <c r="I85" s="1"/>
      <c r="J85" s="3">
        <v>135</v>
      </c>
      <c r="K85" s="3">
        <v>1</v>
      </c>
      <c r="L85" s="1"/>
      <c r="M85" s="1" t="s">
        <v>4085</v>
      </c>
      <c r="N85" s="1" t="s">
        <v>3932</v>
      </c>
      <c r="O85" s="1"/>
      <c r="P85" s="17" t="s">
        <v>4198</v>
      </c>
      <c r="Q85" s="17"/>
      <c r="R85" s="1" t="s">
        <v>3963</v>
      </c>
    </row>
    <row r="86" spans="1:18">
      <c r="A86" s="1">
        <v>85</v>
      </c>
      <c r="B86" s="17" t="s">
        <v>4198</v>
      </c>
      <c r="C86" s="17" t="s">
        <v>4201</v>
      </c>
      <c r="D86" s="18">
        <v>252</v>
      </c>
      <c r="E86" s="19">
        <v>823</v>
      </c>
      <c r="F86" s="17" t="s">
        <v>4202</v>
      </c>
      <c r="G86" s="3">
        <v>100</v>
      </c>
      <c r="H86" s="3">
        <v>0</v>
      </c>
      <c r="I86" s="1"/>
      <c r="J86" s="3">
        <v>126</v>
      </c>
      <c r="K86" s="3">
        <v>1</v>
      </c>
      <c r="L86" s="1"/>
      <c r="M86" s="1" t="s">
        <v>3963</v>
      </c>
      <c r="N86" s="1" t="s">
        <v>3932</v>
      </c>
      <c r="O86" s="1"/>
      <c r="P86" s="17" t="s">
        <v>4198</v>
      </c>
      <c r="Q86" s="17" t="s">
        <v>4203</v>
      </c>
      <c r="R86" s="1" t="s">
        <v>3963</v>
      </c>
    </row>
    <row r="87" spans="1:18">
      <c r="A87" s="1">
        <v>86</v>
      </c>
      <c r="B87" s="17" t="s">
        <v>4198</v>
      </c>
      <c r="C87" s="17" t="s">
        <v>4204</v>
      </c>
      <c r="D87" s="18">
        <v>212</v>
      </c>
      <c r="E87" s="19">
        <v>24</v>
      </c>
      <c r="F87" s="17" t="s">
        <v>4205</v>
      </c>
      <c r="G87" s="3">
        <v>50</v>
      </c>
      <c r="H87" s="3">
        <v>0</v>
      </c>
      <c r="I87" s="1"/>
      <c r="J87" s="3">
        <v>100</v>
      </c>
      <c r="K87" s="3">
        <v>0</v>
      </c>
      <c r="L87" s="1"/>
      <c r="M87" s="1" t="s">
        <v>4085</v>
      </c>
      <c r="N87" s="1" t="s">
        <v>3932</v>
      </c>
      <c r="O87" s="1"/>
      <c r="P87" s="17" t="s">
        <v>4198</v>
      </c>
      <c r="Q87" s="17" t="s">
        <v>4206</v>
      </c>
      <c r="R87" s="1" t="s">
        <v>4085</v>
      </c>
    </row>
    <row r="88" spans="1:18">
      <c r="A88" s="1">
        <v>87</v>
      </c>
      <c r="B88" s="17" t="s">
        <v>4198</v>
      </c>
      <c r="C88" s="17" t="s">
        <v>4207</v>
      </c>
      <c r="D88" s="18">
        <v>350</v>
      </c>
      <c r="E88" s="19">
        <v>2203</v>
      </c>
      <c r="F88" s="17" t="s">
        <v>4208</v>
      </c>
      <c r="G88" s="3">
        <v>70</v>
      </c>
      <c r="H88" s="3">
        <v>0</v>
      </c>
      <c r="I88" s="1"/>
      <c r="J88" s="3">
        <v>100</v>
      </c>
      <c r="K88" s="3">
        <v>0</v>
      </c>
      <c r="L88" s="1"/>
      <c r="M88" s="1" t="s">
        <v>3963</v>
      </c>
      <c r="N88" s="1" t="s">
        <v>3932</v>
      </c>
      <c r="O88" s="1"/>
      <c r="P88" s="17" t="s">
        <v>4198</v>
      </c>
      <c r="Q88" s="17" t="s">
        <v>4209</v>
      </c>
      <c r="R88" s="1" t="s">
        <v>3963</v>
      </c>
    </row>
    <row r="89" spans="1:18">
      <c r="A89" s="1">
        <v>88</v>
      </c>
      <c r="B89" s="17" t="s">
        <v>4210</v>
      </c>
      <c r="C89" s="17" t="s">
        <v>4211</v>
      </c>
      <c r="D89" s="18">
        <v>277</v>
      </c>
      <c r="E89" s="19">
        <v>872</v>
      </c>
      <c r="F89" s="17" t="s">
        <v>5440</v>
      </c>
      <c r="G89" s="3">
        <v>50</v>
      </c>
      <c r="H89" s="3">
        <v>0</v>
      </c>
      <c r="I89" s="1"/>
      <c r="J89" s="3">
        <v>100</v>
      </c>
      <c r="K89" s="3">
        <v>0</v>
      </c>
      <c r="L89" s="1"/>
      <c r="M89" s="1" t="s">
        <v>3963</v>
      </c>
      <c r="N89" s="1" t="s">
        <v>3932</v>
      </c>
      <c r="O89" s="1"/>
      <c r="P89" s="17" t="s">
        <v>4210</v>
      </c>
      <c r="Q89" s="17"/>
      <c r="R89" s="1" t="s">
        <v>3963</v>
      </c>
    </row>
    <row r="90" spans="1:18">
      <c r="A90" s="1">
        <v>89</v>
      </c>
      <c r="B90" s="17" t="s">
        <v>4210</v>
      </c>
      <c r="C90" s="17" t="s">
        <v>4044</v>
      </c>
      <c r="D90" s="18">
        <v>319</v>
      </c>
      <c r="E90" s="19">
        <v>107</v>
      </c>
      <c r="F90" s="17" t="s">
        <v>4213</v>
      </c>
      <c r="G90" s="3">
        <v>100</v>
      </c>
      <c r="H90" s="3">
        <v>0</v>
      </c>
      <c r="I90" s="1"/>
      <c r="J90" s="3">
        <v>100</v>
      </c>
      <c r="K90" s="3">
        <v>0</v>
      </c>
      <c r="L90" s="1"/>
      <c r="M90" s="1" t="s">
        <v>3963</v>
      </c>
      <c r="N90" s="1" t="s">
        <v>3932</v>
      </c>
      <c r="O90" s="1"/>
      <c r="P90" s="17" t="s">
        <v>4210</v>
      </c>
      <c r="Q90" s="17" t="s">
        <v>4214</v>
      </c>
      <c r="R90" s="1" t="s">
        <v>3963</v>
      </c>
    </row>
    <row r="91" spans="1:18">
      <c r="A91" s="1">
        <v>90</v>
      </c>
      <c r="B91" s="17" t="s">
        <v>4210</v>
      </c>
      <c r="C91" s="17" t="s">
        <v>4044</v>
      </c>
      <c r="D91" s="18">
        <v>319</v>
      </c>
      <c r="E91" s="19">
        <v>107</v>
      </c>
      <c r="F91" s="17" t="s">
        <v>4213</v>
      </c>
      <c r="G91" s="3">
        <v>100</v>
      </c>
      <c r="H91" s="3">
        <v>0</v>
      </c>
      <c r="I91" s="1"/>
      <c r="J91" s="3">
        <v>100</v>
      </c>
      <c r="K91" s="3">
        <v>0</v>
      </c>
      <c r="L91" s="1"/>
      <c r="M91" s="1" t="s">
        <v>3963</v>
      </c>
      <c r="N91" s="1" t="s">
        <v>3932</v>
      </c>
      <c r="O91" s="1"/>
      <c r="P91" s="17" t="s">
        <v>4210</v>
      </c>
      <c r="Q91" s="17" t="s">
        <v>4215</v>
      </c>
      <c r="R91" s="1" t="s">
        <v>3963</v>
      </c>
    </row>
    <row r="92" spans="1:18">
      <c r="A92" s="1">
        <v>91</v>
      </c>
      <c r="B92" s="17" t="s">
        <v>4210</v>
      </c>
      <c r="C92" s="17" t="s">
        <v>4216</v>
      </c>
      <c r="D92" s="18">
        <v>377</v>
      </c>
      <c r="E92" s="19">
        <v>7</v>
      </c>
      <c r="F92" s="17" t="s">
        <v>5441</v>
      </c>
      <c r="G92" s="3">
        <v>170</v>
      </c>
      <c r="H92" s="3">
        <v>1</v>
      </c>
      <c r="I92" s="1"/>
      <c r="J92" s="3">
        <v>149</v>
      </c>
      <c r="K92" s="3">
        <v>1</v>
      </c>
      <c r="L92" s="1"/>
      <c r="M92" s="1" t="s">
        <v>4012</v>
      </c>
      <c r="N92" s="1" t="s">
        <v>3932</v>
      </c>
      <c r="O92" s="1"/>
      <c r="P92" s="17" t="s">
        <v>4210</v>
      </c>
      <c r="Q92" s="17" t="s">
        <v>4218</v>
      </c>
      <c r="R92" s="1" t="s">
        <v>4085</v>
      </c>
    </row>
    <row r="93" spans="1:18">
      <c r="A93" s="1">
        <v>92</v>
      </c>
      <c r="B93" s="17" t="s">
        <v>4210</v>
      </c>
      <c r="C93" s="17" t="s">
        <v>4219</v>
      </c>
      <c r="D93" s="18">
        <v>292</v>
      </c>
      <c r="E93" s="19">
        <v>212</v>
      </c>
      <c r="F93" s="17" t="s">
        <v>4220</v>
      </c>
      <c r="G93" s="3">
        <v>50</v>
      </c>
      <c r="H93" s="3">
        <v>1</v>
      </c>
      <c r="I93" s="1"/>
      <c r="J93" s="3">
        <v>190</v>
      </c>
      <c r="K93" s="3">
        <v>1</v>
      </c>
      <c r="L93" s="1"/>
      <c r="M93" s="1" t="s">
        <v>3963</v>
      </c>
      <c r="N93" s="1" t="s">
        <v>3932</v>
      </c>
      <c r="O93" s="1"/>
      <c r="P93" s="17" t="s">
        <v>4210</v>
      </c>
      <c r="Q93" s="17" t="s">
        <v>4221</v>
      </c>
      <c r="R93" s="1" t="s">
        <v>3963</v>
      </c>
    </row>
    <row r="94" spans="1:18">
      <c r="A94" s="1">
        <v>93</v>
      </c>
      <c r="B94" s="17" t="s">
        <v>4210</v>
      </c>
      <c r="C94" s="17" t="s">
        <v>4222</v>
      </c>
      <c r="D94" s="18">
        <v>370</v>
      </c>
      <c r="E94" s="19">
        <v>614</v>
      </c>
      <c r="F94" s="17" t="s">
        <v>4223</v>
      </c>
      <c r="G94" s="3">
        <v>120</v>
      </c>
      <c r="H94" s="3">
        <v>1</v>
      </c>
      <c r="I94" s="1"/>
      <c r="J94" s="3">
        <v>140</v>
      </c>
      <c r="K94" s="3">
        <v>1</v>
      </c>
      <c r="L94" s="1"/>
      <c r="M94" s="1" t="s">
        <v>3963</v>
      </c>
      <c r="N94" s="1" t="s">
        <v>3932</v>
      </c>
      <c r="O94" s="1"/>
      <c r="P94" s="17" t="s">
        <v>4210</v>
      </c>
      <c r="Q94" s="17" t="s">
        <v>4224</v>
      </c>
      <c r="R94" s="1" t="s">
        <v>3963</v>
      </c>
    </row>
    <row r="95" spans="1:18">
      <c r="A95" s="1">
        <v>94</v>
      </c>
      <c r="B95" s="17" t="s">
        <v>4210</v>
      </c>
      <c r="C95" s="17" t="s">
        <v>4225</v>
      </c>
      <c r="D95" s="18">
        <v>370</v>
      </c>
      <c r="E95" s="19">
        <v>3607</v>
      </c>
      <c r="F95" s="17" t="s">
        <v>5442</v>
      </c>
      <c r="G95" s="3">
        <v>170</v>
      </c>
      <c r="H95" s="3">
        <v>1</v>
      </c>
      <c r="I95" s="1"/>
      <c r="J95" s="3">
        <v>109</v>
      </c>
      <c r="K95" s="3">
        <v>0</v>
      </c>
      <c r="L95" s="1"/>
      <c r="M95" s="1" t="s">
        <v>3963</v>
      </c>
      <c r="N95" s="1" t="s">
        <v>4086</v>
      </c>
      <c r="O95" s="1"/>
      <c r="P95" s="17" t="s">
        <v>4210</v>
      </c>
      <c r="Q95" s="17" t="s">
        <v>4228</v>
      </c>
      <c r="R95" s="1" t="s">
        <v>3963</v>
      </c>
    </row>
    <row r="96" spans="1:18">
      <c r="A96" s="1">
        <v>95</v>
      </c>
      <c r="B96" s="17" t="s">
        <v>4229</v>
      </c>
      <c r="C96" s="17" t="s">
        <v>4230</v>
      </c>
      <c r="D96" s="18">
        <v>272</v>
      </c>
      <c r="E96" s="19">
        <v>35</v>
      </c>
      <c r="F96" s="17" t="s">
        <v>5443</v>
      </c>
      <c r="G96" s="3">
        <v>50</v>
      </c>
      <c r="H96" s="3">
        <v>0</v>
      </c>
      <c r="I96" s="1"/>
      <c r="J96" s="3">
        <v>0</v>
      </c>
      <c r="K96" s="3">
        <v>0</v>
      </c>
      <c r="L96" s="1"/>
      <c r="M96" s="1" t="s">
        <v>3963</v>
      </c>
      <c r="N96" s="1" t="s">
        <v>3932</v>
      </c>
      <c r="O96" s="1"/>
      <c r="P96" s="17" t="s">
        <v>4229</v>
      </c>
      <c r="Q96" s="17"/>
      <c r="R96" s="1" t="s">
        <v>3963</v>
      </c>
    </row>
    <row r="97" spans="1:18">
      <c r="A97" s="1">
        <v>96</v>
      </c>
      <c r="B97" s="17" t="s">
        <v>4232</v>
      </c>
      <c r="C97" s="17" t="s">
        <v>3965</v>
      </c>
      <c r="D97" s="18">
        <v>300</v>
      </c>
      <c r="E97" s="19">
        <v>2724</v>
      </c>
      <c r="F97" s="17" t="s">
        <v>4052</v>
      </c>
      <c r="G97" s="3">
        <v>50</v>
      </c>
      <c r="H97" s="3">
        <v>0</v>
      </c>
      <c r="I97" s="1"/>
      <c r="J97" s="3">
        <v>100</v>
      </c>
      <c r="K97" s="3">
        <v>0</v>
      </c>
      <c r="L97" s="1"/>
      <c r="M97" s="1" t="s">
        <v>3963</v>
      </c>
      <c r="N97" s="1" t="s">
        <v>4447</v>
      </c>
      <c r="O97" s="1"/>
      <c r="P97" s="17" t="s">
        <v>4232</v>
      </c>
      <c r="Q97" s="17"/>
      <c r="R97" s="1" t="s">
        <v>3963</v>
      </c>
    </row>
    <row r="98" spans="1:18">
      <c r="A98" s="1">
        <v>97</v>
      </c>
      <c r="B98" s="17" t="s">
        <v>4233</v>
      </c>
      <c r="C98" s="17" t="s">
        <v>4234</v>
      </c>
      <c r="D98" s="18">
        <v>254</v>
      </c>
      <c r="E98" s="19">
        <v>16</v>
      </c>
      <c r="F98" s="17" t="s">
        <v>4235</v>
      </c>
      <c r="G98" s="3">
        <v>100</v>
      </c>
      <c r="H98" s="3">
        <v>0</v>
      </c>
      <c r="I98" s="1"/>
      <c r="J98" s="3">
        <v>100</v>
      </c>
      <c r="K98" s="3">
        <v>0</v>
      </c>
      <c r="L98" s="1"/>
      <c r="M98" s="1" t="s">
        <v>3963</v>
      </c>
      <c r="N98" s="1" t="s">
        <v>3932</v>
      </c>
      <c r="O98" s="1"/>
      <c r="P98" s="17" t="s">
        <v>4233</v>
      </c>
      <c r="Q98" s="17"/>
      <c r="R98" s="1" t="s">
        <v>3963</v>
      </c>
    </row>
    <row r="99" spans="1:18">
      <c r="A99" s="1">
        <v>98</v>
      </c>
      <c r="B99" s="17" t="s">
        <v>4236</v>
      </c>
      <c r="C99" s="17" t="s">
        <v>4237</v>
      </c>
      <c r="D99" s="18">
        <v>334</v>
      </c>
      <c r="E99" s="19">
        <v>61</v>
      </c>
      <c r="F99" s="17" t="s">
        <v>5444</v>
      </c>
      <c r="G99" s="3">
        <v>50</v>
      </c>
      <c r="H99" s="3">
        <v>0</v>
      </c>
      <c r="I99" s="1"/>
      <c r="J99" s="3">
        <v>100</v>
      </c>
      <c r="K99" s="3">
        <v>0</v>
      </c>
      <c r="L99" s="1"/>
      <c r="M99" s="1" t="s">
        <v>3963</v>
      </c>
      <c r="N99" s="1" t="s">
        <v>3932</v>
      </c>
      <c r="O99" s="1"/>
      <c r="P99" s="17" t="s">
        <v>4236</v>
      </c>
      <c r="Q99" s="17"/>
      <c r="R99" s="1" t="s">
        <v>3963</v>
      </c>
    </row>
    <row r="100" spans="1:18">
      <c r="A100" s="1">
        <v>99</v>
      </c>
      <c r="B100" s="17" t="s">
        <v>4236</v>
      </c>
      <c r="C100" s="17" t="s">
        <v>4237</v>
      </c>
      <c r="D100" s="18">
        <v>334</v>
      </c>
      <c r="E100" s="19">
        <v>62</v>
      </c>
      <c r="F100" s="17" t="s">
        <v>4239</v>
      </c>
      <c r="G100" s="3">
        <v>50</v>
      </c>
      <c r="H100" s="3">
        <v>0</v>
      </c>
      <c r="I100" s="1"/>
      <c r="J100" s="3">
        <v>100</v>
      </c>
      <c r="K100" s="3">
        <v>0</v>
      </c>
      <c r="L100" s="1"/>
      <c r="M100" s="1" t="s">
        <v>3963</v>
      </c>
      <c r="N100" s="1" t="s">
        <v>3932</v>
      </c>
      <c r="O100" s="1"/>
      <c r="P100" s="17" t="s">
        <v>4236</v>
      </c>
      <c r="Q100" s="17" t="s">
        <v>4240</v>
      </c>
      <c r="R100" s="1" t="s">
        <v>3963</v>
      </c>
    </row>
    <row r="101" spans="1:18">
      <c r="A101" s="1">
        <v>100</v>
      </c>
      <c r="B101" s="17" t="s">
        <v>4241</v>
      </c>
      <c r="C101" s="17" t="s">
        <v>4044</v>
      </c>
      <c r="D101" s="18">
        <v>319</v>
      </c>
      <c r="E101" s="19">
        <v>107</v>
      </c>
      <c r="F101" s="17" t="s">
        <v>4213</v>
      </c>
      <c r="G101" s="3">
        <v>100</v>
      </c>
      <c r="H101" s="3">
        <v>0</v>
      </c>
      <c r="I101" s="1"/>
      <c r="J101" s="3">
        <v>100</v>
      </c>
      <c r="K101" s="3">
        <v>0</v>
      </c>
      <c r="L101" s="1"/>
      <c r="M101" s="1" t="s">
        <v>3963</v>
      </c>
      <c r="N101" s="1" t="s">
        <v>3932</v>
      </c>
      <c r="O101" s="1"/>
      <c r="P101" s="17" t="s">
        <v>4241</v>
      </c>
      <c r="Q101" s="17"/>
      <c r="R101" s="1" t="s">
        <v>3963</v>
      </c>
    </row>
    <row r="102" spans="1:18">
      <c r="A102" s="1">
        <v>101</v>
      </c>
      <c r="B102" s="17" t="s">
        <v>4241</v>
      </c>
      <c r="C102" s="17" t="s">
        <v>4242</v>
      </c>
      <c r="D102" s="18">
        <v>277</v>
      </c>
      <c r="E102" s="19">
        <v>872</v>
      </c>
      <c r="F102" s="17" t="s">
        <v>4212</v>
      </c>
      <c r="G102" s="3">
        <v>50</v>
      </c>
      <c r="H102" s="3">
        <v>0</v>
      </c>
      <c r="I102" s="1"/>
      <c r="J102" s="3">
        <v>100</v>
      </c>
      <c r="K102" s="3">
        <v>0</v>
      </c>
      <c r="L102" s="1"/>
      <c r="M102" s="1" t="s">
        <v>3963</v>
      </c>
      <c r="N102" s="1" t="s">
        <v>3997</v>
      </c>
      <c r="O102" s="1"/>
      <c r="P102" s="17" t="s">
        <v>4241</v>
      </c>
      <c r="Q102" s="17" t="s">
        <v>4244</v>
      </c>
      <c r="R102" s="1" t="s">
        <v>3963</v>
      </c>
    </row>
    <row r="103" spans="1:18">
      <c r="A103" s="1">
        <v>102</v>
      </c>
      <c r="B103" s="17" t="s">
        <v>4245</v>
      </c>
      <c r="C103" s="17" t="s">
        <v>4246</v>
      </c>
      <c r="D103" s="18">
        <v>377</v>
      </c>
      <c r="E103" s="19">
        <v>7</v>
      </c>
      <c r="F103" s="17" t="s">
        <v>4217</v>
      </c>
      <c r="G103" s="3">
        <v>170</v>
      </c>
      <c r="H103" s="3">
        <v>1</v>
      </c>
      <c r="I103" s="1"/>
      <c r="J103" s="3">
        <v>149</v>
      </c>
      <c r="K103" s="3">
        <v>1</v>
      </c>
      <c r="L103" s="1"/>
      <c r="M103" s="1" t="s">
        <v>4005</v>
      </c>
      <c r="N103" s="1" t="s">
        <v>3932</v>
      </c>
      <c r="O103" s="1"/>
      <c r="P103" s="17" t="s">
        <v>4245</v>
      </c>
      <c r="Q103" s="17"/>
      <c r="R103" s="1" t="s">
        <v>4005</v>
      </c>
    </row>
    <row r="104" spans="1:18">
      <c r="A104" s="1">
        <v>103</v>
      </c>
      <c r="B104" s="17" t="s">
        <v>4245</v>
      </c>
      <c r="C104" s="17" t="s">
        <v>4247</v>
      </c>
      <c r="D104" s="18">
        <v>343</v>
      </c>
      <c r="E104" s="19">
        <v>23</v>
      </c>
      <c r="F104" s="17" t="s">
        <v>4248</v>
      </c>
      <c r="G104" s="3">
        <v>50</v>
      </c>
      <c r="H104" s="3">
        <v>0</v>
      </c>
      <c r="I104" s="1"/>
      <c r="J104" s="3">
        <v>100</v>
      </c>
      <c r="K104" s="3">
        <v>0</v>
      </c>
      <c r="L104" s="1"/>
      <c r="M104" s="1" t="s">
        <v>3963</v>
      </c>
      <c r="N104" s="1" t="s">
        <v>3932</v>
      </c>
      <c r="O104" s="1"/>
      <c r="P104" s="17" t="s">
        <v>4245</v>
      </c>
      <c r="Q104" s="17" t="s">
        <v>4249</v>
      </c>
      <c r="R104" s="1" t="s">
        <v>3963</v>
      </c>
    </row>
    <row r="105" spans="1:18">
      <c r="A105" s="1">
        <v>104</v>
      </c>
      <c r="B105" s="17" t="s">
        <v>4250</v>
      </c>
      <c r="C105" s="17" t="s">
        <v>4251</v>
      </c>
      <c r="D105" s="18">
        <v>224</v>
      </c>
      <c r="E105" s="19">
        <v>23</v>
      </c>
      <c r="F105" s="17" t="s">
        <v>4252</v>
      </c>
      <c r="G105" s="3">
        <v>50</v>
      </c>
      <c r="H105" s="3">
        <v>0</v>
      </c>
      <c r="I105" s="1"/>
      <c r="J105" s="3">
        <v>120</v>
      </c>
      <c r="K105" s="3">
        <v>0</v>
      </c>
      <c r="L105" s="1"/>
      <c r="M105" s="1" t="s">
        <v>3963</v>
      </c>
      <c r="N105" s="1" t="s">
        <v>3932</v>
      </c>
      <c r="O105" s="1"/>
      <c r="P105" s="17" t="s">
        <v>4250</v>
      </c>
      <c r="Q105" s="17"/>
      <c r="R105" s="1" t="s">
        <v>3963</v>
      </c>
    </row>
    <row r="106" spans="1:18">
      <c r="A106" s="1">
        <v>105</v>
      </c>
      <c r="B106" s="17" t="s">
        <v>4253</v>
      </c>
      <c r="C106" s="17" t="s">
        <v>4254</v>
      </c>
      <c r="D106" s="18">
        <v>211</v>
      </c>
      <c r="E106" s="19">
        <v>53</v>
      </c>
      <c r="F106" s="17" t="s">
        <v>4255</v>
      </c>
      <c r="G106" s="3">
        <v>50</v>
      </c>
      <c r="H106" s="3">
        <v>0</v>
      </c>
      <c r="I106" s="1"/>
      <c r="J106" s="3">
        <v>120</v>
      </c>
      <c r="K106" s="3">
        <v>0</v>
      </c>
      <c r="L106" s="1"/>
      <c r="M106" s="1" t="s">
        <v>3963</v>
      </c>
      <c r="N106" s="1" t="s">
        <v>3932</v>
      </c>
      <c r="O106" s="1"/>
      <c r="P106" s="17" t="s">
        <v>4253</v>
      </c>
      <c r="Q106" s="17"/>
      <c r="R106" s="1" t="s">
        <v>4005</v>
      </c>
    </row>
    <row r="107" spans="1:18">
      <c r="A107" s="1">
        <v>106</v>
      </c>
      <c r="B107" s="17" t="s">
        <v>4253</v>
      </c>
      <c r="C107" s="17" t="s">
        <v>4256</v>
      </c>
      <c r="D107" s="18">
        <v>224</v>
      </c>
      <c r="E107" s="19">
        <v>23</v>
      </c>
      <c r="F107" s="17" t="s">
        <v>4252</v>
      </c>
      <c r="G107" s="3">
        <v>50</v>
      </c>
      <c r="H107" s="3">
        <v>0</v>
      </c>
      <c r="I107" s="1"/>
      <c r="J107" s="3">
        <v>120</v>
      </c>
      <c r="K107" s="3">
        <v>0</v>
      </c>
      <c r="L107" s="1"/>
      <c r="M107" s="1" t="s">
        <v>3963</v>
      </c>
      <c r="N107" s="1" t="s">
        <v>3932</v>
      </c>
      <c r="O107" s="1"/>
      <c r="P107" s="17" t="s">
        <v>4253</v>
      </c>
      <c r="Q107" s="17" t="s">
        <v>4257</v>
      </c>
      <c r="R107" s="1" t="s">
        <v>4005</v>
      </c>
    </row>
    <row r="108" spans="1:18">
      <c r="A108" s="1">
        <v>107</v>
      </c>
      <c r="B108" s="17" t="s">
        <v>4258</v>
      </c>
      <c r="C108" s="17" t="s">
        <v>4259</v>
      </c>
      <c r="D108" s="18">
        <v>425</v>
      </c>
      <c r="E108" s="19">
        <v>87</v>
      </c>
      <c r="F108" s="17" t="s">
        <v>4027</v>
      </c>
      <c r="G108" s="3">
        <v>200</v>
      </c>
      <c r="H108" s="3">
        <v>0</v>
      </c>
      <c r="I108" s="1"/>
      <c r="J108" s="3">
        <v>230</v>
      </c>
      <c r="K108" s="3">
        <v>0</v>
      </c>
      <c r="L108" s="1"/>
      <c r="M108" s="1" t="s">
        <v>3963</v>
      </c>
      <c r="N108" s="1" t="s">
        <v>3932</v>
      </c>
      <c r="O108" s="1"/>
      <c r="P108" s="17" t="s">
        <v>4258</v>
      </c>
      <c r="Q108" s="17"/>
      <c r="R108" s="1" t="s">
        <v>3963</v>
      </c>
    </row>
    <row r="109" spans="1:18">
      <c r="A109" s="1">
        <v>108</v>
      </c>
      <c r="B109" s="17" t="s">
        <v>4260</v>
      </c>
      <c r="C109" s="17" t="s">
        <v>4261</v>
      </c>
      <c r="D109" s="18">
        <v>425</v>
      </c>
      <c r="E109" s="19">
        <v>33</v>
      </c>
      <c r="F109" s="17" t="s">
        <v>5445</v>
      </c>
      <c r="G109" s="3">
        <v>200</v>
      </c>
      <c r="H109" s="3">
        <v>0</v>
      </c>
      <c r="I109" s="1"/>
      <c r="J109" s="3">
        <v>230</v>
      </c>
      <c r="K109" s="3">
        <v>0</v>
      </c>
      <c r="L109" s="1"/>
      <c r="M109" s="1" t="s">
        <v>3963</v>
      </c>
      <c r="N109" s="1" t="s">
        <v>3932</v>
      </c>
      <c r="O109" s="1"/>
      <c r="P109" s="17" t="s">
        <v>4260</v>
      </c>
      <c r="Q109" s="17"/>
      <c r="R109" s="1" t="s">
        <v>3963</v>
      </c>
    </row>
    <row r="110" spans="1:18">
      <c r="A110" s="1">
        <v>109</v>
      </c>
      <c r="B110" s="17" t="s">
        <v>4263</v>
      </c>
      <c r="C110" s="17" t="s">
        <v>4007</v>
      </c>
      <c r="D110" s="18">
        <v>222</v>
      </c>
      <c r="E110" s="19">
        <v>1</v>
      </c>
      <c r="F110" s="17" t="s">
        <v>4008</v>
      </c>
      <c r="G110" s="3">
        <v>50</v>
      </c>
      <c r="H110" s="3">
        <v>0</v>
      </c>
      <c r="I110" s="1"/>
      <c r="J110" s="3">
        <v>120</v>
      </c>
      <c r="K110" s="3">
        <v>0</v>
      </c>
      <c r="L110" s="1"/>
      <c r="M110" s="1" t="s">
        <v>3963</v>
      </c>
      <c r="N110" s="1" t="s">
        <v>3932</v>
      </c>
      <c r="O110" s="1"/>
      <c r="P110" s="17" t="s">
        <v>4263</v>
      </c>
      <c r="Q110" s="17"/>
      <c r="R110" s="1" t="s">
        <v>3963</v>
      </c>
    </row>
    <row r="111" spans="1:18">
      <c r="A111" s="1">
        <v>110</v>
      </c>
      <c r="B111" s="17" t="s">
        <v>4264</v>
      </c>
      <c r="C111" s="17" t="s">
        <v>4225</v>
      </c>
      <c r="D111" s="18">
        <v>370</v>
      </c>
      <c r="E111" s="19">
        <v>3607</v>
      </c>
      <c r="F111" s="17" t="s">
        <v>4226</v>
      </c>
      <c r="G111" s="3">
        <v>170</v>
      </c>
      <c r="H111" s="3">
        <v>1</v>
      </c>
      <c r="I111" s="1"/>
      <c r="J111" s="3">
        <v>109</v>
      </c>
      <c r="K111" s="3">
        <v>0</v>
      </c>
      <c r="L111" s="1"/>
      <c r="M111" s="1" t="s">
        <v>3963</v>
      </c>
      <c r="N111" s="1" t="s">
        <v>4086</v>
      </c>
      <c r="O111" s="1"/>
      <c r="P111" s="17" t="s">
        <v>4264</v>
      </c>
      <c r="Q111" s="17"/>
      <c r="R111" s="1" t="s">
        <v>3963</v>
      </c>
    </row>
    <row r="112" spans="1:18">
      <c r="A112" s="1">
        <v>111</v>
      </c>
      <c r="B112" s="17" t="s">
        <v>4265</v>
      </c>
      <c r="C112" s="17" t="s">
        <v>3957</v>
      </c>
      <c r="D112" s="18">
        <v>311</v>
      </c>
      <c r="E112" s="19">
        <v>2215</v>
      </c>
      <c r="F112" s="17" t="s">
        <v>4266</v>
      </c>
      <c r="G112" s="3">
        <v>130</v>
      </c>
      <c r="H112" s="3">
        <v>0</v>
      </c>
      <c r="I112" s="1"/>
      <c r="J112" s="3">
        <v>72</v>
      </c>
      <c r="K112" s="3">
        <v>0</v>
      </c>
      <c r="L112" s="1"/>
      <c r="M112" s="1" t="s">
        <v>3963</v>
      </c>
      <c r="N112" s="1" t="s">
        <v>4086</v>
      </c>
      <c r="O112" s="1"/>
      <c r="P112" s="17" t="s">
        <v>4265</v>
      </c>
      <c r="Q112" s="17"/>
      <c r="R112" s="1" t="s">
        <v>3963</v>
      </c>
    </row>
    <row r="113" spans="1:18">
      <c r="A113" s="1">
        <v>112</v>
      </c>
      <c r="B113" s="17" t="s">
        <v>4265</v>
      </c>
      <c r="C113" s="17" t="s">
        <v>4267</v>
      </c>
      <c r="D113" s="18">
        <v>311</v>
      </c>
      <c r="E113" s="19">
        <v>1537</v>
      </c>
      <c r="F113" s="17" t="s">
        <v>3979</v>
      </c>
      <c r="G113" s="3">
        <v>130</v>
      </c>
      <c r="H113" s="3">
        <v>0</v>
      </c>
      <c r="I113" s="1"/>
      <c r="J113" s="3">
        <v>112</v>
      </c>
      <c r="K113" s="3">
        <v>1</v>
      </c>
      <c r="L113" s="1"/>
      <c r="M113" s="1" t="s">
        <v>3963</v>
      </c>
      <c r="N113" s="1" t="s">
        <v>3956</v>
      </c>
      <c r="O113" s="1"/>
      <c r="P113" s="17" t="s">
        <v>4265</v>
      </c>
      <c r="Q113" s="17" t="s">
        <v>4268</v>
      </c>
      <c r="R113" s="1" t="s">
        <v>3963</v>
      </c>
    </row>
    <row r="114" spans="1:18">
      <c r="A114" s="1">
        <v>113</v>
      </c>
      <c r="B114" s="17" t="s">
        <v>4265</v>
      </c>
      <c r="C114" s="17" t="s">
        <v>3953</v>
      </c>
      <c r="D114" s="18">
        <v>311</v>
      </c>
      <c r="E114" s="19">
        <v>1537</v>
      </c>
      <c r="F114" s="17" t="s">
        <v>3979</v>
      </c>
      <c r="G114" s="3">
        <v>130</v>
      </c>
      <c r="H114" s="3">
        <v>0</v>
      </c>
      <c r="I114" s="1"/>
      <c r="J114" s="3">
        <v>112</v>
      </c>
      <c r="K114" s="3">
        <v>1</v>
      </c>
      <c r="L114" s="1"/>
      <c r="M114" s="1" t="s">
        <v>3963</v>
      </c>
      <c r="N114" s="1" t="s">
        <v>3956</v>
      </c>
      <c r="O114" s="1"/>
      <c r="P114" s="17" t="s">
        <v>4265</v>
      </c>
      <c r="Q114" s="17" t="s">
        <v>4269</v>
      </c>
      <c r="R114" s="1" t="s">
        <v>3963</v>
      </c>
    </row>
    <row r="115" spans="1:18">
      <c r="A115" s="1">
        <v>114</v>
      </c>
      <c r="B115" s="17" t="s">
        <v>4265</v>
      </c>
      <c r="C115" s="17" t="s">
        <v>4044</v>
      </c>
      <c r="D115" s="18">
        <v>319</v>
      </c>
      <c r="E115" s="19">
        <v>107</v>
      </c>
      <c r="F115" s="17" t="s">
        <v>4213</v>
      </c>
      <c r="G115" s="3">
        <v>100</v>
      </c>
      <c r="H115" s="3">
        <v>0</v>
      </c>
      <c r="I115" s="1"/>
      <c r="J115" s="3">
        <v>100</v>
      </c>
      <c r="K115" s="3">
        <v>0</v>
      </c>
      <c r="L115" s="1"/>
      <c r="M115" s="1" t="s">
        <v>3963</v>
      </c>
      <c r="N115" s="1" t="s">
        <v>3932</v>
      </c>
      <c r="O115" s="1"/>
      <c r="P115" s="17" t="s">
        <v>4265</v>
      </c>
      <c r="Q115" s="17" t="s">
        <v>4270</v>
      </c>
      <c r="R115" s="1" t="s">
        <v>3963</v>
      </c>
    </row>
    <row r="116" spans="1:18">
      <c r="A116" s="1">
        <v>115</v>
      </c>
      <c r="B116" s="17" t="s">
        <v>4271</v>
      </c>
      <c r="C116" s="17" t="s">
        <v>4272</v>
      </c>
      <c r="D116" s="18">
        <v>274</v>
      </c>
      <c r="E116" s="19">
        <v>52</v>
      </c>
      <c r="F116" s="17" t="s">
        <v>4273</v>
      </c>
      <c r="G116" s="3">
        <v>50</v>
      </c>
      <c r="H116" s="3">
        <v>0</v>
      </c>
      <c r="I116" s="1"/>
      <c r="J116" s="3">
        <v>0</v>
      </c>
      <c r="K116" s="3">
        <v>0</v>
      </c>
      <c r="L116" s="1"/>
      <c r="M116" s="1" t="s">
        <v>3963</v>
      </c>
      <c r="N116" s="1" t="s">
        <v>3932</v>
      </c>
      <c r="O116" s="1"/>
      <c r="P116" s="17" t="s">
        <v>4271</v>
      </c>
      <c r="Q116" s="17"/>
      <c r="R116" s="1" t="s">
        <v>4012</v>
      </c>
    </row>
    <row r="117" spans="1:18">
      <c r="A117" s="1">
        <v>116</v>
      </c>
      <c r="B117" s="17" t="s">
        <v>4274</v>
      </c>
      <c r="C117" s="17" t="s">
        <v>4275</v>
      </c>
      <c r="D117" s="18">
        <v>274</v>
      </c>
      <c r="E117" s="19">
        <v>52</v>
      </c>
      <c r="F117" s="17" t="s">
        <v>4273</v>
      </c>
      <c r="G117" s="3">
        <v>50</v>
      </c>
      <c r="H117" s="3">
        <v>0</v>
      </c>
      <c r="I117" s="1"/>
      <c r="J117" s="3">
        <v>0</v>
      </c>
      <c r="K117" s="3">
        <v>0</v>
      </c>
      <c r="L117" s="1"/>
      <c r="M117" s="1" t="s">
        <v>4005</v>
      </c>
      <c r="N117" s="1" t="s">
        <v>3932</v>
      </c>
      <c r="O117" s="1"/>
      <c r="P117" s="17" t="s">
        <v>4274</v>
      </c>
      <c r="Q117" s="17"/>
      <c r="R117" s="1" t="s">
        <v>3963</v>
      </c>
    </row>
    <row r="118" spans="1:18">
      <c r="A118" s="1">
        <v>117</v>
      </c>
      <c r="B118" s="17" t="s">
        <v>4276</v>
      </c>
      <c r="C118" s="17" t="s">
        <v>4277</v>
      </c>
      <c r="D118" s="18">
        <v>131</v>
      </c>
      <c r="E118" s="19">
        <v>42</v>
      </c>
      <c r="F118" s="17" t="s">
        <v>4278</v>
      </c>
      <c r="G118" s="3">
        <v>50</v>
      </c>
      <c r="H118" s="3">
        <v>0</v>
      </c>
      <c r="I118" s="1"/>
      <c r="J118" s="3">
        <v>100</v>
      </c>
      <c r="K118" s="3">
        <v>0</v>
      </c>
      <c r="L118" s="1"/>
      <c r="M118" s="1" t="s">
        <v>3963</v>
      </c>
      <c r="N118" s="1" t="s">
        <v>3932</v>
      </c>
      <c r="O118" s="1"/>
      <c r="P118" s="17" t="s">
        <v>4276</v>
      </c>
      <c r="Q118" s="17"/>
      <c r="R118" s="1" t="s">
        <v>3963</v>
      </c>
    </row>
    <row r="119" spans="1:18">
      <c r="A119" s="1">
        <v>118</v>
      </c>
      <c r="B119" s="17" t="s">
        <v>4279</v>
      </c>
      <c r="C119" s="17" t="s">
        <v>4280</v>
      </c>
      <c r="D119" s="18">
        <v>343</v>
      </c>
      <c r="E119" s="19">
        <v>802</v>
      </c>
      <c r="F119" s="17" t="s">
        <v>5446</v>
      </c>
      <c r="G119" s="3">
        <v>50</v>
      </c>
      <c r="H119" s="3">
        <v>0</v>
      </c>
      <c r="I119" s="1"/>
      <c r="J119" s="3">
        <v>100</v>
      </c>
      <c r="K119" s="3">
        <v>0</v>
      </c>
      <c r="L119" s="1"/>
      <c r="M119" s="1" t="s">
        <v>3963</v>
      </c>
      <c r="N119" s="1" t="s">
        <v>3932</v>
      </c>
      <c r="O119" s="1"/>
      <c r="P119" s="17" t="s">
        <v>4279</v>
      </c>
      <c r="Q119" s="17"/>
      <c r="R119" s="1" t="s">
        <v>4012</v>
      </c>
    </row>
    <row r="120" spans="1:18">
      <c r="A120" s="1">
        <v>119</v>
      </c>
      <c r="B120" s="17" t="s">
        <v>4282</v>
      </c>
      <c r="C120" s="17" t="s">
        <v>4283</v>
      </c>
      <c r="D120" s="18">
        <v>362</v>
      </c>
      <c r="E120" s="19">
        <v>66</v>
      </c>
      <c r="F120" s="17" t="s">
        <v>5447</v>
      </c>
      <c r="G120" s="3">
        <v>60</v>
      </c>
      <c r="H120" s="3">
        <v>0</v>
      </c>
      <c r="I120" s="1"/>
      <c r="J120" s="3">
        <v>100</v>
      </c>
      <c r="K120" s="3">
        <v>0</v>
      </c>
      <c r="L120" s="1"/>
      <c r="M120" s="1" t="s">
        <v>3963</v>
      </c>
      <c r="N120" s="1" t="s">
        <v>3932</v>
      </c>
      <c r="O120" s="1"/>
      <c r="P120" s="17" t="s">
        <v>4282</v>
      </c>
      <c r="Q120" s="17"/>
      <c r="R120" s="1" t="s">
        <v>3963</v>
      </c>
    </row>
    <row r="121" spans="1:18">
      <c r="A121" s="1">
        <v>120</v>
      </c>
      <c r="B121" s="17" t="s">
        <v>4285</v>
      </c>
      <c r="C121" s="17" t="s">
        <v>4286</v>
      </c>
      <c r="D121" s="18">
        <v>371</v>
      </c>
      <c r="E121" s="19">
        <v>856</v>
      </c>
      <c r="F121" s="17" t="s">
        <v>5448</v>
      </c>
      <c r="G121" s="3">
        <v>160</v>
      </c>
      <c r="H121" s="3">
        <v>1</v>
      </c>
      <c r="I121" s="1"/>
      <c r="J121" s="3">
        <v>109</v>
      </c>
      <c r="K121" s="3">
        <v>0</v>
      </c>
      <c r="L121" s="1"/>
      <c r="M121" s="1" t="s">
        <v>3963</v>
      </c>
      <c r="N121" s="1" t="s">
        <v>3932</v>
      </c>
      <c r="O121" s="1"/>
      <c r="P121" s="17" t="s">
        <v>4285</v>
      </c>
      <c r="Q121" s="17"/>
      <c r="R121" s="1" t="s">
        <v>3963</v>
      </c>
    </row>
    <row r="122" spans="1:18">
      <c r="A122" s="1">
        <v>121</v>
      </c>
      <c r="B122" s="17" t="s">
        <v>4288</v>
      </c>
      <c r="C122" s="17" t="s">
        <v>4289</v>
      </c>
      <c r="D122" s="18">
        <v>306</v>
      </c>
      <c r="E122" s="19">
        <v>641</v>
      </c>
      <c r="F122" s="17" t="s">
        <v>5449</v>
      </c>
      <c r="G122" s="3">
        <v>110</v>
      </c>
      <c r="H122" s="3">
        <v>1</v>
      </c>
      <c r="I122" s="1"/>
      <c r="J122" s="3">
        <v>136</v>
      </c>
      <c r="K122" s="3">
        <v>1</v>
      </c>
      <c r="L122" s="1"/>
      <c r="M122" s="1" t="s">
        <v>4012</v>
      </c>
      <c r="N122" s="1" t="s">
        <v>3932</v>
      </c>
      <c r="O122" s="1"/>
      <c r="P122" s="17" t="s">
        <v>4288</v>
      </c>
      <c r="Q122" s="17"/>
      <c r="R122" s="1" t="s">
        <v>4012</v>
      </c>
    </row>
    <row r="123" spans="1:18">
      <c r="A123" s="1">
        <v>122</v>
      </c>
      <c r="B123" s="17" t="s">
        <v>4291</v>
      </c>
      <c r="C123" s="17" t="s">
        <v>4292</v>
      </c>
      <c r="D123" s="18">
        <v>400</v>
      </c>
      <c r="E123" s="19">
        <v>851</v>
      </c>
      <c r="F123" s="17" t="s">
        <v>5450</v>
      </c>
      <c r="G123" s="3">
        <v>200</v>
      </c>
      <c r="H123" s="3">
        <v>1</v>
      </c>
      <c r="I123" s="1"/>
      <c r="J123" s="3">
        <v>151</v>
      </c>
      <c r="K123" s="3">
        <v>0</v>
      </c>
      <c r="L123" s="1"/>
      <c r="M123" s="1" t="s">
        <v>3963</v>
      </c>
      <c r="N123" s="1" t="s">
        <v>3932</v>
      </c>
      <c r="O123" s="1"/>
      <c r="P123" s="17" t="s">
        <v>4291</v>
      </c>
      <c r="Q123" s="17"/>
      <c r="R123" s="1" t="s">
        <v>3963</v>
      </c>
    </row>
    <row r="124" spans="1:18">
      <c r="A124" s="1">
        <v>123</v>
      </c>
      <c r="B124" s="17" t="s">
        <v>4294</v>
      </c>
      <c r="C124" s="20" t="s">
        <v>4295</v>
      </c>
      <c r="D124" s="21">
        <v>339</v>
      </c>
      <c r="E124" s="22">
        <v>27</v>
      </c>
      <c r="F124" s="20" t="s">
        <v>4296</v>
      </c>
      <c r="G124" s="3">
        <v>50</v>
      </c>
      <c r="H124" s="3">
        <v>0</v>
      </c>
      <c r="I124" s="1"/>
      <c r="J124" s="3">
        <v>100</v>
      </c>
      <c r="K124" s="3">
        <v>0</v>
      </c>
      <c r="L124" s="1"/>
      <c r="M124" s="1" t="s">
        <v>3963</v>
      </c>
      <c r="N124" s="1" t="s">
        <v>3932</v>
      </c>
      <c r="O124" s="1"/>
      <c r="P124" s="17" t="s">
        <v>4294</v>
      </c>
      <c r="Q124" s="17"/>
      <c r="R124" s="1" t="s">
        <v>3963</v>
      </c>
    </row>
    <row r="125" spans="1:18">
      <c r="A125" s="1">
        <v>124</v>
      </c>
      <c r="B125" s="17" t="s">
        <v>4297</v>
      </c>
      <c r="C125" s="17" t="s">
        <v>4298</v>
      </c>
      <c r="D125" s="18">
        <v>370</v>
      </c>
      <c r="E125" s="19">
        <v>1201</v>
      </c>
      <c r="F125" s="17" t="s">
        <v>4299</v>
      </c>
      <c r="G125" s="3">
        <v>160</v>
      </c>
      <c r="H125" s="3">
        <v>1</v>
      </c>
      <c r="I125" s="1"/>
      <c r="J125" s="3">
        <v>109</v>
      </c>
      <c r="K125" s="3">
        <v>0</v>
      </c>
      <c r="L125" s="1"/>
      <c r="M125" s="1" t="s">
        <v>3963</v>
      </c>
      <c r="N125" s="1" t="s">
        <v>3997</v>
      </c>
      <c r="O125" s="1"/>
      <c r="P125" s="17" t="s">
        <v>4297</v>
      </c>
      <c r="Q125" s="17"/>
      <c r="R125" s="1" t="s">
        <v>3963</v>
      </c>
    </row>
    <row r="126" spans="1:18">
      <c r="A126" s="1">
        <v>125</v>
      </c>
      <c r="B126" s="17" t="s">
        <v>4300</v>
      </c>
      <c r="C126" s="17" t="s">
        <v>4301</v>
      </c>
      <c r="D126" s="18">
        <v>230</v>
      </c>
      <c r="E126" s="19">
        <v>71</v>
      </c>
      <c r="F126" s="17" t="s">
        <v>5451</v>
      </c>
      <c r="G126" s="3">
        <v>50</v>
      </c>
      <c r="H126" s="3">
        <v>0</v>
      </c>
      <c r="I126" s="1"/>
      <c r="J126" s="3">
        <v>100</v>
      </c>
      <c r="K126" s="3">
        <v>0</v>
      </c>
      <c r="L126" s="1"/>
      <c r="M126" s="1" t="s">
        <v>3963</v>
      </c>
      <c r="N126" s="1" t="s">
        <v>3932</v>
      </c>
      <c r="O126" s="1"/>
      <c r="P126" s="17" t="s">
        <v>4300</v>
      </c>
      <c r="Q126" s="17"/>
      <c r="R126" s="1" t="s">
        <v>3963</v>
      </c>
    </row>
    <row r="127" spans="1:18">
      <c r="A127" s="1">
        <v>126</v>
      </c>
      <c r="B127" s="17" t="s">
        <v>4300</v>
      </c>
      <c r="C127" s="17" t="s">
        <v>4303</v>
      </c>
      <c r="D127" s="18">
        <v>361</v>
      </c>
      <c r="E127" s="19">
        <v>21</v>
      </c>
      <c r="F127" s="17" t="s">
        <v>4304</v>
      </c>
      <c r="G127" s="3">
        <v>100</v>
      </c>
      <c r="H127" s="3">
        <v>0</v>
      </c>
      <c r="I127" s="1"/>
      <c r="J127" s="3">
        <v>110</v>
      </c>
      <c r="K127" s="3">
        <v>1</v>
      </c>
      <c r="L127" s="1"/>
      <c r="M127" s="1" t="s">
        <v>4012</v>
      </c>
      <c r="N127" s="1" t="s">
        <v>3932</v>
      </c>
      <c r="O127" s="1"/>
      <c r="P127" s="17" t="s">
        <v>4300</v>
      </c>
      <c r="Q127" s="17" t="s">
        <v>4305</v>
      </c>
      <c r="R127" s="1" t="s">
        <v>3963</v>
      </c>
    </row>
    <row r="128" spans="1:18">
      <c r="A128" s="1">
        <v>127</v>
      </c>
      <c r="B128" s="17" t="s">
        <v>4306</v>
      </c>
      <c r="C128" s="17" t="s">
        <v>4307</v>
      </c>
      <c r="D128" s="18">
        <v>321</v>
      </c>
      <c r="E128" s="19">
        <v>202</v>
      </c>
      <c r="F128" s="17" t="s">
        <v>3969</v>
      </c>
      <c r="G128" s="3">
        <v>170</v>
      </c>
      <c r="H128" s="3">
        <v>0</v>
      </c>
      <c r="I128" s="1"/>
      <c r="J128" s="3">
        <v>156</v>
      </c>
      <c r="K128" s="3">
        <v>1</v>
      </c>
      <c r="L128" s="1"/>
      <c r="M128" s="1" t="s">
        <v>3963</v>
      </c>
      <c r="N128" s="1" t="s">
        <v>3932</v>
      </c>
      <c r="O128" s="1"/>
      <c r="P128" s="17" t="s">
        <v>4306</v>
      </c>
      <c r="Q128" s="17"/>
      <c r="R128" s="1" t="s">
        <v>3963</v>
      </c>
    </row>
    <row r="129" spans="1:18">
      <c r="A129" s="1">
        <v>128</v>
      </c>
      <c r="B129" s="17" t="s">
        <v>4308</v>
      </c>
      <c r="C129" s="17" t="s">
        <v>4309</v>
      </c>
      <c r="D129" s="18">
        <v>124</v>
      </c>
      <c r="E129" s="19">
        <v>12</v>
      </c>
      <c r="F129" s="17" t="s">
        <v>4310</v>
      </c>
      <c r="G129" s="3">
        <v>50</v>
      </c>
      <c r="H129" s="3">
        <v>0</v>
      </c>
      <c r="I129" s="1"/>
      <c r="J129" s="3">
        <v>100</v>
      </c>
      <c r="K129" s="3">
        <v>0</v>
      </c>
      <c r="L129" s="1"/>
      <c r="M129" s="1" t="s">
        <v>3963</v>
      </c>
      <c r="N129" s="1" t="s">
        <v>3932</v>
      </c>
      <c r="O129" s="1"/>
      <c r="P129" s="17" t="s">
        <v>4308</v>
      </c>
      <c r="Q129" s="17"/>
      <c r="R129" s="1" t="s">
        <v>3963</v>
      </c>
    </row>
    <row r="130" spans="1:18">
      <c r="A130" s="1">
        <v>129</v>
      </c>
      <c r="B130" s="17" t="s">
        <v>4311</v>
      </c>
      <c r="C130" s="17" t="s">
        <v>4312</v>
      </c>
      <c r="D130" s="18">
        <v>334</v>
      </c>
      <c r="E130" s="19">
        <v>74</v>
      </c>
      <c r="F130" s="17" t="s">
        <v>4313</v>
      </c>
      <c r="G130" s="3">
        <v>50</v>
      </c>
      <c r="H130" s="3">
        <v>0</v>
      </c>
      <c r="I130" s="1"/>
      <c r="J130" s="3">
        <v>100</v>
      </c>
      <c r="K130" s="3">
        <v>0</v>
      </c>
      <c r="L130" s="1"/>
      <c r="M130" s="1" t="s">
        <v>3963</v>
      </c>
      <c r="N130" s="1" t="s">
        <v>3932</v>
      </c>
      <c r="O130" s="1"/>
      <c r="P130" s="17" t="s">
        <v>4311</v>
      </c>
      <c r="Q130" s="17"/>
      <c r="R130" s="1" t="s">
        <v>3963</v>
      </c>
    </row>
    <row r="131" spans="1:18">
      <c r="A131" s="1">
        <v>130</v>
      </c>
      <c r="B131" s="17" t="s">
        <v>4314</v>
      </c>
      <c r="C131" s="17" t="s">
        <v>4315</v>
      </c>
      <c r="D131" s="18">
        <v>124</v>
      </c>
      <c r="E131" s="19">
        <v>11</v>
      </c>
      <c r="F131" s="17" t="s">
        <v>5452</v>
      </c>
      <c r="G131" s="3">
        <v>50</v>
      </c>
      <c r="H131" s="3">
        <v>0</v>
      </c>
      <c r="I131" s="1"/>
      <c r="J131" s="3">
        <v>100</v>
      </c>
      <c r="K131" s="3">
        <v>0</v>
      </c>
      <c r="L131" s="1"/>
      <c r="M131" s="1" t="s">
        <v>3963</v>
      </c>
      <c r="N131" s="1" t="s">
        <v>3932</v>
      </c>
      <c r="O131" s="1"/>
      <c r="P131" s="17" t="s">
        <v>4314</v>
      </c>
      <c r="Q131" s="17"/>
      <c r="R131" s="1" t="s">
        <v>3963</v>
      </c>
    </row>
    <row r="132" spans="1:18">
      <c r="A132" s="1">
        <v>131</v>
      </c>
      <c r="B132" s="17" t="s">
        <v>4317</v>
      </c>
      <c r="C132" s="17" t="s">
        <v>4318</v>
      </c>
      <c r="D132" s="18">
        <v>123</v>
      </c>
      <c r="E132" s="19">
        <v>25</v>
      </c>
      <c r="F132" s="17" t="s">
        <v>5453</v>
      </c>
      <c r="G132" s="3">
        <v>50</v>
      </c>
      <c r="H132" s="3">
        <v>0</v>
      </c>
      <c r="I132" s="1"/>
      <c r="J132" s="3">
        <v>100</v>
      </c>
      <c r="K132" s="3">
        <v>0</v>
      </c>
      <c r="L132" s="1"/>
      <c r="M132" s="1" t="s">
        <v>3963</v>
      </c>
      <c r="N132" s="1" t="s">
        <v>3932</v>
      </c>
      <c r="O132" s="1"/>
      <c r="P132" s="17" t="s">
        <v>4317</v>
      </c>
      <c r="Q132" s="17"/>
      <c r="R132" s="1" t="s">
        <v>3963</v>
      </c>
    </row>
    <row r="133" spans="1:18">
      <c r="A133" s="1">
        <v>132</v>
      </c>
      <c r="B133" s="17" t="s">
        <v>4320</v>
      </c>
      <c r="C133" s="17" t="s">
        <v>4321</v>
      </c>
      <c r="D133" s="18">
        <v>63</v>
      </c>
      <c r="E133" s="19">
        <v>834</v>
      </c>
      <c r="F133" s="17" t="s">
        <v>4322</v>
      </c>
      <c r="G133" s="3">
        <v>1200</v>
      </c>
      <c r="H133" s="3">
        <v>1</v>
      </c>
      <c r="I133" s="1"/>
      <c r="J133" s="7">
        <v>1071</v>
      </c>
      <c r="K133" s="3">
        <v>0</v>
      </c>
      <c r="L133" s="1"/>
      <c r="M133" s="1" t="s">
        <v>3963</v>
      </c>
      <c r="N133" s="1" t="s">
        <v>3932</v>
      </c>
      <c r="O133" s="1"/>
      <c r="P133" s="17" t="s">
        <v>4320</v>
      </c>
      <c r="Q133" s="17"/>
      <c r="R133" s="1" t="s">
        <v>3963</v>
      </c>
    </row>
    <row r="134" spans="1:18">
      <c r="A134" s="1">
        <v>133</v>
      </c>
      <c r="B134" s="17" t="s">
        <v>4320</v>
      </c>
      <c r="C134" s="17" t="s">
        <v>4323</v>
      </c>
      <c r="D134" s="18">
        <v>63</v>
      </c>
      <c r="E134" s="19">
        <v>836</v>
      </c>
      <c r="F134" s="17" t="s">
        <v>4324</v>
      </c>
      <c r="G134" s="3">
        <v>1200</v>
      </c>
      <c r="H134" s="3">
        <v>1</v>
      </c>
      <c r="I134" s="1"/>
      <c r="J134" s="3">
        <v>1071</v>
      </c>
      <c r="K134" s="3">
        <v>0</v>
      </c>
      <c r="L134" s="1"/>
      <c r="M134" s="1" t="s">
        <v>3963</v>
      </c>
      <c r="N134" s="1" t="s">
        <v>3932</v>
      </c>
      <c r="O134" s="1"/>
      <c r="P134" s="17" t="s">
        <v>4320</v>
      </c>
      <c r="Q134" s="17" t="s">
        <v>4325</v>
      </c>
      <c r="R134" s="1" t="s">
        <v>3963</v>
      </c>
    </row>
    <row r="135" spans="1:18">
      <c r="A135" s="1">
        <v>134</v>
      </c>
      <c r="B135" s="17" t="s">
        <v>4326</v>
      </c>
      <c r="C135" s="17" t="s">
        <v>4327</v>
      </c>
      <c r="D135" s="18">
        <v>174</v>
      </c>
      <c r="E135" s="19">
        <v>63</v>
      </c>
      <c r="F135" s="17" t="s">
        <v>4328</v>
      </c>
      <c r="G135" s="3">
        <v>50</v>
      </c>
      <c r="H135" s="3">
        <v>0</v>
      </c>
      <c r="I135" s="1"/>
      <c r="J135" s="3">
        <v>100</v>
      </c>
      <c r="K135" s="3">
        <v>0</v>
      </c>
      <c r="L135" s="1"/>
      <c r="M135" s="1" t="s">
        <v>3963</v>
      </c>
      <c r="N135" s="1" t="s">
        <v>3932</v>
      </c>
      <c r="O135" s="1"/>
      <c r="P135" s="17" t="s">
        <v>4326</v>
      </c>
      <c r="Q135" s="17"/>
      <c r="R135" s="1" t="s">
        <v>3963</v>
      </c>
    </row>
    <row r="136" spans="1:18">
      <c r="A136" s="1">
        <v>135</v>
      </c>
      <c r="B136" s="17" t="s">
        <v>4329</v>
      </c>
      <c r="C136" s="17" t="s">
        <v>4330</v>
      </c>
      <c r="D136" s="18">
        <v>255</v>
      </c>
      <c r="E136" s="19">
        <v>5</v>
      </c>
      <c r="F136" s="17" t="s">
        <v>5454</v>
      </c>
      <c r="G136" s="3">
        <v>100</v>
      </c>
      <c r="H136" s="3">
        <v>0</v>
      </c>
      <c r="I136" s="1"/>
      <c r="J136" s="3">
        <v>100</v>
      </c>
      <c r="K136" s="3">
        <v>0</v>
      </c>
      <c r="L136" s="1"/>
      <c r="M136" s="1" t="s">
        <v>4005</v>
      </c>
      <c r="N136" s="1" t="s">
        <v>3932</v>
      </c>
      <c r="O136" s="1"/>
      <c r="P136" s="17" t="s">
        <v>4329</v>
      </c>
      <c r="Q136" s="17"/>
      <c r="R136" s="1" t="s">
        <v>3963</v>
      </c>
    </row>
    <row r="137" spans="1:18">
      <c r="A137" s="1">
        <v>136</v>
      </c>
      <c r="B137" s="17" t="s">
        <v>4332</v>
      </c>
      <c r="C137" s="17" t="s">
        <v>4333</v>
      </c>
      <c r="D137" s="18">
        <v>272</v>
      </c>
      <c r="E137" s="19">
        <v>14</v>
      </c>
      <c r="F137" s="17" t="s">
        <v>4334</v>
      </c>
      <c r="G137" s="3">
        <v>50</v>
      </c>
      <c r="H137" s="3">
        <v>0</v>
      </c>
      <c r="I137" s="1"/>
      <c r="J137" s="3">
        <v>0</v>
      </c>
      <c r="K137" s="3">
        <v>0</v>
      </c>
      <c r="L137" s="1"/>
      <c r="M137" s="1" t="s">
        <v>3963</v>
      </c>
      <c r="N137" s="1" t="s">
        <v>3932</v>
      </c>
      <c r="O137" s="1"/>
      <c r="P137" s="17" t="s">
        <v>4332</v>
      </c>
      <c r="Q137" s="17"/>
      <c r="R137" s="1" t="s">
        <v>3963</v>
      </c>
    </row>
    <row r="138" spans="1:18">
      <c r="A138" s="1">
        <v>137</v>
      </c>
      <c r="B138" s="17" t="s">
        <v>4335</v>
      </c>
      <c r="C138" s="17" t="s">
        <v>4336</v>
      </c>
      <c r="D138" s="18">
        <v>257</v>
      </c>
      <c r="E138" s="19">
        <v>8555</v>
      </c>
      <c r="F138" s="17" t="s">
        <v>4337</v>
      </c>
      <c r="G138" s="3">
        <v>100</v>
      </c>
      <c r="H138" s="3">
        <v>0</v>
      </c>
      <c r="I138" s="1"/>
      <c r="J138" s="3">
        <v>100</v>
      </c>
      <c r="K138" s="3">
        <v>0</v>
      </c>
      <c r="L138" s="1"/>
      <c r="M138" s="1" t="s">
        <v>3963</v>
      </c>
      <c r="N138" s="1" t="s">
        <v>3932</v>
      </c>
      <c r="O138" s="1"/>
      <c r="P138" s="17" t="s">
        <v>4335</v>
      </c>
      <c r="Q138" s="17"/>
      <c r="R138" s="1" t="s">
        <v>3963</v>
      </c>
    </row>
    <row r="139" spans="1:18">
      <c r="A139" s="1">
        <v>138</v>
      </c>
      <c r="B139" s="17" t="s">
        <v>4335</v>
      </c>
      <c r="C139" s="17" t="s">
        <v>4338</v>
      </c>
      <c r="D139" s="18">
        <v>257</v>
      </c>
      <c r="E139" s="19">
        <v>8555</v>
      </c>
      <c r="F139" s="17" t="s">
        <v>4337</v>
      </c>
      <c r="G139" s="3">
        <v>100</v>
      </c>
      <c r="H139" s="3">
        <v>0</v>
      </c>
      <c r="I139" s="1"/>
      <c r="J139" s="3">
        <v>100</v>
      </c>
      <c r="K139" s="3">
        <v>0</v>
      </c>
      <c r="L139" s="1"/>
      <c r="M139" s="1" t="s">
        <v>3963</v>
      </c>
      <c r="N139" s="1" t="s">
        <v>3932</v>
      </c>
      <c r="O139" s="1"/>
      <c r="P139" s="17" t="s">
        <v>4335</v>
      </c>
      <c r="Q139" s="17" t="s">
        <v>4339</v>
      </c>
      <c r="R139" s="1" t="s">
        <v>3963</v>
      </c>
    </row>
    <row r="140" spans="1:18">
      <c r="A140" s="1">
        <v>139</v>
      </c>
      <c r="B140" s="17" t="s">
        <v>4335</v>
      </c>
      <c r="C140" s="17" t="s">
        <v>4340</v>
      </c>
      <c r="D140" s="18">
        <v>257</v>
      </c>
      <c r="E140" s="19">
        <v>8555</v>
      </c>
      <c r="F140" s="17" t="s">
        <v>4337</v>
      </c>
      <c r="G140" s="3">
        <v>100</v>
      </c>
      <c r="H140" s="3">
        <v>0</v>
      </c>
      <c r="I140" s="1"/>
      <c r="J140" s="3">
        <v>100</v>
      </c>
      <c r="K140" s="3">
        <v>0</v>
      </c>
      <c r="L140" s="1"/>
      <c r="M140" s="1" t="s">
        <v>3963</v>
      </c>
      <c r="N140" s="1" t="s">
        <v>3997</v>
      </c>
      <c r="O140" s="1"/>
      <c r="P140" s="17" t="s">
        <v>4335</v>
      </c>
      <c r="Q140" s="17" t="s">
        <v>4341</v>
      </c>
      <c r="R140" s="1" t="s">
        <v>3963</v>
      </c>
    </row>
    <row r="141" spans="1:18">
      <c r="A141" s="1">
        <v>140</v>
      </c>
      <c r="B141" s="17" t="s">
        <v>4335</v>
      </c>
      <c r="C141" s="17" t="s">
        <v>4340</v>
      </c>
      <c r="D141" s="18">
        <v>257</v>
      </c>
      <c r="E141" s="19">
        <v>8555</v>
      </c>
      <c r="F141" s="17" t="s">
        <v>4337</v>
      </c>
      <c r="G141" s="3">
        <v>100</v>
      </c>
      <c r="H141" s="3">
        <v>0</v>
      </c>
      <c r="I141" s="1"/>
      <c r="J141" s="3">
        <v>100</v>
      </c>
      <c r="K141" s="3">
        <v>0</v>
      </c>
      <c r="L141" s="1"/>
      <c r="M141" s="1" t="s">
        <v>3963</v>
      </c>
      <c r="N141" s="1" t="s">
        <v>3997</v>
      </c>
      <c r="O141" s="1"/>
      <c r="P141" s="17" t="s">
        <v>4335</v>
      </c>
      <c r="Q141" s="17" t="s">
        <v>4342</v>
      </c>
      <c r="R141" s="1" t="s">
        <v>3963</v>
      </c>
    </row>
    <row r="142" spans="1:18">
      <c r="A142" s="1">
        <v>141</v>
      </c>
      <c r="B142" s="17" t="s">
        <v>4335</v>
      </c>
      <c r="C142" s="17" t="s">
        <v>4343</v>
      </c>
      <c r="D142" s="18">
        <v>257</v>
      </c>
      <c r="E142" s="19">
        <v>8555</v>
      </c>
      <c r="F142" s="17" t="s">
        <v>4337</v>
      </c>
      <c r="G142" s="3">
        <v>100</v>
      </c>
      <c r="H142" s="3">
        <v>0</v>
      </c>
      <c r="I142" s="1"/>
      <c r="J142" s="3">
        <v>100</v>
      </c>
      <c r="K142" s="3">
        <v>0</v>
      </c>
      <c r="L142" s="1"/>
      <c r="M142" s="1" t="s">
        <v>3963</v>
      </c>
      <c r="N142" s="1" t="s">
        <v>3932</v>
      </c>
      <c r="O142" s="1"/>
      <c r="P142" s="17" t="s">
        <v>4335</v>
      </c>
      <c r="Q142" s="17" t="s">
        <v>4344</v>
      </c>
      <c r="R142" s="1" t="s">
        <v>3963</v>
      </c>
    </row>
    <row r="143" spans="1:18">
      <c r="A143" s="1">
        <v>142</v>
      </c>
      <c r="B143" s="17" t="s">
        <v>4335</v>
      </c>
      <c r="C143" s="17" t="s">
        <v>4345</v>
      </c>
      <c r="D143" s="18"/>
      <c r="E143" s="19"/>
      <c r="F143" s="17" t="s">
        <v>5455</v>
      </c>
      <c r="G143" s="3">
        <v>50</v>
      </c>
      <c r="H143" s="3">
        <v>0</v>
      </c>
      <c r="I143" s="1"/>
      <c r="J143" s="3">
        <v>100</v>
      </c>
      <c r="K143" s="3">
        <v>0</v>
      </c>
      <c r="L143" s="1"/>
      <c r="M143" s="1" t="s">
        <v>3963</v>
      </c>
      <c r="N143" s="1" t="s">
        <v>3932</v>
      </c>
      <c r="O143" s="1"/>
      <c r="P143" s="17" t="s">
        <v>4335</v>
      </c>
      <c r="Q143" s="17" t="s">
        <v>4347</v>
      </c>
      <c r="R143" s="1" t="s">
        <v>3963</v>
      </c>
    </row>
    <row r="144" spans="1:18">
      <c r="A144" s="1">
        <v>143</v>
      </c>
      <c r="B144" s="17" t="s">
        <v>4335</v>
      </c>
      <c r="C144" s="17" t="s">
        <v>4254</v>
      </c>
      <c r="D144" s="18">
        <v>211</v>
      </c>
      <c r="E144" s="19">
        <v>53</v>
      </c>
      <c r="F144" s="17" t="s">
        <v>4348</v>
      </c>
      <c r="G144" s="3">
        <v>50</v>
      </c>
      <c r="H144" s="3">
        <v>0</v>
      </c>
      <c r="I144" s="1"/>
      <c r="J144" s="3">
        <v>120</v>
      </c>
      <c r="K144" s="3">
        <v>0</v>
      </c>
      <c r="L144" s="1"/>
      <c r="M144" s="1" t="s">
        <v>4005</v>
      </c>
      <c r="N144" s="1" t="s">
        <v>3932</v>
      </c>
      <c r="O144" s="1"/>
      <c r="P144" s="17" t="s">
        <v>4335</v>
      </c>
      <c r="Q144" s="17" t="s">
        <v>4349</v>
      </c>
      <c r="R144" s="1" t="s">
        <v>3963</v>
      </c>
    </row>
    <row r="145" spans="1:18">
      <c r="A145" s="1">
        <v>144</v>
      </c>
      <c r="B145" s="17" t="s">
        <v>4335</v>
      </c>
      <c r="C145" s="17" t="s">
        <v>4350</v>
      </c>
      <c r="D145" s="18">
        <v>592</v>
      </c>
      <c r="E145" s="19">
        <v>8501</v>
      </c>
      <c r="F145" s="17" t="s">
        <v>4351</v>
      </c>
      <c r="G145" s="3">
        <v>600</v>
      </c>
      <c r="H145" s="3">
        <v>0</v>
      </c>
      <c r="I145" s="1"/>
      <c r="J145" s="3">
        <v>594</v>
      </c>
      <c r="K145" s="3">
        <v>0</v>
      </c>
      <c r="L145" s="1"/>
      <c r="M145" s="1" t="s">
        <v>3963</v>
      </c>
      <c r="N145" s="1" t="s">
        <v>3932</v>
      </c>
      <c r="O145" s="1"/>
      <c r="P145" s="17" t="s">
        <v>4335</v>
      </c>
      <c r="Q145" s="17" t="s">
        <v>4352</v>
      </c>
      <c r="R145" s="1" t="s">
        <v>3963</v>
      </c>
    </row>
    <row r="146" spans="1:18">
      <c r="A146" s="1">
        <v>145</v>
      </c>
      <c r="B146" s="17" t="s">
        <v>4335</v>
      </c>
      <c r="C146" s="17" t="s">
        <v>4353</v>
      </c>
      <c r="D146" s="18">
        <v>963</v>
      </c>
      <c r="E146" s="19">
        <v>551</v>
      </c>
      <c r="F146" s="17" t="s">
        <v>5456</v>
      </c>
      <c r="G146" s="3">
        <v>300</v>
      </c>
      <c r="H146" s="3">
        <v>1</v>
      </c>
      <c r="I146" s="1"/>
      <c r="J146" s="3">
        <v>241</v>
      </c>
      <c r="K146" s="3">
        <v>0</v>
      </c>
      <c r="L146" s="1"/>
      <c r="M146" s="1" t="s">
        <v>3963</v>
      </c>
      <c r="N146" s="1" t="s">
        <v>3932</v>
      </c>
      <c r="O146" s="1"/>
      <c r="P146" s="17" t="s">
        <v>4335</v>
      </c>
      <c r="Q146" s="17" t="s">
        <v>4355</v>
      </c>
      <c r="R146" s="1" t="s">
        <v>3963</v>
      </c>
    </row>
    <row r="147" spans="1:18">
      <c r="A147" s="1">
        <v>146</v>
      </c>
      <c r="B147" s="17" t="s">
        <v>4335</v>
      </c>
      <c r="C147" s="17" t="s">
        <v>4356</v>
      </c>
      <c r="D147" s="18">
        <v>257</v>
      </c>
      <c r="E147" s="19">
        <v>8555</v>
      </c>
      <c r="F147" s="17" t="s">
        <v>4337</v>
      </c>
      <c r="G147" s="3">
        <v>100</v>
      </c>
      <c r="H147" s="3">
        <v>0</v>
      </c>
      <c r="I147" s="1"/>
      <c r="J147" s="3">
        <v>100</v>
      </c>
      <c r="K147" s="3">
        <v>0</v>
      </c>
      <c r="L147" s="1"/>
      <c r="M147" s="1" t="s">
        <v>3963</v>
      </c>
      <c r="N147" s="1" t="s">
        <v>3932</v>
      </c>
      <c r="O147" s="1"/>
      <c r="P147" s="17" t="s">
        <v>4335</v>
      </c>
      <c r="Q147" s="17" t="s">
        <v>4357</v>
      </c>
      <c r="R147" s="1" t="s">
        <v>3963</v>
      </c>
    </row>
    <row r="148" spans="1:18">
      <c r="A148" s="1">
        <v>147</v>
      </c>
      <c r="B148" s="17" t="s">
        <v>4335</v>
      </c>
      <c r="C148" s="17" t="s">
        <v>4356</v>
      </c>
      <c r="D148" s="18">
        <v>257</v>
      </c>
      <c r="E148" s="19">
        <v>8555</v>
      </c>
      <c r="F148" s="17" t="s">
        <v>4337</v>
      </c>
      <c r="G148" s="3">
        <v>100</v>
      </c>
      <c r="H148" s="3">
        <v>0</v>
      </c>
      <c r="I148" s="1"/>
      <c r="J148" s="3">
        <v>100</v>
      </c>
      <c r="K148" s="3">
        <v>0</v>
      </c>
      <c r="L148" s="1"/>
      <c r="M148" s="1" t="s">
        <v>3963</v>
      </c>
      <c r="N148" s="1" t="s">
        <v>3932</v>
      </c>
      <c r="O148" s="1"/>
      <c r="P148" s="17" t="s">
        <v>4335</v>
      </c>
      <c r="Q148" s="17" t="s">
        <v>4358</v>
      </c>
      <c r="R148" s="1" t="s">
        <v>3963</v>
      </c>
    </row>
    <row r="149" spans="1:18">
      <c r="A149" s="1">
        <v>148</v>
      </c>
      <c r="B149" s="17" t="s">
        <v>4335</v>
      </c>
      <c r="C149" s="17" t="s">
        <v>4017</v>
      </c>
      <c r="D149" s="18">
        <v>421</v>
      </c>
      <c r="E149" s="19">
        <v>412</v>
      </c>
      <c r="F149" s="17" t="s">
        <v>4018</v>
      </c>
      <c r="G149" s="3">
        <v>250</v>
      </c>
      <c r="H149" s="3">
        <v>0</v>
      </c>
      <c r="I149" s="1"/>
      <c r="J149" s="3">
        <v>280</v>
      </c>
      <c r="K149" s="3">
        <v>1</v>
      </c>
      <c r="L149" s="1"/>
      <c r="M149" s="1" t="s">
        <v>3963</v>
      </c>
      <c r="N149" s="1" t="s">
        <v>3932</v>
      </c>
      <c r="O149" s="1"/>
      <c r="P149" s="17" t="s">
        <v>4335</v>
      </c>
      <c r="Q149" s="17" t="s">
        <v>4359</v>
      </c>
      <c r="R149" s="1" t="s">
        <v>3963</v>
      </c>
    </row>
    <row r="150" spans="1:18">
      <c r="A150" s="1">
        <v>149</v>
      </c>
      <c r="B150" s="17" t="s">
        <v>4335</v>
      </c>
      <c r="C150" s="17" t="s">
        <v>4360</v>
      </c>
      <c r="D150" s="18">
        <v>433</v>
      </c>
      <c r="E150" s="19">
        <v>8104</v>
      </c>
      <c r="F150" s="17" t="s">
        <v>4361</v>
      </c>
      <c r="G150" s="3">
        <v>300</v>
      </c>
      <c r="H150" s="3">
        <v>0</v>
      </c>
      <c r="I150" s="1"/>
      <c r="J150" s="3">
        <v>276</v>
      </c>
      <c r="K150" s="3">
        <v>0</v>
      </c>
      <c r="L150" s="1"/>
      <c r="M150" s="1" t="s">
        <v>3963</v>
      </c>
      <c r="N150" s="1" t="s">
        <v>3932</v>
      </c>
      <c r="O150" s="1"/>
      <c r="P150" s="17" t="s">
        <v>4335</v>
      </c>
      <c r="Q150" s="17" t="s">
        <v>4362</v>
      </c>
      <c r="R150" s="1" t="s">
        <v>3963</v>
      </c>
    </row>
    <row r="151" spans="1:18">
      <c r="A151" s="1">
        <v>150</v>
      </c>
      <c r="B151" s="17" t="s">
        <v>4335</v>
      </c>
      <c r="C151" s="17" t="s">
        <v>4363</v>
      </c>
      <c r="D151" s="18">
        <v>223</v>
      </c>
      <c r="E151" s="19">
        <v>56</v>
      </c>
      <c r="F151" s="17" t="s">
        <v>4364</v>
      </c>
      <c r="G151" s="3">
        <v>50</v>
      </c>
      <c r="H151" s="3">
        <v>0</v>
      </c>
      <c r="I151" s="1"/>
      <c r="J151" s="3">
        <v>120</v>
      </c>
      <c r="K151" s="3">
        <v>0</v>
      </c>
      <c r="L151" s="1"/>
      <c r="M151" s="1" t="s">
        <v>3963</v>
      </c>
      <c r="N151" s="1" t="s">
        <v>3932</v>
      </c>
      <c r="O151" s="1"/>
      <c r="P151" s="17" t="s">
        <v>4335</v>
      </c>
      <c r="Q151" s="17" t="s">
        <v>4365</v>
      </c>
      <c r="R151" s="1" t="s">
        <v>4005</v>
      </c>
    </row>
    <row r="152" spans="1:18">
      <c r="A152" s="1">
        <v>151</v>
      </c>
      <c r="B152" s="17" t="s">
        <v>4335</v>
      </c>
      <c r="C152" s="17" t="s">
        <v>4251</v>
      </c>
      <c r="D152" s="18">
        <v>224</v>
      </c>
      <c r="E152" s="19">
        <v>23</v>
      </c>
      <c r="F152" s="17" t="s">
        <v>4252</v>
      </c>
      <c r="G152" s="3">
        <v>50</v>
      </c>
      <c r="H152" s="3">
        <v>0</v>
      </c>
      <c r="I152" s="1"/>
      <c r="J152" s="3">
        <v>120</v>
      </c>
      <c r="K152" s="3">
        <v>0</v>
      </c>
      <c r="L152" s="1"/>
      <c r="M152" s="1" t="s">
        <v>4005</v>
      </c>
      <c r="N152" s="1" t="s">
        <v>3932</v>
      </c>
      <c r="O152" s="1"/>
      <c r="P152" s="17" t="s">
        <v>4335</v>
      </c>
      <c r="Q152" s="17" t="s">
        <v>4366</v>
      </c>
      <c r="R152" s="1" t="s">
        <v>3963</v>
      </c>
    </row>
    <row r="153" spans="1:18">
      <c r="A153" s="1">
        <v>152</v>
      </c>
      <c r="B153" s="17" t="s">
        <v>4335</v>
      </c>
      <c r="C153" s="17" t="s">
        <v>4367</v>
      </c>
      <c r="D153" s="18">
        <v>446</v>
      </c>
      <c r="E153" s="19">
        <v>4</v>
      </c>
      <c r="F153" s="17" t="s">
        <v>4368</v>
      </c>
      <c r="G153" s="3">
        <v>400</v>
      </c>
      <c r="H153" s="3">
        <v>0</v>
      </c>
      <c r="I153" s="1"/>
      <c r="J153" s="3">
        <v>354</v>
      </c>
      <c r="K153" s="3">
        <v>0</v>
      </c>
      <c r="L153" s="1"/>
      <c r="M153" s="1" t="s">
        <v>3963</v>
      </c>
      <c r="N153" s="1" t="s">
        <v>4369</v>
      </c>
      <c r="O153" s="1"/>
      <c r="P153" s="17" t="s">
        <v>4335</v>
      </c>
      <c r="Q153" s="17" t="s">
        <v>4370</v>
      </c>
      <c r="R153" s="1" t="s">
        <v>4005</v>
      </c>
    </row>
    <row r="154" spans="1:18">
      <c r="A154" s="1">
        <v>153</v>
      </c>
      <c r="B154" s="17" t="s">
        <v>4371</v>
      </c>
      <c r="C154" s="17" t="s">
        <v>4372</v>
      </c>
      <c r="D154" s="18">
        <v>739</v>
      </c>
      <c r="E154" s="19">
        <v>266</v>
      </c>
      <c r="F154" s="17" t="s">
        <v>4373</v>
      </c>
      <c r="G154" s="3">
        <v>950</v>
      </c>
      <c r="H154" s="3">
        <v>0</v>
      </c>
      <c r="I154" s="1"/>
      <c r="J154" s="3">
        <v>863</v>
      </c>
      <c r="K154" s="3">
        <v>1</v>
      </c>
      <c r="L154" s="1"/>
      <c r="M154" s="1" t="s">
        <v>3963</v>
      </c>
      <c r="N154" s="1" t="s">
        <v>3932</v>
      </c>
      <c r="O154" s="1"/>
      <c r="P154" s="17" t="s">
        <v>4371</v>
      </c>
      <c r="Q154" s="17"/>
      <c r="R154" s="1" t="s">
        <v>4005</v>
      </c>
    </row>
    <row r="155" spans="1:18">
      <c r="A155" s="1">
        <v>154</v>
      </c>
      <c r="B155" s="17" t="s">
        <v>4371</v>
      </c>
      <c r="C155" s="17" t="s">
        <v>4014</v>
      </c>
      <c r="D155" s="18">
        <v>421</v>
      </c>
      <c r="E155" s="19">
        <v>1121</v>
      </c>
      <c r="F155" s="17" t="s">
        <v>4015</v>
      </c>
      <c r="G155" s="3">
        <v>200</v>
      </c>
      <c r="H155" s="3">
        <v>0</v>
      </c>
      <c r="I155" s="1"/>
      <c r="J155" s="3">
        <v>230</v>
      </c>
      <c r="K155" s="3">
        <v>0</v>
      </c>
      <c r="L155" s="1"/>
      <c r="M155" s="1" t="s">
        <v>3963</v>
      </c>
      <c r="N155" s="1" t="s">
        <v>3932</v>
      </c>
      <c r="O155" s="1"/>
      <c r="P155" s="17" t="s">
        <v>4371</v>
      </c>
      <c r="Q155" s="17" t="s">
        <v>4374</v>
      </c>
      <c r="R155" s="1" t="s">
        <v>3963</v>
      </c>
    </row>
    <row r="156" spans="1:18">
      <c r="A156" s="1">
        <v>155</v>
      </c>
      <c r="B156" s="17" t="s">
        <v>4371</v>
      </c>
      <c r="C156" s="17" t="s">
        <v>4375</v>
      </c>
      <c r="D156" s="18">
        <v>739</v>
      </c>
      <c r="E156" s="19">
        <v>267</v>
      </c>
      <c r="F156" s="17" t="s">
        <v>4376</v>
      </c>
      <c r="G156" s="3">
        <v>950</v>
      </c>
      <c r="H156" s="3">
        <v>0</v>
      </c>
      <c r="I156" s="1"/>
      <c r="J156" s="3">
        <v>863</v>
      </c>
      <c r="K156" s="3">
        <v>1</v>
      </c>
      <c r="L156" s="1"/>
      <c r="M156" s="1" t="s">
        <v>3963</v>
      </c>
      <c r="N156" s="1" t="s">
        <v>3932</v>
      </c>
      <c r="O156" s="1"/>
      <c r="P156" s="17" t="s">
        <v>4371</v>
      </c>
      <c r="Q156" s="17" t="s">
        <v>4214</v>
      </c>
      <c r="R156" s="1" t="s">
        <v>3963</v>
      </c>
    </row>
    <row r="157" spans="1:18">
      <c r="A157" s="1">
        <v>156</v>
      </c>
      <c r="B157" s="17" t="s">
        <v>4371</v>
      </c>
      <c r="C157" s="17" t="s">
        <v>4377</v>
      </c>
      <c r="D157" s="18">
        <v>836</v>
      </c>
      <c r="E157" s="19">
        <v>835</v>
      </c>
      <c r="F157" s="17" t="s">
        <v>5457</v>
      </c>
      <c r="G157" s="3">
        <v>1250</v>
      </c>
      <c r="H157" s="3">
        <v>0</v>
      </c>
      <c r="I157" s="1"/>
      <c r="J157" s="3">
        <v>1291</v>
      </c>
      <c r="K157" s="3">
        <v>2</v>
      </c>
      <c r="L157" s="1" t="s">
        <v>3963</v>
      </c>
      <c r="M157" s="1" t="s">
        <v>3963</v>
      </c>
      <c r="N157" s="1" t="s">
        <v>3997</v>
      </c>
      <c r="O157" s="1"/>
      <c r="P157" s="17" t="s">
        <v>4371</v>
      </c>
      <c r="Q157" s="17" t="s">
        <v>4379</v>
      </c>
      <c r="R157" s="1">
        <v>1300</v>
      </c>
    </row>
    <row r="158" spans="1:18">
      <c r="A158" s="1">
        <v>157</v>
      </c>
      <c r="B158" s="17" t="s">
        <v>4371</v>
      </c>
      <c r="C158" s="17" t="s">
        <v>4380</v>
      </c>
      <c r="D158" s="18">
        <v>739</v>
      </c>
      <c r="E158" s="19">
        <v>145</v>
      </c>
      <c r="F158" s="17" t="s">
        <v>4381</v>
      </c>
      <c r="G158" s="3">
        <v>950</v>
      </c>
      <c r="H158" s="3">
        <v>0</v>
      </c>
      <c r="I158" s="1"/>
      <c r="J158" s="3">
        <v>863</v>
      </c>
      <c r="K158" s="3">
        <v>1</v>
      </c>
      <c r="L158" s="1"/>
      <c r="M158" s="1" t="s">
        <v>4005</v>
      </c>
      <c r="N158" s="1" t="s">
        <v>3932</v>
      </c>
      <c r="O158" s="1"/>
      <c r="P158" s="17" t="s">
        <v>4371</v>
      </c>
      <c r="Q158" s="17" t="s">
        <v>4382</v>
      </c>
      <c r="R158" s="1" t="s">
        <v>3963</v>
      </c>
    </row>
    <row r="159" spans="1:18">
      <c r="A159" s="1">
        <v>158</v>
      </c>
      <c r="B159" s="17" t="s">
        <v>4371</v>
      </c>
      <c r="C159" s="17" t="s">
        <v>4192</v>
      </c>
      <c r="D159" s="18">
        <v>720</v>
      </c>
      <c r="E159" s="19">
        <v>1147</v>
      </c>
      <c r="F159" s="17" t="s">
        <v>4193</v>
      </c>
      <c r="G159" s="3">
        <v>850</v>
      </c>
      <c r="H159" s="3">
        <v>0</v>
      </c>
      <c r="I159" s="1"/>
      <c r="J159" s="3">
        <v>804</v>
      </c>
      <c r="K159" s="3">
        <v>0</v>
      </c>
      <c r="L159" s="1"/>
      <c r="M159" s="1" t="s">
        <v>4005</v>
      </c>
      <c r="N159" s="1" t="s">
        <v>3932</v>
      </c>
      <c r="O159" s="1"/>
      <c r="P159" s="17" t="s">
        <v>4371</v>
      </c>
      <c r="Q159" s="17" t="s">
        <v>4383</v>
      </c>
      <c r="R159" s="1" t="s">
        <v>4005</v>
      </c>
    </row>
    <row r="160" spans="1:18">
      <c r="A160" s="1">
        <v>159</v>
      </c>
      <c r="B160" s="17" t="s">
        <v>4371</v>
      </c>
      <c r="C160" s="17" t="s">
        <v>4384</v>
      </c>
      <c r="D160" s="18">
        <v>879</v>
      </c>
      <c r="E160" s="19">
        <v>614</v>
      </c>
      <c r="F160" s="17" t="s">
        <v>4385</v>
      </c>
      <c r="G160" s="3">
        <v>1200</v>
      </c>
      <c r="H160" s="3">
        <v>0</v>
      </c>
      <c r="I160" s="1"/>
      <c r="J160" s="3">
        <v>1224</v>
      </c>
      <c r="K160" s="3">
        <v>2</v>
      </c>
      <c r="L160" s="1" t="s">
        <v>3963</v>
      </c>
      <c r="M160" s="1" t="s">
        <v>3963</v>
      </c>
      <c r="N160" s="1" t="s">
        <v>3997</v>
      </c>
      <c r="O160" s="1"/>
      <c r="P160" s="17" t="s">
        <v>4371</v>
      </c>
      <c r="Q160" s="17" t="s">
        <v>4386</v>
      </c>
      <c r="R160" s="1">
        <v>1300</v>
      </c>
    </row>
    <row r="161" spans="1:18">
      <c r="A161" s="1">
        <v>160</v>
      </c>
      <c r="B161" s="17" t="s">
        <v>4371</v>
      </c>
      <c r="C161" s="17" t="s">
        <v>4387</v>
      </c>
      <c r="D161" s="18">
        <v>437</v>
      </c>
      <c r="E161" s="19">
        <v>1434</v>
      </c>
      <c r="F161" s="17" t="s">
        <v>5458</v>
      </c>
      <c r="G161" s="3">
        <v>250</v>
      </c>
      <c r="H161" s="3">
        <v>0</v>
      </c>
      <c r="I161" s="1"/>
      <c r="J161" s="3">
        <v>245</v>
      </c>
      <c r="K161" s="3">
        <v>0</v>
      </c>
      <c r="L161" s="1"/>
      <c r="M161" s="1" t="s">
        <v>3963</v>
      </c>
      <c r="N161" s="1" t="s">
        <v>3932</v>
      </c>
      <c r="O161" s="1"/>
      <c r="P161" s="17" t="s">
        <v>4371</v>
      </c>
      <c r="Q161" s="17" t="s">
        <v>4389</v>
      </c>
      <c r="R161" s="1" t="s">
        <v>3963</v>
      </c>
    </row>
    <row r="162" spans="1:18">
      <c r="A162" s="1">
        <v>161</v>
      </c>
      <c r="B162" s="17" t="s">
        <v>4371</v>
      </c>
      <c r="C162" s="17" t="s">
        <v>4390</v>
      </c>
      <c r="D162" s="18">
        <v>739</v>
      </c>
      <c r="E162" s="19">
        <v>266</v>
      </c>
      <c r="F162" s="17" t="s">
        <v>4391</v>
      </c>
      <c r="G162" s="3">
        <v>950</v>
      </c>
      <c r="H162" s="3">
        <v>0</v>
      </c>
      <c r="I162" s="1"/>
      <c r="J162" s="3">
        <v>863</v>
      </c>
      <c r="K162" s="3">
        <v>1</v>
      </c>
      <c r="L162" s="1"/>
      <c r="M162" s="1" t="s">
        <v>3963</v>
      </c>
      <c r="N162" s="1" t="s">
        <v>3932</v>
      </c>
      <c r="O162" s="1"/>
      <c r="P162" s="17" t="s">
        <v>4371</v>
      </c>
      <c r="Q162" s="17" t="s">
        <v>4392</v>
      </c>
      <c r="R162" s="1" t="s">
        <v>3963</v>
      </c>
    </row>
    <row r="163" spans="1:18">
      <c r="A163" s="1">
        <v>162</v>
      </c>
      <c r="B163" s="17" t="s">
        <v>4371</v>
      </c>
      <c r="C163" s="17" t="s">
        <v>4393</v>
      </c>
      <c r="D163" s="18">
        <v>879</v>
      </c>
      <c r="E163" s="19">
        <v>124</v>
      </c>
      <c r="F163" s="17" t="s">
        <v>4394</v>
      </c>
      <c r="G163" s="3">
        <v>1200</v>
      </c>
      <c r="H163" s="3">
        <v>0</v>
      </c>
      <c r="I163" s="1"/>
      <c r="J163" s="3">
        <v>1195</v>
      </c>
      <c r="K163" s="3">
        <v>1</v>
      </c>
      <c r="L163" s="1" t="s">
        <v>3963</v>
      </c>
      <c r="M163" s="1" t="s">
        <v>4005</v>
      </c>
      <c r="N163" s="1" t="s">
        <v>3997</v>
      </c>
      <c r="O163" s="1"/>
      <c r="P163" s="17" t="s">
        <v>4371</v>
      </c>
      <c r="Q163" s="17" t="s">
        <v>4395</v>
      </c>
      <c r="R163" s="1">
        <v>1200</v>
      </c>
    </row>
    <row r="164" spans="1:18">
      <c r="A164" s="1">
        <v>163</v>
      </c>
      <c r="B164" s="17" t="s">
        <v>4396</v>
      </c>
      <c r="C164" s="17" t="s">
        <v>4397</v>
      </c>
      <c r="D164" s="18">
        <v>896</v>
      </c>
      <c r="E164" s="19">
        <v>1503</v>
      </c>
      <c r="F164" s="17" t="s">
        <v>4398</v>
      </c>
      <c r="G164" s="3">
        <v>1400</v>
      </c>
      <c r="H164" s="3">
        <v>0</v>
      </c>
      <c r="I164" s="1"/>
      <c r="J164" s="3">
        <v>1407</v>
      </c>
      <c r="K164" s="3">
        <v>2</v>
      </c>
      <c r="L164" s="1" t="s">
        <v>3963</v>
      </c>
      <c r="M164" s="1" t="s">
        <v>3963</v>
      </c>
      <c r="N164" s="1" t="s">
        <v>3997</v>
      </c>
      <c r="O164" s="1"/>
      <c r="P164" s="17" t="s">
        <v>4396</v>
      </c>
      <c r="Q164" s="17"/>
      <c r="R164" s="1">
        <v>1400</v>
      </c>
    </row>
    <row r="165" spans="1:18">
      <c r="A165" s="1">
        <v>164</v>
      </c>
      <c r="B165" s="17" t="s">
        <v>4396</v>
      </c>
      <c r="C165" s="17" t="s">
        <v>4399</v>
      </c>
      <c r="D165" s="18">
        <v>869</v>
      </c>
      <c r="E165" s="19">
        <v>1503</v>
      </c>
      <c r="F165" s="17" t="s">
        <v>4400</v>
      </c>
      <c r="G165" s="3">
        <v>1400</v>
      </c>
      <c r="H165" s="3">
        <v>0</v>
      </c>
      <c r="I165" s="1"/>
      <c r="J165" s="3">
        <v>1407</v>
      </c>
      <c r="K165" s="3">
        <v>2</v>
      </c>
      <c r="L165" s="1" t="s">
        <v>4005</v>
      </c>
      <c r="M165" s="1" t="s">
        <v>3963</v>
      </c>
      <c r="N165" s="1" t="s">
        <v>3997</v>
      </c>
      <c r="O165" s="1"/>
      <c r="P165" s="17" t="s">
        <v>4396</v>
      </c>
      <c r="Q165" s="17" t="s">
        <v>4401</v>
      </c>
      <c r="R165" s="1">
        <v>1400</v>
      </c>
    </row>
    <row r="166" spans="1:18">
      <c r="A166" s="1">
        <v>165</v>
      </c>
      <c r="B166" s="17" t="s">
        <v>4402</v>
      </c>
      <c r="C166" s="17" t="s">
        <v>4403</v>
      </c>
      <c r="D166" s="18">
        <v>153</v>
      </c>
      <c r="E166" s="19">
        <v>8636</v>
      </c>
      <c r="F166" s="17" t="s">
        <v>4404</v>
      </c>
      <c r="G166" s="3">
        <v>50</v>
      </c>
      <c r="H166" s="3">
        <v>1</v>
      </c>
      <c r="I166" s="1"/>
      <c r="J166" s="3">
        <v>100</v>
      </c>
      <c r="K166" s="3">
        <v>0</v>
      </c>
      <c r="L166" s="1"/>
      <c r="M166" s="1" t="s">
        <v>3963</v>
      </c>
      <c r="N166" s="1" t="s">
        <v>3932</v>
      </c>
      <c r="O166" s="1"/>
      <c r="P166" s="17" t="s">
        <v>4402</v>
      </c>
      <c r="Q166" s="17"/>
      <c r="R166" s="1" t="s">
        <v>4005</v>
      </c>
    </row>
    <row r="167" spans="1:18">
      <c r="A167" s="1">
        <v>166</v>
      </c>
      <c r="B167" s="17" t="s">
        <v>4405</v>
      </c>
      <c r="C167" s="17" t="s">
        <v>4406</v>
      </c>
      <c r="D167" s="18">
        <v>444</v>
      </c>
      <c r="E167" s="19">
        <v>3698</v>
      </c>
      <c r="F167" s="17" t="s">
        <v>4407</v>
      </c>
      <c r="G167" s="3">
        <v>360</v>
      </c>
      <c r="H167" s="3">
        <v>0</v>
      </c>
      <c r="I167" s="1"/>
      <c r="J167" s="3">
        <v>354</v>
      </c>
      <c r="K167" s="3">
        <v>0</v>
      </c>
      <c r="L167" s="1"/>
      <c r="M167" s="1" t="s">
        <v>3963</v>
      </c>
      <c r="N167" s="1" t="s">
        <v>4369</v>
      </c>
      <c r="O167" s="1"/>
      <c r="P167" s="17" t="s">
        <v>4405</v>
      </c>
      <c r="Q167" s="17"/>
      <c r="R167" s="1" t="s">
        <v>3963</v>
      </c>
    </row>
    <row r="168" spans="1:18">
      <c r="A168" s="1">
        <v>167</v>
      </c>
      <c r="B168" s="17" t="s">
        <v>4405</v>
      </c>
      <c r="C168" s="17" t="s">
        <v>4408</v>
      </c>
      <c r="D168" s="18">
        <v>437</v>
      </c>
      <c r="E168" s="19">
        <v>1434</v>
      </c>
      <c r="F168" s="17" t="s">
        <v>4388</v>
      </c>
      <c r="G168" s="3">
        <v>250</v>
      </c>
      <c r="H168" s="3">
        <v>0</v>
      </c>
      <c r="I168" s="1"/>
      <c r="J168" s="3">
        <v>245</v>
      </c>
      <c r="K168" s="3">
        <v>0</v>
      </c>
      <c r="L168" s="1"/>
      <c r="M168" s="1" t="s">
        <v>4005</v>
      </c>
      <c r="N168" s="1" t="s">
        <v>3997</v>
      </c>
      <c r="O168" s="1"/>
      <c r="P168" s="17" t="s">
        <v>4405</v>
      </c>
      <c r="Q168" s="17" t="s">
        <v>4409</v>
      </c>
      <c r="R168" s="1" t="s">
        <v>3963</v>
      </c>
    </row>
    <row r="169" spans="1:18">
      <c r="A169" s="1">
        <v>168</v>
      </c>
      <c r="B169" s="17" t="s">
        <v>4405</v>
      </c>
      <c r="C169" s="17" t="s">
        <v>4020</v>
      </c>
      <c r="D169" s="18">
        <v>421</v>
      </c>
      <c r="E169" s="19">
        <v>302</v>
      </c>
      <c r="F169" s="17" t="s">
        <v>4410</v>
      </c>
      <c r="G169" s="3">
        <v>250</v>
      </c>
      <c r="H169" s="3">
        <v>0</v>
      </c>
      <c r="I169" s="1"/>
      <c r="J169" s="3">
        <v>230</v>
      </c>
      <c r="K169" s="3">
        <v>0</v>
      </c>
      <c r="L169" s="1"/>
      <c r="M169" s="1" t="s">
        <v>3963</v>
      </c>
      <c r="N169" s="1" t="s">
        <v>3932</v>
      </c>
      <c r="O169" s="1"/>
      <c r="P169" s="17" t="s">
        <v>4405</v>
      </c>
      <c r="Q169" s="17" t="s">
        <v>4411</v>
      </c>
      <c r="R169" s="1" t="s">
        <v>4005</v>
      </c>
    </row>
    <row r="170" spans="1:18">
      <c r="A170" s="1">
        <v>169</v>
      </c>
      <c r="B170" s="17" t="s">
        <v>4405</v>
      </c>
      <c r="C170" s="17" t="s">
        <v>4412</v>
      </c>
      <c r="D170" s="18">
        <v>432</v>
      </c>
      <c r="E170" s="19">
        <v>8051</v>
      </c>
      <c r="F170" s="17" t="s">
        <v>4413</v>
      </c>
      <c r="G170" s="3">
        <v>300</v>
      </c>
      <c r="H170" s="3">
        <v>0</v>
      </c>
      <c r="I170" s="1"/>
      <c r="J170" s="3">
        <v>276</v>
      </c>
      <c r="K170" s="3">
        <v>0</v>
      </c>
      <c r="L170" s="1"/>
      <c r="M170" s="1" t="s">
        <v>3963</v>
      </c>
      <c r="N170" s="1" t="s">
        <v>3932</v>
      </c>
      <c r="O170" s="1"/>
      <c r="P170" s="17" t="s">
        <v>4405</v>
      </c>
      <c r="Q170" s="17" t="s">
        <v>4414</v>
      </c>
      <c r="R170" s="1" t="s">
        <v>4005</v>
      </c>
    </row>
    <row r="171" spans="1:18">
      <c r="A171" s="1">
        <v>170</v>
      </c>
      <c r="B171" s="17" t="s">
        <v>4405</v>
      </c>
      <c r="C171" s="17" t="s">
        <v>4415</v>
      </c>
      <c r="D171" s="18"/>
      <c r="E171" s="19"/>
      <c r="F171" s="17" t="s">
        <v>4416</v>
      </c>
      <c r="G171" s="3">
        <v>360</v>
      </c>
      <c r="H171" s="3">
        <v>0</v>
      </c>
      <c r="I171" s="1"/>
      <c r="J171" s="3">
        <v>354</v>
      </c>
      <c r="K171" s="3">
        <v>0</v>
      </c>
      <c r="L171" s="1"/>
      <c r="M171" s="1" t="s">
        <v>4005</v>
      </c>
      <c r="N171" s="1" t="s">
        <v>4369</v>
      </c>
      <c r="O171" s="1"/>
      <c r="P171" s="17" t="s">
        <v>4405</v>
      </c>
      <c r="Q171" s="17" t="s">
        <v>4417</v>
      </c>
      <c r="R171" s="1" t="s">
        <v>4005</v>
      </c>
    </row>
    <row r="172" spans="1:18">
      <c r="A172" s="1">
        <v>171</v>
      </c>
      <c r="B172" s="17" t="s">
        <v>4405</v>
      </c>
      <c r="C172" s="17" t="s">
        <v>4418</v>
      </c>
      <c r="D172" s="18">
        <v>444</v>
      </c>
      <c r="E172" s="19">
        <v>3601</v>
      </c>
      <c r="F172" s="17" t="s">
        <v>4419</v>
      </c>
      <c r="G172" s="3">
        <v>360</v>
      </c>
      <c r="H172" s="3">
        <v>0</v>
      </c>
      <c r="I172" s="1"/>
      <c r="J172" s="3">
        <v>354</v>
      </c>
      <c r="K172" s="3">
        <v>0</v>
      </c>
      <c r="L172" s="1"/>
      <c r="M172" s="1" t="s">
        <v>4005</v>
      </c>
      <c r="N172" s="1" t="s">
        <v>4424</v>
      </c>
      <c r="O172" s="1"/>
      <c r="P172" s="17" t="s">
        <v>4405</v>
      </c>
      <c r="Q172" s="17" t="s">
        <v>4420</v>
      </c>
      <c r="R172" s="1" t="s">
        <v>4005</v>
      </c>
    </row>
    <row r="173" spans="1:18">
      <c r="A173" s="1">
        <v>172</v>
      </c>
      <c r="B173" s="17" t="s">
        <v>4405</v>
      </c>
      <c r="C173" s="17" t="s">
        <v>4421</v>
      </c>
      <c r="D173" s="18">
        <v>444</v>
      </c>
      <c r="E173" s="19">
        <v>1164</v>
      </c>
      <c r="F173" s="17" t="s">
        <v>4422</v>
      </c>
      <c r="G173" s="3">
        <v>400</v>
      </c>
      <c r="H173" s="3">
        <v>0</v>
      </c>
      <c r="I173" s="1"/>
      <c r="J173" s="3">
        <v>354</v>
      </c>
      <c r="K173" s="3">
        <v>0</v>
      </c>
      <c r="L173" s="1"/>
      <c r="M173" s="1" t="s">
        <v>3963</v>
      </c>
      <c r="N173" s="1" t="s">
        <v>4369</v>
      </c>
      <c r="O173" s="1"/>
      <c r="P173" s="17" t="s">
        <v>4405</v>
      </c>
      <c r="Q173" s="17" t="s">
        <v>4423</v>
      </c>
      <c r="R173" s="1" t="s">
        <v>4005</v>
      </c>
    </row>
    <row r="174" spans="1:18">
      <c r="A174" s="1">
        <v>173</v>
      </c>
      <c r="B174" s="17" t="s">
        <v>4405</v>
      </c>
      <c r="C174" s="17" t="s">
        <v>4367</v>
      </c>
      <c r="D174" s="18">
        <v>446</v>
      </c>
      <c r="E174" s="19">
        <v>4</v>
      </c>
      <c r="F174" s="17" t="s">
        <v>4368</v>
      </c>
      <c r="G174" s="3">
        <v>400</v>
      </c>
      <c r="H174" s="3">
        <v>0</v>
      </c>
      <c r="I174" s="1"/>
      <c r="J174" s="3">
        <v>354</v>
      </c>
      <c r="K174" s="3">
        <v>0</v>
      </c>
      <c r="L174" s="1"/>
      <c r="M174" s="1" t="s">
        <v>3963</v>
      </c>
      <c r="N174" s="1" t="s">
        <v>4369</v>
      </c>
      <c r="O174" s="1"/>
      <c r="P174" s="17" t="s">
        <v>4405</v>
      </c>
      <c r="Q174" s="17" t="s">
        <v>4425</v>
      </c>
      <c r="R174" s="1" t="s">
        <v>3963</v>
      </c>
    </row>
    <row r="175" spans="1:18">
      <c r="A175" s="1">
        <v>174</v>
      </c>
      <c r="B175" s="17" t="s">
        <v>4405</v>
      </c>
      <c r="C175" s="17" t="s">
        <v>4426</v>
      </c>
      <c r="D175" s="18">
        <v>470</v>
      </c>
      <c r="E175" s="19">
        <v>1101</v>
      </c>
      <c r="F175" s="17" t="s">
        <v>4427</v>
      </c>
      <c r="G175" s="3">
        <v>400</v>
      </c>
      <c r="H175" s="3">
        <v>0</v>
      </c>
      <c r="I175" s="1"/>
      <c r="J175" s="3">
        <v>433</v>
      </c>
      <c r="K175" s="3">
        <v>1</v>
      </c>
      <c r="L175" s="1"/>
      <c r="M175" s="1" t="s">
        <v>3963</v>
      </c>
      <c r="N175" s="1" t="s">
        <v>4369</v>
      </c>
      <c r="O175" s="1"/>
      <c r="P175" s="17" t="s">
        <v>4405</v>
      </c>
      <c r="Q175" s="17" t="s">
        <v>4428</v>
      </c>
      <c r="R175" s="1" t="s">
        <v>4005</v>
      </c>
    </row>
    <row r="176" spans="1:18">
      <c r="A176" s="1">
        <v>175</v>
      </c>
      <c r="B176" s="17" t="s">
        <v>4405</v>
      </c>
      <c r="C176" s="17" t="s">
        <v>4429</v>
      </c>
      <c r="D176" s="18">
        <v>474</v>
      </c>
      <c r="E176" s="19">
        <v>11</v>
      </c>
      <c r="F176" s="17" t="s">
        <v>4430</v>
      </c>
      <c r="G176" s="3">
        <v>400</v>
      </c>
      <c r="H176" s="3">
        <v>0</v>
      </c>
      <c r="I176" s="1"/>
      <c r="J176" s="3">
        <v>405</v>
      </c>
      <c r="K176" s="3">
        <v>1</v>
      </c>
      <c r="L176" s="1"/>
      <c r="M176" s="1" t="s">
        <v>3963</v>
      </c>
      <c r="N176" s="1" t="s">
        <v>4369</v>
      </c>
      <c r="O176" s="1"/>
      <c r="P176" s="17" t="s">
        <v>4405</v>
      </c>
      <c r="Q176" s="17" t="s">
        <v>4431</v>
      </c>
      <c r="R176" s="1" t="s">
        <v>3963</v>
      </c>
    </row>
    <row r="177" spans="1:18">
      <c r="A177" s="1">
        <v>176</v>
      </c>
      <c r="B177" s="17" t="s">
        <v>4405</v>
      </c>
      <c r="C177" s="17" t="s">
        <v>4432</v>
      </c>
      <c r="D177" s="18">
        <v>444</v>
      </c>
      <c r="E177" s="19">
        <v>3449</v>
      </c>
      <c r="F177" s="17" t="s">
        <v>4433</v>
      </c>
      <c r="G177" s="3">
        <v>360</v>
      </c>
      <c r="H177" s="3">
        <v>0</v>
      </c>
      <c r="I177" s="1"/>
      <c r="J177" s="3">
        <v>354</v>
      </c>
      <c r="K177" s="3">
        <v>0</v>
      </c>
      <c r="L177" s="1"/>
      <c r="M177" s="1" t="s">
        <v>4005</v>
      </c>
      <c r="N177" s="1" t="s">
        <v>4369</v>
      </c>
      <c r="O177" s="1"/>
      <c r="P177" s="17" t="s">
        <v>4405</v>
      </c>
      <c r="Q177" s="17" t="s">
        <v>4434</v>
      </c>
      <c r="R177" s="1" t="s">
        <v>4005</v>
      </c>
    </row>
    <row r="178" spans="1:18">
      <c r="A178" s="1">
        <v>177</v>
      </c>
      <c r="B178" s="17" t="s">
        <v>4405</v>
      </c>
      <c r="C178" s="17" t="s">
        <v>4435</v>
      </c>
      <c r="D178" s="18">
        <v>438</v>
      </c>
      <c r="E178" s="19">
        <v>206</v>
      </c>
      <c r="F178" s="17" t="s">
        <v>4436</v>
      </c>
      <c r="G178" s="3">
        <v>300</v>
      </c>
      <c r="H178" s="3">
        <v>0</v>
      </c>
      <c r="I178" s="1"/>
      <c r="J178" s="3">
        <v>276</v>
      </c>
      <c r="K178" s="3">
        <v>0</v>
      </c>
      <c r="L178" s="1"/>
      <c r="M178" s="1" t="s">
        <v>3963</v>
      </c>
      <c r="N178" s="1" t="s">
        <v>3932</v>
      </c>
      <c r="O178" s="1"/>
      <c r="P178" s="17" t="s">
        <v>4405</v>
      </c>
      <c r="Q178" s="17" t="s">
        <v>4437</v>
      </c>
      <c r="R178" s="1" t="s">
        <v>3963</v>
      </c>
    </row>
    <row r="179" spans="1:18">
      <c r="A179" s="1">
        <v>178</v>
      </c>
      <c r="B179" s="17" t="s">
        <v>4405</v>
      </c>
      <c r="C179" s="17" t="s">
        <v>4438</v>
      </c>
      <c r="D179" s="18">
        <v>421</v>
      </c>
      <c r="E179" s="19">
        <v>301</v>
      </c>
      <c r="F179" s="17" t="s">
        <v>5459</v>
      </c>
      <c r="G179" s="3">
        <v>250</v>
      </c>
      <c r="H179" s="3">
        <v>0</v>
      </c>
      <c r="I179" s="1"/>
      <c r="J179" s="3">
        <v>230</v>
      </c>
      <c r="K179" s="3">
        <v>0</v>
      </c>
      <c r="L179" s="1"/>
      <c r="M179" s="1" t="s">
        <v>3963</v>
      </c>
      <c r="N179" s="1" t="s">
        <v>3932</v>
      </c>
      <c r="O179" s="1"/>
      <c r="P179" s="17" t="s">
        <v>4405</v>
      </c>
      <c r="Q179" s="17" t="s">
        <v>4440</v>
      </c>
      <c r="R179" s="1" t="s">
        <v>3963</v>
      </c>
    </row>
    <row r="180" spans="1:18">
      <c r="A180" s="1">
        <v>179</v>
      </c>
      <c r="B180" s="17" t="s">
        <v>4405</v>
      </c>
      <c r="C180" s="17" t="s">
        <v>4441</v>
      </c>
      <c r="D180" s="18">
        <v>421</v>
      </c>
      <c r="E180" s="19">
        <v>212</v>
      </c>
      <c r="F180" s="17" t="s">
        <v>4442</v>
      </c>
      <c r="G180" s="3">
        <v>200</v>
      </c>
      <c r="H180" s="3">
        <v>0</v>
      </c>
      <c r="I180" s="1"/>
      <c r="J180" s="3">
        <v>230</v>
      </c>
      <c r="K180" s="3">
        <v>0</v>
      </c>
      <c r="L180" s="1"/>
      <c r="M180" s="1" t="s">
        <v>3963</v>
      </c>
      <c r="N180" s="1" t="s">
        <v>3932</v>
      </c>
      <c r="O180" s="1"/>
      <c r="P180" s="17" t="s">
        <v>4405</v>
      </c>
      <c r="Q180" s="17" t="s">
        <v>4443</v>
      </c>
      <c r="R180" s="1" t="s">
        <v>3963</v>
      </c>
    </row>
    <row r="181" spans="1:18">
      <c r="A181" s="1">
        <v>180</v>
      </c>
      <c r="B181" s="17" t="s">
        <v>4405</v>
      </c>
      <c r="C181" s="17" t="s">
        <v>4360</v>
      </c>
      <c r="D181" s="18">
        <v>433</v>
      </c>
      <c r="E181" s="19">
        <v>8104</v>
      </c>
      <c r="F181" s="17" t="s">
        <v>4361</v>
      </c>
      <c r="G181" s="3">
        <v>300</v>
      </c>
      <c r="H181" s="3">
        <v>0</v>
      </c>
      <c r="I181" s="1"/>
      <c r="J181" s="3">
        <v>276</v>
      </c>
      <c r="K181" s="3">
        <v>0</v>
      </c>
      <c r="L181" s="1"/>
      <c r="M181" s="1" t="s">
        <v>3963</v>
      </c>
      <c r="N181" s="1" t="s">
        <v>3932</v>
      </c>
      <c r="O181" s="1"/>
      <c r="P181" s="17" t="s">
        <v>4405</v>
      </c>
      <c r="Q181" s="17" t="s">
        <v>4444</v>
      </c>
      <c r="R181" s="1" t="s">
        <v>3963</v>
      </c>
    </row>
    <row r="182" spans="1:18">
      <c r="A182" s="1">
        <v>181</v>
      </c>
      <c r="B182" s="17" t="s">
        <v>4405</v>
      </c>
      <c r="C182" s="17" t="s">
        <v>4445</v>
      </c>
      <c r="D182" s="18">
        <v>410</v>
      </c>
      <c r="E182" s="19">
        <v>1105</v>
      </c>
      <c r="F182" s="17" t="s">
        <v>5460</v>
      </c>
      <c r="G182" s="3">
        <v>150</v>
      </c>
      <c r="H182" s="3">
        <v>0</v>
      </c>
      <c r="I182" s="1"/>
      <c r="J182" s="3">
        <v>138</v>
      </c>
      <c r="K182" s="3">
        <v>0</v>
      </c>
      <c r="L182" s="1"/>
      <c r="M182" s="1" t="s">
        <v>3963</v>
      </c>
      <c r="N182" s="1" t="s">
        <v>4447</v>
      </c>
      <c r="O182" s="1"/>
      <c r="P182" s="17" t="s">
        <v>4405</v>
      </c>
      <c r="Q182" s="17" t="s">
        <v>4448</v>
      </c>
      <c r="R182" s="1" t="s">
        <v>4005</v>
      </c>
    </row>
    <row r="183" spans="1:18">
      <c r="A183" s="1">
        <v>182</v>
      </c>
      <c r="B183" s="17" t="s">
        <v>4405</v>
      </c>
      <c r="C183" s="17" t="s">
        <v>4449</v>
      </c>
      <c r="D183" s="18">
        <v>960</v>
      </c>
      <c r="E183" s="19">
        <v>8506</v>
      </c>
      <c r="F183" s="17" t="s">
        <v>4450</v>
      </c>
      <c r="G183" s="3">
        <v>400</v>
      </c>
      <c r="H183" s="3">
        <v>1</v>
      </c>
      <c r="I183" s="1"/>
      <c r="J183" s="3">
        <v>290</v>
      </c>
      <c r="K183" s="3">
        <v>0</v>
      </c>
      <c r="L183" s="1"/>
      <c r="M183" s="1" t="s">
        <v>3963</v>
      </c>
      <c r="N183" s="1" t="s">
        <v>4369</v>
      </c>
      <c r="O183" s="1"/>
      <c r="P183" s="17" t="s">
        <v>4405</v>
      </c>
      <c r="Q183" s="17" t="s">
        <v>4451</v>
      </c>
      <c r="R183" s="1" t="s">
        <v>3963</v>
      </c>
    </row>
    <row r="184" spans="1:18">
      <c r="A184" s="1">
        <v>183</v>
      </c>
      <c r="B184" s="17" t="s">
        <v>4452</v>
      </c>
      <c r="C184" s="17" t="s">
        <v>4453</v>
      </c>
      <c r="D184" s="18">
        <v>431</v>
      </c>
      <c r="E184" s="19">
        <v>1304</v>
      </c>
      <c r="F184" s="17" t="s">
        <v>4454</v>
      </c>
      <c r="G184" s="3">
        <v>300</v>
      </c>
      <c r="H184" s="3">
        <v>0</v>
      </c>
      <c r="I184" s="1"/>
      <c r="J184" s="3">
        <v>276</v>
      </c>
      <c r="K184" s="3">
        <v>0</v>
      </c>
      <c r="L184" s="1"/>
      <c r="M184" s="1" t="s">
        <v>3963</v>
      </c>
      <c r="N184" s="1" t="s">
        <v>4455</v>
      </c>
      <c r="O184" s="1"/>
      <c r="P184" s="17" t="s">
        <v>4452</v>
      </c>
      <c r="Q184" s="17"/>
      <c r="R184" s="1" t="s">
        <v>3963</v>
      </c>
    </row>
    <row r="185" spans="1:18">
      <c r="A185" s="1">
        <v>184</v>
      </c>
      <c r="B185" s="17" t="s">
        <v>4452</v>
      </c>
      <c r="C185" s="17" t="s">
        <v>4020</v>
      </c>
      <c r="D185" s="18">
        <v>421</v>
      </c>
      <c r="E185" s="19">
        <v>302</v>
      </c>
      <c r="F185" s="17" t="s">
        <v>4410</v>
      </c>
      <c r="G185" s="3">
        <v>250</v>
      </c>
      <c r="H185" s="3">
        <v>0</v>
      </c>
      <c r="I185" s="1"/>
      <c r="J185" s="3">
        <v>230</v>
      </c>
      <c r="K185" s="3">
        <v>0</v>
      </c>
      <c r="L185" s="1"/>
      <c r="M185" s="1" t="s">
        <v>3963</v>
      </c>
      <c r="N185" s="1" t="s">
        <v>3932</v>
      </c>
      <c r="O185" s="1"/>
      <c r="P185" s="17" t="s">
        <v>4452</v>
      </c>
      <c r="Q185" s="17" t="s">
        <v>4411</v>
      </c>
      <c r="R185" s="1" t="s">
        <v>3963</v>
      </c>
    </row>
    <row r="186" spans="1:18">
      <c r="A186" s="1">
        <v>185</v>
      </c>
      <c r="B186" s="17" t="s">
        <v>4452</v>
      </c>
      <c r="C186" s="17" t="s">
        <v>4360</v>
      </c>
      <c r="D186" s="18">
        <v>433</v>
      </c>
      <c r="E186" s="19">
        <v>8104</v>
      </c>
      <c r="F186" s="17" t="s">
        <v>4361</v>
      </c>
      <c r="G186" s="3">
        <v>300</v>
      </c>
      <c r="H186" s="3">
        <v>0</v>
      </c>
      <c r="I186" s="1"/>
      <c r="J186" s="3">
        <v>276</v>
      </c>
      <c r="K186" s="3">
        <v>0</v>
      </c>
      <c r="L186" s="1"/>
      <c r="M186" s="1" t="s">
        <v>3963</v>
      </c>
      <c r="N186" s="1" t="s">
        <v>3932</v>
      </c>
      <c r="O186" s="1"/>
      <c r="P186" s="17" t="s">
        <v>4452</v>
      </c>
      <c r="Q186" s="17" t="s">
        <v>4456</v>
      </c>
      <c r="R186" s="1" t="s">
        <v>4005</v>
      </c>
    </row>
    <row r="187" spans="1:18">
      <c r="A187" s="1">
        <v>186</v>
      </c>
      <c r="B187" s="17" t="s">
        <v>4452</v>
      </c>
      <c r="C187" s="17" t="s">
        <v>4457</v>
      </c>
      <c r="D187" s="18">
        <v>431</v>
      </c>
      <c r="E187" s="19">
        <v>2212</v>
      </c>
      <c r="F187" s="17" t="s">
        <v>4458</v>
      </c>
      <c r="G187" s="3">
        <v>300</v>
      </c>
      <c r="H187" s="3">
        <v>0</v>
      </c>
      <c r="I187" s="1"/>
      <c r="J187" s="3">
        <v>276</v>
      </c>
      <c r="K187" s="3">
        <v>0</v>
      </c>
      <c r="L187" s="1"/>
      <c r="M187" s="1" t="s">
        <v>3963</v>
      </c>
      <c r="N187" s="1" t="s">
        <v>3932</v>
      </c>
      <c r="O187" s="1"/>
      <c r="P187" s="17" t="s">
        <v>4452</v>
      </c>
      <c r="Q187" s="17" t="s">
        <v>4459</v>
      </c>
      <c r="R187" s="1" t="s">
        <v>3963</v>
      </c>
    </row>
    <row r="188" spans="1:18">
      <c r="A188" s="1">
        <v>187</v>
      </c>
      <c r="B188" s="17" t="s">
        <v>4452</v>
      </c>
      <c r="C188" s="17" t="s">
        <v>4460</v>
      </c>
      <c r="D188" s="18">
        <v>431</v>
      </c>
      <c r="E188" s="19">
        <v>2102</v>
      </c>
      <c r="F188" s="17" t="s">
        <v>4461</v>
      </c>
      <c r="G188" s="3">
        <v>300</v>
      </c>
      <c r="H188" s="3">
        <v>0</v>
      </c>
      <c r="I188" s="1"/>
      <c r="J188" s="3">
        <v>276</v>
      </c>
      <c r="K188" s="3">
        <v>0</v>
      </c>
      <c r="L188" s="1"/>
      <c r="M188" s="1" t="s">
        <v>3963</v>
      </c>
      <c r="N188" s="1" t="s">
        <v>3932</v>
      </c>
      <c r="O188" s="1"/>
      <c r="P188" s="17" t="s">
        <v>4452</v>
      </c>
      <c r="Q188" s="17" t="s">
        <v>4462</v>
      </c>
      <c r="R188" s="1" t="s">
        <v>3963</v>
      </c>
    </row>
    <row r="189" spans="1:18">
      <c r="A189" s="1">
        <v>188</v>
      </c>
      <c r="B189" s="17" t="s">
        <v>4452</v>
      </c>
      <c r="C189" s="17" t="s">
        <v>4435</v>
      </c>
      <c r="D189" s="18">
        <v>438</v>
      </c>
      <c r="E189" s="19">
        <v>206</v>
      </c>
      <c r="F189" s="17" t="s">
        <v>4436</v>
      </c>
      <c r="G189" s="3">
        <v>300</v>
      </c>
      <c r="H189" s="3">
        <v>0</v>
      </c>
      <c r="I189" s="1"/>
      <c r="J189" s="3">
        <v>276</v>
      </c>
      <c r="K189" s="3">
        <v>0</v>
      </c>
      <c r="L189" s="1"/>
      <c r="M189" s="1" t="s">
        <v>4005</v>
      </c>
      <c r="N189" s="1" t="s">
        <v>3932</v>
      </c>
      <c r="O189" s="1"/>
      <c r="P189" s="17" t="s">
        <v>4452</v>
      </c>
      <c r="Q189" s="17" t="s">
        <v>4463</v>
      </c>
      <c r="R189" s="1" t="s">
        <v>3963</v>
      </c>
    </row>
    <row r="190" spans="1:18">
      <c r="A190" s="1">
        <v>189</v>
      </c>
      <c r="B190" s="17" t="s">
        <v>4452</v>
      </c>
      <c r="C190" s="17" t="s">
        <v>4017</v>
      </c>
      <c r="D190" s="18">
        <v>421</v>
      </c>
      <c r="E190" s="19">
        <v>412</v>
      </c>
      <c r="F190" s="17" t="s">
        <v>4018</v>
      </c>
      <c r="G190" s="3">
        <v>250</v>
      </c>
      <c r="H190" s="3">
        <v>0</v>
      </c>
      <c r="I190" s="1"/>
      <c r="J190" s="3">
        <v>280</v>
      </c>
      <c r="K190" s="3">
        <v>1</v>
      </c>
      <c r="L190" s="1"/>
      <c r="M190" s="1" t="s">
        <v>4005</v>
      </c>
      <c r="N190" s="1" t="s">
        <v>3932</v>
      </c>
      <c r="O190" s="1"/>
      <c r="P190" s="17" t="s">
        <v>4452</v>
      </c>
      <c r="Q190" s="17" t="s">
        <v>4434</v>
      </c>
      <c r="R190" s="1" t="s">
        <v>3963</v>
      </c>
    </row>
    <row r="191" spans="1:18">
      <c r="A191" s="1">
        <v>190</v>
      </c>
      <c r="B191" s="17" t="s">
        <v>4452</v>
      </c>
      <c r="C191" s="17" t="s">
        <v>4464</v>
      </c>
      <c r="D191" s="18">
        <v>431</v>
      </c>
      <c r="E191" s="19">
        <v>2102</v>
      </c>
      <c r="F191" s="17" t="s">
        <v>4465</v>
      </c>
      <c r="G191" s="3">
        <v>300</v>
      </c>
      <c r="H191" s="3">
        <v>0</v>
      </c>
      <c r="I191" s="1"/>
      <c r="J191" s="3">
        <v>276</v>
      </c>
      <c r="K191" s="3">
        <v>0</v>
      </c>
      <c r="L191" s="1"/>
      <c r="M191" s="1" t="s">
        <v>3963</v>
      </c>
      <c r="N191" s="1" t="s">
        <v>3932</v>
      </c>
      <c r="O191" s="1"/>
      <c r="P191" s="17" t="s">
        <v>4452</v>
      </c>
      <c r="Q191" s="17" t="s">
        <v>4466</v>
      </c>
      <c r="R191" s="1" t="s">
        <v>3963</v>
      </c>
    </row>
    <row r="192" spans="1:18">
      <c r="A192" s="1">
        <v>191</v>
      </c>
      <c r="B192" s="17" t="s">
        <v>4452</v>
      </c>
      <c r="C192" s="17" t="s">
        <v>4467</v>
      </c>
      <c r="D192" s="18">
        <v>421</v>
      </c>
      <c r="E192" s="19">
        <v>121</v>
      </c>
      <c r="F192" s="17" t="s">
        <v>4468</v>
      </c>
      <c r="G192" s="3">
        <v>200</v>
      </c>
      <c r="H192" s="3">
        <v>0</v>
      </c>
      <c r="I192" s="1"/>
      <c r="J192" s="3">
        <v>193</v>
      </c>
      <c r="K192" s="3">
        <v>0</v>
      </c>
      <c r="L192" s="1"/>
      <c r="M192" s="1" t="s">
        <v>4005</v>
      </c>
      <c r="N192" s="1" t="s">
        <v>3932</v>
      </c>
      <c r="O192" s="1"/>
      <c r="P192" s="17" t="s">
        <v>4452</v>
      </c>
      <c r="Q192" s="17" t="s">
        <v>4469</v>
      </c>
      <c r="R192" s="1" t="s">
        <v>3963</v>
      </c>
    </row>
    <row r="193" spans="1:18">
      <c r="A193" s="1">
        <v>192</v>
      </c>
      <c r="B193" s="17" t="s">
        <v>4452</v>
      </c>
      <c r="C193" s="17" t="s">
        <v>4470</v>
      </c>
      <c r="D193" s="18">
        <v>431</v>
      </c>
      <c r="E193" s="19">
        <v>2212</v>
      </c>
      <c r="F193" s="17" t="s">
        <v>4471</v>
      </c>
      <c r="G193" s="3">
        <v>300</v>
      </c>
      <c r="H193" s="3">
        <v>0</v>
      </c>
      <c r="I193" s="1"/>
      <c r="J193" s="3">
        <v>276</v>
      </c>
      <c r="K193" s="3">
        <v>0</v>
      </c>
      <c r="L193" s="1"/>
      <c r="M193" s="1" t="s">
        <v>3963</v>
      </c>
      <c r="N193" s="1" t="s">
        <v>3932</v>
      </c>
      <c r="O193" s="1"/>
      <c r="P193" s="17" t="s">
        <v>4452</v>
      </c>
      <c r="Q193" s="17" t="s">
        <v>4472</v>
      </c>
      <c r="R193" s="1" t="s">
        <v>3963</v>
      </c>
    </row>
    <row r="194" spans="1:18">
      <c r="A194" s="1">
        <v>193</v>
      </c>
      <c r="B194" s="17" t="s">
        <v>4452</v>
      </c>
      <c r="C194" s="17" t="s">
        <v>4473</v>
      </c>
      <c r="D194" s="18">
        <v>444</v>
      </c>
      <c r="E194" s="19">
        <v>3449</v>
      </c>
      <c r="F194" s="17" t="s">
        <v>4474</v>
      </c>
      <c r="G194" s="3">
        <v>360</v>
      </c>
      <c r="H194" s="3">
        <v>0</v>
      </c>
      <c r="I194" s="1"/>
      <c r="J194" s="3">
        <v>354</v>
      </c>
      <c r="K194" s="3">
        <v>0</v>
      </c>
      <c r="L194" s="1"/>
      <c r="M194" s="1" t="s">
        <v>4005</v>
      </c>
      <c r="N194" s="1" t="s">
        <v>4369</v>
      </c>
      <c r="O194" s="1"/>
      <c r="P194" s="17" t="s">
        <v>4452</v>
      </c>
      <c r="Q194" s="17" t="s">
        <v>4475</v>
      </c>
      <c r="R194" s="1" t="s">
        <v>3963</v>
      </c>
    </row>
    <row r="195" spans="1:18">
      <c r="A195" s="1">
        <v>194</v>
      </c>
      <c r="B195" s="17" t="s">
        <v>4452</v>
      </c>
      <c r="C195" s="17" t="s">
        <v>4476</v>
      </c>
      <c r="D195" s="18">
        <v>437</v>
      </c>
      <c r="E195" s="19">
        <v>0</v>
      </c>
      <c r="F195" s="17" t="s">
        <v>4477</v>
      </c>
      <c r="G195" s="3">
        <v>300</v>
      </c>
      <c r="H195" s="3">
        <v>0</v>
      </c>
      <c r="I195" s="1"/>
      <c r="J195" s="1">
        <v>245</v>
      </c>
      <c r="K195" s="1">
        <v>0</v>
      </c>
      <c r="L195" s="1"/>
      <c r="M195" s="1" t="s">
        <v>3963</v>
      </c>
      <c r="N195" s="1" t="s">
        <v>3932</v>
      </c>
      <c r="O195" s="1" t="s">
        <v>3993</v>
      </c>
      <c r="P195" s="17" t="s">
        <v>4452</v>
      </c>
      <c r="Q195" s="17" t="s">
        <v>4478</v>
      </c>
      <c r="R195" s="1" t="s">
        <v>4005</v>
      </c>
    </row>
    <row r="196" spans="1:18">
      <c r="A196" s="1">
        <v>195</v>
      </c>
      <c r="B196" s="17" t="s">
        <v>4479</v>
      </c>
      <c r="C196" s="17" t="s">
        <v>4480</v>
      </c>
      <c r="D196" s="18">
        <v>150</v>
      </c>
      <c r="E196" s="19">
        <v>1</v>
      </c>
      <c r="F196" s="17" t="s">
        <v>5461</v>
      </c>
      <c r="G196" s="3">
        <v>50</v>
      </c>
      <c r="H196" s="3">
        <v>1</v>
      </c>
      <c r="I196" s="1"/>
      <c r="J196" s="3">
        <v>100</v>
      </c>
      <c r="K196" s="3">
        <v>0</v>
      </c>
      <c r="L196" s="1"/>
      <c r="M196" s="1" t="s">
        <v>3963</v>
      </c>
      <c r="N196" s="1" t="s">
        <v>3932</v>
      </c>
      <c r="O196" s="1"/>
      <c r="P196" s="17" t="s">
        <v>4479</v>
      </c>
      <c r="Q196" s="17"/>
      <c r="R196" s="1" t="s">
        <v>3963</v>
      </c>
    </row>
    <row r="197" spans="1:18">
      <c r="A197" s="1">
        <v>196</v>
      </c>
      <c r="B197" s="17" t="s">
        <v>4479</v>
      </c>
      <c r="C197" s="17" t="s">
        <v>4482</v>
      </c>
      <c r="D197" s="18">
        <v>230</v>
      </c>
      <c r="E197" s="19">
        <v>53</v>
      </c>
      <c r="F197" s="17" t="s">
        <v>4075</v>
      </c>
      <c r="G197" s="3">
        <v>50</v>
      </c>
      <c r="H197" s="3">
        <v>0</v>
      </c>
      <c r="I197" s="1"/>
      <c r="J197" s="1">
        <v>100</v>
      </c>
      <c r="K197" s="1">
        <v>0</v>
      </c>
      <c r="L197" s="1"/>
      <c r="M197" s="1" t="s">
        <v>4076</v>
      </c>
      <c r="N197" s="1" t="s">
        <v>3932</v>
      </c>
      <c r="O197" s="1" t="s">
        <v>4765</v>
      </c>
      <c r="P197" s="17" t="s">
        <v>4479</v>
      </c>
      <c r="Q197" s="17" t="s">
        <v>4483</v>
      </c>
      <c r="R197" s="1" t="s">
        <v>4085</v>
      </c>
    </row>
    <row r="198" spans="1:18">
      <c r="A198" s="1">
        <v>197</v>
      </c>
      <c r="B198" s="17" t="s">
        <v>4479</v>
      </c>
      <c r="C198" s="17" t="s">
        <v>4482</v>
      </c>
      <c r="D198" s="18">
        <v>230</v>
      </c>
      <c r="E198" s="19">
        <v>53</v>
      </c>
      <c r="F198" s="17" t="s">
        <v>4484</v>
      </c>
      <c r="G198" s="3">
        <v>50</v>
      </c>
      <c r="H198" s="3">
        <v>0</v>
      </c>
      <c r="I198" s="1"/>
      <c r="J198" s="1">
        <v>100</v>
      </c>
      <c r="K198" s="1">
        <v>0</v>
      </c>
      <c r="L198" s="1"/>
      <c r="M198" s="1" t="s">
        <v>4076</v>
      </c>
      <c r="N198" s="1" t="s">
        <v>3932</v>
      </c>
      <c r="O198" s="1" t="s">
        <v>3993</v>
      </c>
      <c r="P198" s="17" t="s">
        <v>4479</v>
      </c>
      <c r="Q198" s="17" t="s">
        <v>4485</v>
      </c>
      <c r="R198" s="1" t="s">
        <v>3963</v>
      </c>
    </row>
    <row r="199" spans="1:18">
      <c r="A199" s="1">
        <v>198</v>
      </c>
      <c r="B199" s="17" t="s">
        <v>4479</v>
      </c>
      <c r="C199" s="17" t="s">
        <v>4486</v>
      </c>
      <c r="D199" s="18"/>
      <c r="E199" s="19"/>
      <c r="F199" s="17" t="s">
        <v>5462</v>
      </c>
      <c r="G199" s="3">
        <v>50</v>
      </c>
      <c r="H199" s="3">
        <v>0</v>
      </c>
      <c r="I199" s="1"/>
      <c r="J199" s="1">
        <v>100</v>
      </c>
      <c r="K199" s="1">
        <v>0</v>
      </c>
      <c r="L199" s="1"/>
      <c r="M199" s="1" t="s">
        <v>4076</v>
      </c>
      <c r="N199" s="1" t="s">
        <v>3932</v>
      </c>
      <c r="O199" s="1" t="s">
        <v>3993</v>
      </c>
      <c r="P199" s="17" t="s">
        <v>4479</v>
      </c>
      <c r="Q199" s="17" t="s">
        <v>4487</v>
      </c>
      <c r="R199" s="1" t="s">
        <v>3963</v>
      </c>
    </row>
    <row r="200" spans="1:18">
      <c r="A200" s="1">
        <v>199</v>
      </c>
      <c r="B200" s="17" t="s">
        <v>4488</v>
      </c>
      <c r="C200" s="17" t="s">
        <v>4489</v>
      </c>
      <c r="D200" s="18">
        <v>236</v>
      </c>
      <c r="E200" s="19">
        <v>8647</v>
      </c>
      <c r="F200" s="17" t="s">
        <v>5463</v>
      </c>
      <c r="G200" s="3">
        <v>50</v>
      </c>
      <c r="H200" s="3">
        <v>0</v>
      </c>
      <c r="I200" s="1"/>
      <c r="J200" s="3">
        <v>100</v>
      </c>
      <c r="K200" s="3">
        <v>0</v>
      </c>
      <c r="L200" s="1"/>
      <c r="M200" s="1" t="s">
        <v>3963</v>
      </c>
      <c r="N200" s="1" t="s">
        <v>3932</v>
      </c>
      <c r="O200" s="1"/>
      <c r="P200" s="17" t="s">
        <v>4488</v>
      </c>
      <c r="Q200" s="17"/>
      <c r="R200" s="1" t="s">
        <v>3963</v>
      </c>
    </row>
    <row r="201" spans="1:18">
      <c r="A201" s="1">
        <v>200</v>
      </c>
      <c r="B201" s="17" t="s">
        <v>4491</v>
      </c>
      <c r="C201" s="17" t="s">
        <v>4492</v>
      </c>
      <c r="D201" s="18">
        <v>223</v>
      </c>
      <c r="E201" s="19">
        <v>52</v>
      </c>
      <c r="F201" s="17" t="s">
        <v>4493</v>
      </c>
      <c r="G201" s="3">
        <v>50</v>
      </c>
      <c r="H201" s="3">
        <v>0</v>
      </c>
      <c r="I201" s="1"/>
      <c r="J201" s="3">
        <v>120</v>
      </c>
      <c r="K201" s="3">
        <v>0</v>
      </c>
      <c r="L201" s="1"/>
      <c r="M201" s="1" t="s">
        <v>3963</v>
      </c>
      <c r="N201" s="1" t="s">
        <v>3932</v>
      </c>
      <c r="O201" s="1"/>
      <c r="P201" s="17" t="s">
        <v>4491</v>
      </c>
      <c r="Q201" s="17"/>
      <c r="R201" s="1" t="s">
        <v>3963</v>
      </c>
    </row>
    <row r="202" spans="1:18">
      <c r="A202" s="1">
        <v>201</v>
      </c>
      <c r="B202" s="17" t="s">
        <v>4494</v>
      </c>
      <c r="C202" s="17" t="s">
        <v>5464</v>
      </c>
      <c r="D202" s="18">
        <v>430</v>
      </c>
      <c r="E202" s="19">
        <v>7714</v>
      </c>
      <c r="F202" s="17" t="s">
        <v>4496</v>
      </c>
      <c r="G202" s="3">
        <v>300</v>
      </c>
      <c r="H202" s="3">
        <v>0</v>
      </c>
      <c r="I202" s="1"/>
      <c r="J202" s="3">
        <v>276</v>
      </c>
      <c r="K202" s="3">
        <v>0</v>
      </c>
      <c r="L202" s="1"/>
      <c r="M202" s="1" t="s">
        <v>3963</v>
      </c>
      <c r="N202" s="1" t="s">
        <v>3932</v>
      </c>
      <c r="O202" s="1"/>
      <c r="P202" s="17" t="s">
        <v>4494</v>
      </c>
      <c r="Q202" s="17"/>
      <c r="R202" s="1" t="s">
        <v>4085</v>
      </c>
    </row>
    <row r="203" spans="1:18">
      <c r="A203" s="1">
        <v>202</v>
      </c>
      <c r="B203" s="17" t="s">
        <v>4494</v>
      </c>
      <c r="C203" s="17" t="s">
        <v>4497</v>
      </c>
      <c r="D203" s="18">
        <v>479</v>
      </c>
      <c r="E203" s="19">
        <v>881</v>
      </c>
      <c r="F203" s="17" t="s">
        <v>4498</v>
      </c>
      <c r="G203" s="3">
        <v>400</v>
      </c>
      <c r="H203" s="3">
        <v>0</v>
      </c>
      <c r="I203" s="1"/>
      <c r="J203" s="1">
        <v>388</v>
      </c>
      <c r="K203" s="1">
        <v>1</v>
      </c>
      <c r="L203" s="1"/>
      <c r="M203" s="1" t="s">
        <v>4499</v>
      </c>
      <c r="N203" s="1" t="s">
        <v>4369</v>
      </c>
      <c r="O203" s="1" t="s">
        <v>3993</v>
      </c>
      <c r="P203" s="17" t="s">
        <v>4494</v>
      </c>
      <c r="Q203" s="17" t="s">
        <v>4500</v>
      </c>
      <c r="R203" s="1" t="s">
        <v>3963</v>
      </c>
    </row>
    <row r="204" spans="1:18">
      <c r="A204" s="1">
        <v>203</v>
      </c>
      <c r="B204" s="17" t="s">
        <v>4494</v>
      </c>
      <c r="C204" s="17" t="s">
        <v>4501</v>
      </c>
      <c r="D204" s="18">
        <v>286</v>
      </c>
      <c r="E204" s="19">
        <v>113</v>
      </c>
      <c r="F204" s="17" t="s">
        <v>4502</v>
      </c>
      <c r="G204" s="3">
        <v>100</v>
      </c>
      <c r="H204" s="3">
        <v>0</v>
      </c>
      <c r="I204" s="1"/>
      <c r="J204" s="1">
        <v>143</v>
      </c>
      <c r="K204" s="1">
        <v>1</v>
      </c>
      <c r="L204" s="1"/>
      <c r="M204" s="1" t="s">
        <v>4503</v>
      </c>
      <c r="N204" s="1" t="s">
        <v>3932</v>
      </c>
      <c r="O204" s="1" t="s">
        <v>3993</v>
      </c>
      <c r="P204" s="17" t="s">
        <v>4494</v>
      </c>
      <c r="Q204" s="17" t="s">
        <v>4504</v>
      </c>
      <c r="R204" s="1" t="s">
        <v>3963</v>
      </c>
    </row>
    <row r="205" spans="1:18">
      <c r="A205" s="1">
        <v>204</v>
      </c>
      <c r="B205" s="17" t="s">
        <v>4494</v>
      </c>
      <c r="C205" s="17" t="s">
        <v>4505</v>
      </c>
      <c r="D205" s="18">
        <v>287</v>
      </c>
      <c r="E205" s="19">
        <v>242</v>
      </c>
      <c r="F205" s="17" t="s">
        <v>4506</v>
      </c>
      <c r="G205" s="3">
        <v>100</v>
      </c>
      <c r="H205" s="3">
        <v>0</v>
      </c>
      <c r="I205" s="1"/>
      <c r="J205" s="1">
        <v>143</v>
      </c>
      <c r="K205" s="1">
        <v>1</v>
      </c>
      <c r="L205" s="1"/>
      <c r="M205" s="1" t="s">
        <v>4503</v>
      </c>
      <c r="N205" s="1" t="s">
        <v>3997</v>
      </c>
      <c r="O205" s="1" t="s">
        <v>3993</v>
      </c>
      <c r="P205" s="17" t="s">
        <v>4494</v>
      </c>
      <c r="Q205" s="17" t="s">
        <v>4507</v>
      </c>
      <c r="R205" s="1" t="s">
        <v>3963</v>
      </c>
    </row>
    <row r="206" spans="1:18">
      <c r="A206" s="1">
        <v>205</v>
      </c>
      <c r="B206" s="17" t="s">
        <v>4494</v>
      </c>
      <c r="C206" s="17" t="s">
        <v>4508</v>
      </c>
      <c r="D206" s="18">
        <v>287</v>
      </c>
      <c r="E206" s="19">
        <v>242</v>
      </c>
      <c r="F206" s="17" t="s">
        <v>4509</v>
      </c>
      <c r="G206" s="3">
        <v>100</v>
      </c>
      <c r="H206" s="3">
        <v>0</v>
      </c>
      <c r="I206" s="1"/>
      <c r="J206" s="1">
        <v>143</v>
      </c>
      <c r="K206" s="1">
        <v>1</v>
      </c>
      <c r="L206" s="1"/>
      <c r="M206" s="1" t="s">
        <v>4503</v>
      </c>
      <c r="N206" s="1" t="s">
        <v>3932</v>
      </c>
      <c r="O206" s="1" t="s">
        <v>4765</v>
      </c>
      <c r="P206" s="17" t="s">
        <v>4494</v>
      </c>
      <c r="Q206" s="17" t="s">
        <v>4511</v>
      </c>
      <c r="R206" s="1" t="s">
        <v>3963</v>
      </c>
    </row>
    <row r="207" spans="1:18">
      <c r="A207" s="1">
        <v>206</v>
      </c>
      <c r="B207" s="17" t="s">
        <v>4494</v>
      </c>
      <c r="C207" s="17" t="s">
        <v>4512</v>
      </c>
      <c r="D207" s="18">
        <v>490</v>
      </c>
      <c r="E207" s="19">
        <v>1444</v>
      </c>
      <c r="F207" s="17" t="s">
        <v>4513</v>
      </c>
      <c r="G207" s="3">
        <v>400</v>
      </c>
      <c r="H207" s="3">
        <v>0</v>
      </c>
      <c r="I207" s="1"/>
      <c r="J207" s="1">
        <v>383</v>
      </c>
      <c r="K207" s="1">
        <v>0</v>
      </c>
      <c r="L207" s="1"/>
      <c r="M207" s="1" t="s">
        <v>4499</v>
      </c>
      <c r="N207" s="1" t="s">
        <v>3932</v>
      </c>
      <c r="O207" s="1" t="s">
        <v>4524</v>
      </c>
      <c r="P207" s="17" t="s">
        <v>4494</v>
      </c>
      <c r="Q207" s="17" t="s">
        <v>4514</v>
      </c>
      <c r="R207" s="1" t="s">
        <v>4005</v>
      </c>
    </row>
    <row r="208" spans="1:18">
      <c r="A208" s="1">
        <v>207</v>
      </c>
      <c r="B208" s="17" t="s">
        <v>4494</v>
      </c>
      <c r="C208" s="17" t="s">
        <v>4515</v>
      </c>
      <c r="D208" s="18">
        <v>287</v>
      </c>
      <c r="E208" s="19">
        <v>242</v>
      </c>
      <c r="F208" s="17" t="s">
        <v>4506</v>
      </c>
      <c r="G208" s="3">
        <v>100</v>
      </c>
      <c r="H208" s="3">
        <v>0</v>
      </c>
      <c r="I208" s="1"/>
      <c r="J208" s="1">
        <v>143</v>
      </c>
      <c r="K208" s="1">
        <v>1</v>
      </c>
      <c r="L208" s="1"/>
      <c r="M208" s="1" t="s">
        <v>4503</v>
      </c>
      <c r="N208" s="1" t="s">
        <v>3932</v>
      </c>
      <c r="O208" s="1" t="s">
        <v>4524</v>
      </c>
      <c r="P208" s="17" t="s">
        <v>4494</v>
      </c>
      <c r="Q208" s="17" t="s">
        <v>4516</v>
      </c>
      <c r="R208" s="1" t="s">
        <v>3963</v>
      </c>
    </row>
    <row r="209" spans="1:18">
      <c r="A209" s="1">
        <v>208</v>
      </c>
      <c r="B209" s="17" t="s">
        <v>4494</v>
      </c>
      <c r="C209" s="17" t="s">
        <v>4517</v>
      </c>
      <c r="D209" s="18">
        <v>479</v>
      </c>
      <c r="E209" s="19">
        <v>881</v>
      </c>
      <c r="F209" s="17" t="s">
        <v>4498</v>
      </c>
      <c r="G209" s="3">
        <v>400</v>
      </c>
      <c r="H209" s="3">
        <v>0</v>
      </c>
      <c r="I209" s="1"/>
      <c r="J209" s="1">
        <v>388</v>
      </c>
      <c r="K209" s="1">
        <v>1</v>
      </c>
      <c r="L209" s="1"/>
      <c r="M209" s="1" t="s">
        <v>4499</v>
      </c>
      <c r="N209" s="1" t="s">
        <v>4424</v>
      </c>
      <c r="O209" s="1" t="s">
        <v>4524</v>
      </c>
      <c r="P209" s="17" t="s">
        <v>4494</v>
      </c>
      <c r="Q209" s="17" t="s">
        <v>4519</v>
      </c>
      <c r="R209" s="1" t="s">
        <v>4005</v>
      </c>
    </row>
    <row r="210" spans="1:18">
      <c r="A210" s="1">
        <v>209</v>
      </c>
      <c r="B210" s="17" t="s">
        <v>4494</v>
      </c>
      <c r="C210" s="17" t="s">
        <v>4520</v>
      </c>
      <c r="D210" s="18">
        <v>490</v>
      </c>
      <c r="E210" s="19">
        <v>1444</v>
      </c>
      <c r="F210" s="17" t="s">
        <v>4521</v>
      </c>
      <c r="G210" s="3">
        <v>400</v>
      </c>
      <c r="H210" s="3">
        <v>0</v>
      </c>
      <c r="I210" s="1"/>
      <c r="J210" s="1">
        <v>383</v>
      </c>
      <c r="K210" s="1">
        <v>0</v>
      </c>
      <c r="L210" s="1"/>
      <c r="M210" s="1" t="s">
        <v>4499</v>
      </c>
      <c r="N210" s="1" t="s">
        <v>3997</v>
      </c>
      <c r="O210" s="1" t="s">
        <v>4510</v>
      </c>
      <c r="P210" s="17" t="s">
        <v>4494</v>
      </c>
      <c r="Q210" s="17" t="s">
        <v>4522</v>
      </c>
      <c r="R210" s="1" t="s">
        <v>4543</v>
      </c>
    </row>
    <row r="211" spans="1:18">
      <c r="A211" s="1">
        <v>210</v>
      </c>
      <c r="B211" s="17" t="s">
        <v>4494</v>
      </c>
      <c r="C211" s="17" t="s">
        <v>4523</v>
      </c>
      <c r="D211" s="18">
        <v>490</v>
      </c>
      <c r="E211" s="19">
        <v>1444</v>
      </c>
      <c r="F211" s="17" t="s">
        <v>4513</v>
      </c>
      <c r="G211" s="3">
        <v>400</v>
      </c>
      <c r="H211" s="3">
        <v>0</v>
      </c>
      <c r="I211" s="1"/>
      <c r="J211" s="1">
        <v>383</v>
      </c>
      <c r="K211" s="1">
        <v>0</v>
      </c>
      <c r="L211" s="1"/>
      <c r="M211" s="1" t="s">
        <v>4499</v>
      </c>
      <c r="N211" s="1" t="s">
        <v>3932</v>
      </c>
      <c r="O211" s="1" t="s">
        <v>4510</v>
      </c>
      <c r="P211" s="17" t="s">
        <v>4494</v>
      </c>
      <c r="Q211" s="17" t="s">
        <v>4525</v>
      </c>
      <c r="R211" s="1" t="s">
        <v>3963</v>
      </c>
    </row>
    <row r="212" spans="1:18">
      <c r="A212" s="1">
        <v>211</v>
      </c>
      <c r="B212" s="17" t="s">
        <v>4494</v>
      </c>
      <c r="C212" s="17" t="s">
        <v>4501</v>
      </c>
      <c r="D212" s="18"/>
      <c r="E212" s="19"/>
      <c r="F212" s="17" t="s">
        <v>4526</v>
      </c>
      <c r="G212" s="3">
        <v>400</v>
      </c>
      <c r="H212" s="3">
        <v>0</v>
      </c>
      <c r="I212" s="1"/>
      <c r="J212" s="1">
        <v>388</v>
      </c>
      <c r="K212" s="1">
        <v>1</v>
      </c>
      <c r="L212" s="1"/>
      <c r="M212" s="1" t="s">
        <v>4499</v>
      </c>
      <c r="N212" s="1" t="s">
        <v>4518</v>
      </c>
      <c r="O212" s="1" t="s">
        <v>4510</v>
      </c>
      <c r="P212" s="17" t="s">
        <v>4494</v>
      </c>
      <c r="Q212" s="17" t="s">
        <v>4527</v>
      </c>
      <c r="R212" s="1" t="s">
        <v>4543</v>
      </c>
    </row>
    <row r="213" spans="1:18">
      <c r="A213" s="1">
        <v>212</v>
      </c>
      <c r="B213" s="17" t="s">
        <v>4494</v>
      </c>
      <c r="C213" s="17" t="s">
        <v>4528</v>
      </c>
      <c r="D213" s="18">
        <v>490</v>
      </c>
      <c r="E213" s="19">
        <v>1444</v>
      </c>
      <c r="F213" s="17" t="s">
        <v>4529</v>
      </c>
      <c r="G213" s="3">
        <v>400</v>
      </c>
      <c r="H213" s="3">
        <v>0</v>
      </c>
      <c r="I213" s="1"/>
      <c r="J213" s="1">
        <v>383</v>
      </c>
      <c r="K213" s="1">
        <v>0</v>
      </c>
      <c r="L213" s="1"/>
      <c r="M213" s="1" t="s">
        <v>4499</v>
      </c>
      <c r="N213" s="1" t="s">
        <v>3997</v>
      </c>
      <c r="O213" s="1" t="s">
        <v>4524</v>
      </c>
      <c r="P213" s="17" t="s">
        <v>4494</v>
      </c>
      <c r="Q213" s="17" t="s">
        <v>4530</v>
      </c>
      <c r="R213" s="1" t="s">
        <v>4543</v>
      </c>
    </row>
    <row r="214" spans="1:18">
      <c r="A214" s="1">
        <v>213</v>
      </c>
      <c r="B214" s="17" t="s">
        <v>4494</v>
      </c>
      <c r="C214" s="17" t="s">
        <v>4517</v>
      </c>
      <c r="D214" s="18">
        <v>479</v>
      </c>
      <c r="E214" s="19">
        <v>881</v>
      </c>
      <c r="F214" s="17" t="s">
        <v>4498</v>
      </c>
      <c r="G214" s="3">
        <v>400</v>
      </c>
      <c r="H214" s="3">
        <v>0</v>
      </c>
      <c r="I214" s="1"/>
      <c r="J214" s="1">
        <v>388</v>
      </c>
      <c r="K214" s="1">
        <v>1</v>
      </c>
      <c r="L214" s="1"/>
      <c r="M214" s="1" t="s">
        <v>4499</v>
      </c>
      <c r="N214" s="1" t="s">
        <v>4369</v>
      </c>
      <c r="O214" s="1" t="s">
        <v>4524</v>
      </c>
      <c r="P214" s="17" t="s">
        <v>4494</v>
      </c>
      <c r="Q214" s="17" t="s">
        <v>4531</v>
      </c>
      <c r="R214" s="1" t="s">
        <v>4005</v>
      </c>
    </row>
    <row r="215" spans="1:18">
      <c r="A215" s="1">
        <v>214</v>
      </c>
      <c r="B215" s="17" t="s">
        <v>4494</v>
      </c>
      <c r="C215" s="17" t="s">
        <v>4532</v>
      </c>
      <c r="D215" s="18">
        <v>498</v>
      </c>
      <c r="E215" s="19">
        <v>68</v>
      </c>
      <c r="F215" s="17" t="s">
        <v>4533</v>
      </c>
      <c r="G215" s="3">
        <v>400</v>
      </c>
      <c r="H215" s="3">
        <v>0</v>
      </c>
      <c r="I215" s="1"/>
      <c r="J215" s="1">
        <v>383</v>
      </c>
      <c r="K215" s="1">
        <v>0</v>
      </c>
      <c r="L215" s="1"/>
      <c r="M215" s="1" t="s">
        <v>4499</v>
      </c>
      <c r="N215" s="1" t="s">
        <v>3932</v>
      </c>
      <c r="O215" s="1" t="s">
        <v>4510</v>
      </c>
      <c r="P215" s="17" t="s">
        <v>4494</v>
      </c>
      <c r="Q215" s="17" t="s">
        <v>4534</v>
      </c>
      <c r="R215" s="1" t="s">
        <v>4005</v>
      </c>
    </row>
    <row r="216" spans="1:18">
      <c r="A216" s="1">
        <v>215</v>
      </c>
      <c r="B216" s="17" t="s">
        <v>4494</v>
      </c>
      <c r="C216" s="17" t="s">
        <v>4535</v>
      </c>
      <c r="D216" s="18">
        <v>286</v>
      </c>
      <c r="E216" s="19">
        <v>13</v>
      </c>
      <c r="F216" s="17" t="s">
        <v>4502</v>
      </c>
      <c r="G216" s="3">
        <v>100</v>
      </c>
      <c r="H216" s="3">
        <v>0</v>
      </c>
      <c r="I216" s="1"/>
      <c r="J216" s="1">
        <v>143</v>
      </c>
      <c r="K216" s="1">
        <v>1</v>
      </c>
      <c r="L216" s="1"/>
      <c r="M216" s="1" t="s">
        <v>4503</v>
      </c>
      <c r="N216" s="1" t="s">
        <v>3932</v>
      </c>
      <c r="O216" s="1" t="s">
        <v>4524</v>
      </c>
      <c r="P216" s="17" t="s">
        <v>4494</v>
      </c>
      <c r="Q216" s="17" t="s">
        <v>4536</v>
      </c>
      <c r="R216" s="1" t="s">
        <v>4005</v>
      </c>
    </row>
    <row r="217" spans="1:18">
      <c r="A217" s="1">
        <v>216</v>
      </c>
      <c r="B217" s="17" t="s">
        <v>4494</v>
      </c>
      <c r="C217" s="17" t="s">
        <v>4532</v>
      </c>
      <c r="D217" s="18">
        <v>490</v>
      </c>
      <c r="E217" s="19">
        <v>1444</v>
      </c>
      <c r="F217" s="17" t="s">
        <v>4537</v>
      </c>
      <c r="G217" s="3">
        <v>400</v>
      </c>
      <c r="H217" s="3">
        <v>0</v>
      </c>
      <c r="I217" s="1"/>
      <c r="J217" s="1">
        <v>383</v>
      </c>
      <c r="K217" s="1">
        <v>0</v>
      </c>
      <c r="L217" s="1"/>
      <c r="M217" s="1" t="s">
        <v>4499</v>
      </c>
      <c r="N217" s="1" t="s">
        <v>3932</v>
      </c>
      <c r="O217" s="1" t="s">
        <v>3993</v>
      </c>
      <c r="P217" s="17" t="s">
        <v>4494</v>
      </c>
      <c r="Q217" s="17" t="s">
        <v>4538</v>
      </c>
      <c r="R217" s="1" t="s">
        <v>3963</v>
      </c>
    </row>
    <row r="218" spans="1:18">
      <c r="A218" s="1">
        <v>217</v>
      </c>
      <c r="B218" s="17" t="s">
        <v>4494</v>
      </c>
      <c r="C218" s="17" t="s">
        <v>4539</v>
      </c>
      <c r="D218" s="18">
        <v>287</v>
      </c>
      <c r="E218" s="19">
        <v>242</v>
      </c>
      <c r="F218" s="17" t="s">
        <v>4506</v>
      </c>
      <c r="G218" s="3">
        <v>100</v>
      </c>
      <c r="H218" s="3">
        <v>0</v>
      </c>
      <c r="I218" s="1"/>
      <c r="J218" s="1">
        <v>143</v>
      </c>
      <c r="K218" s="1">
        <v>1</v>
      </c>
      <c r="L218" s="1"/>
      <c r="M218" s="1" t="s">
        <v>4503</v>
      </c>
      <c r="N218" s="1" t="s">
        <v>3997</v>
      </c>
      <c r="O218" s="1" t="s">
        <v>4524</v>
      </c>
      <c r="P218" s="17" t="s">
        <v>4494</v>
      </c>
      <c r="Q218" s="17" t="s">
        <v>4540</v>
      </c>
      <c r="R218" s="1" t="s">
        <v>4005</v>
      </c>
    </row>
    <row r="219" spans="1:18">
      <c r="A219" s="1">
        <v>218</v>
      </c>
      <c r="B219" s="17" t="s">
        <v>4494</v>
      </c>
      <c r="C219" s="17" t="s">
        <v>4541</v>
      </c>
      <c r="D219" s="18">
        <v>842</v>
      </c>
      <c r="E219" s="19">
        <v>101</v>
      </c>
      <c r="F219" s="17" t="s">
        <v>4542</v>
      </c>
      <c r="G219" s="3">
        <v>1300</v>
      </c>
      <c r="H219" s="3">
        <v>0</v>
      </c>
      <c r="I219" s="1"/>
      <c r="J219" s="3">
        <v>1279</v>
      </c>
      <c r="K219" s="3">
        <v>1</v>
      </c>
      <c r="L219" s="1" t="s">
        <v>4005</v>
      </c>
      <c r="M219" s="1" t="s">
        <v>4005</v>
      </c>
      <c r="N219" s="1" t="s">
        <v>3997</v>
      </c>
      <c r="O219" s="1"/>
      <c r="P219" s="17" t="s">
        <v>4494</v>
      </c>
      <c r="Q219" s="17" t="s">
        <v>4305</v>
      </c>
      <c r="R219" s="1">
        <v>1300</v>
      </c>
    </row>
    <row r="220" spans="1:18">
      <c r="A220" s="1">
        <v>219</v>
      </c>
      <c r="B220" s="17" t="s">
        <v>4494</v>
      </c>
      <c r="C220" s="17" t="s">
        <v>4544</v>
      </c>
      <c r="D220" s="18">
        <v>842</v>
      </c>
      <c r="E220" s="19">
        <v>103</v>
      </c>
      <c r="F220" s="17" t="s">
        <v>4545</v>
      </c>
      <c r="G220" s="3">
        <v>1300</v>
      </c>
      <c r="H220" s="3">
        <v>0</v>
      </c>
      <c r="I220" s="1"/>
      <c r="J220" s="3">
        <v>1279</v>
      </c>
      <c r="K220" s="3">
        <v>1</v>
      </c>
      <c r="L220" s="1" t="s">
        <v>4543</v>
      </c>
      <c r="M220" s="1" t="s">
        <v>4005</v>
      </c>
      <c r="N220" s="1" t="s">
        <v>3997</v>
      </c>
      <c r="O220" s="1"/>
      <c r="P220" s="17" t="s">
        <v>4494</v>
      </c>
      <c r="Q220" s="17" t="s">
        <v>4546</v>
      </c>
      <c r="R220" s="1">
        <v>1300</v>
      </c>
    </row>
    <row r="221" spans="1:18">
      <c r="A221" s="1">
        <v>220</v>
      </c>
      <c r="B221" s="17" t="s">
        <v>4494</v>
      </c>
      <c r="C221" s="17" t="s">
        <v>4547</v>
      </c>
      <c r="D221" s="18">
        <v>879</v>
      </c>
      <c r="E221" s="19">
        <v>4414</v>
      </c>
      <c r="F221" s="17" t="s">
        <v>4548</v>
      </c>
      <c r="G221" s="3">
        <v>1300</v>
      </c>
      <c r="H221" s="3">
        <v>1</v>
      </c>
      <c r="I221" s="1"/>
      <c r="J221" s="3">
        <v>1325</v>
      </c>
      <c r="K221" s="3">
        <v>2</v>
      </c>
      <c r="L221" s="1" t="s">
        <v>4005</v>
      </c>
      <c r="M221" s="1" t="s">
        <v>4005</v>
      </c>
      <c r="N221" s="1" t="s">
        <v>3997</v>
      </c>
      <c r="O221" s="1"/>
      <c r="P221" s="17" t="s">
        <v>4494</v>
      </c>
      <c r="Q221" s="17" t="s">
        <v>4549</v>
      </c>
      <c r="R221" s="1">
        <v>1400</v>
      </c>
    </row>
    <row r="222" spans="1:18">
      <c r="A222" s="1">
        <v>221</v>
      </c>
      <c r="B222" s="17" t="s">
        <v>4494</v>
      </c>
      <c r="C222" s="17" t="s">
        <v>4550</v>
      </c>
      <c r="D222" s="18">
        <v>424</v>
      </c>
      <c r="E222" s="19">
        <v>8764</v>
      </c>
      <c r="F222" s="17" t="s">
        <v>4551</v>
      </c>
      <c r="G222" s="3">
        <v>200</v>
      </c>
      <c r="H222" s="3">
        <v>0</v>
      </c>
      <c r="I222" s="1"/>
      <c r="J222" s="3">
        <v>193</v>
      </c>
      <c r="K222" s="3">
        <v>0</v>
      </c>
      <c r="L222" s="1"/>
      <c r="M222" s="1" t="s">
        <v>3963</v>
      </c>
      <c r="N222" s="1" t="s">
        <v>3932</v>
      </c>
      <c r="O222" s="1"/>
      <c r="P222" s="17" t="s">
        <v>4494</v>
      </c>
      <c r="Q222" s="17" t="s">
        <v>4552</v>
      </c>
      <c r="R222" s="1" t="s">
        <v>4005</v>
      </c>
    </row>
    <row r="223" spans="1:18">
      <c r="A223" s="1">
        <v>222</v>
      </c>
      <c r="B223" s="17" t="s">
        <v>4494</v>
      </c>
      <c r="C223" s="17" t="s">
        <v>4553</v>
      </c>
      <c r="D223" s="18">
        <v>421</v>
      </c>
      <c r="E223" s="19">
        <v>1315</v>
      </c>
      <c r="F223" s="17" t="s">
        <v>4554</v>
      </c>
      <c r="G223" s="3">
        <v>200</v>
      </c>
      <c r="H223" s="3">
        <v>0</v>
      </c>
      <c r="I223" s="1"/>
      <c r="J223" s="3">
        <v>193</v>
      </c>
      <c r="K223" s="3">
        <v>0</v>
      </c>
      <c r="L223" s="1"/>
      <c r="M223" s="1" t="s">
        <v>4005</v>
      </c>
      <c r="N223" s="1" t="s">
        <v>3932</v>
      </c>
      <c r="O223" s="1"/>
      <c r="P223" s="17" t="s">
        <v>4494</v>
      </c>
      <c r="Q223" s="17" t="s">
        <v>4555</v>
      </c>
      <c r="R223" s="1" t="s">
        <v>4005</v>
      </c>
    </row>
    <row r="224" spans="1:18">
      <c r="A224" s="1">
        <v>223</v>
      </c>
      <c r="B224" s="17" t="s">
        <v>4494</v>
      </c>
      <c r="C224" s="17" t="s">
        <v>4556</v>
      </c>
      <c r="D224" s="18">
        <v>424</v>
      </c>
      <c r="E224" s="19">
        <v>57</v>
      </c>
      <c r="F224" s="17" t="s">
        <v>5465</v>
      </c>
      <c r="G224" s="3">
        <v>200</v>
      </c>
      <c r="H224" s="3">
        <v>0</v>
      </c>
      <c r="I224" s="1"/>
      <c r="J224" s="3">
        <v>193</v>
      </c>
      <c r="K224" s="3">
        <v>0</v>
      </c>
      <c r="L224" s="1"/>
      <c r="M224" s="1" t="s">
        <v>3963</v>
      </c>
      <c r="N224" s="1" t="s">
        <v>3932</v>
      </c>
      <c r="O224" s="1"/>
      <c r="P224" s="17" t="s">
        <v>4494</v>
      </c>
      <c r="Q224" s="17" t="s">
        <v>4558</v>
      </c>
      <c r="R224" s="1" t="s">
        <v>3963</v>
      </c>
    </row>
    <row r="225" spans="1:18">
      <c r="A225" s="1">
        <v>224</v>
      </c>
      <c r="B225" s="17" t="s">
        <v>4494</v>
      </c>
      <c r="C225" s="17" t="s">
        <v>4550</v>
      </c>
      <c r="D225" s="18">
        <v>424</v>
      </c>
      <c r="E225" s="19">
        <v>8764</v>
      </c>
      <c r="F225" s="17" t="s">
        <v>4559</v>
      </c>
      <c r="G225" s="3">
        <v>200</v>
      </c>
      <c r="H225" s="3">
        <v>0</v>
      </c>
      <c r="I225" s="1"/>
      <c r="J225" s="3">
        <v>193</v>
      </c>
      <c r="K225" s="3">
        <v>0</v>
      </c>
      <c r="L225" s="1"/>
      <c r="M225" s="1" t="s">
        <v>4005</v>
      </c>
      <c r="N225" s="1" t="s">
        <v>3932</v>
      </c>
      <c r="O225" s="1"/>
      <c r="P225" s="17" t="s">
        <v>4494</v>
      </c>
      <c r="Q225" s="17" t="s">
        <v>4560</v>
      </c>
      <c r="R225" s="1" t="s">
        <v>3963</v>
      </c>
    </row>
    <row r="226" spans="1:18">
      <c r="A226" s="1">
        <v>225</v>
      </c>
      <c r="B226" s="17" t="s">
        <v>4494</v>
      </c>
      <c r="C226" s="17" t="s">
        <v>4561</v>
      </c>
      <c r="D226" s="18">
        <v>421</v>
      </c>
      <c r="E226" s="19">
        <v>302</v>
      </c>
      <c r="F226" s="17" t="s">
        <v>4562</v>
      </c>
      <c r="G226" s="3">
        <v>250</v>
      </c>
      <c r="H226" s="3">
        <v>0</v>
      </c>
      <c r="I226" s="1"/>
      <c r="J226" s="3">
        <v>230</v>
      </c>
      <c r="K226" s="3">
        <v>0</v>
      </c>
      <c r="L226" s="1"/>
      <c r="M226" s="1" t="s">
        <v>4005</v>
      </c>
      <c r="N226" s="1" t="s">
        <v>3932</v>
      </c>
      <c r="O226" s="1"/>
      <c r="P226" s="17" t="s">
        <v>4494</v>
      </c>
      <c r="Q226" s="17" t="s">
        <v>4563</v>
      </c>
      <c r="R226" s="1" t="s">
        <v>4005</v>
      </c>
    </row>
    <row r="227" spans="1:18">
      <c r="A227" s="1">
        <v>226</v>
      </c>
      <c r="B227" s="17" t="s">
        <v>4494</v>
      </c>
      <c r="C227" s="17" t="s">
        <v>4564</v>
      </c>
      <c r="D227" s="18">
        <v>424</v>
      </c>
      <c r="E227" s="19">
        <v>57</v>
      </c>
      <c r="F227" s="17" t="s">
        <v>4565</v>
      </c>
      <c r="G227" s="3">
        <v>200</v>
      </c>
      <c r="H227" s="3">
        <v>0</v>
      </c>
      <c r="I227" s="1"/>
      <c r="J227" s="3">
        <v>193</v>
      </c>
      <c r="K227" s="3">
        <v>0</v>
      </c>
      <c r="L227" s="1"/>
      <c r="M227" s="1" t="s">
        <v>3963</v>
      </c>
      <c r="N227" s="1" t="s">
        <v>3932</v>
      </c>
      <c r="O227" s="1"/>
      <c r="P227" s="17" t="s">
        <v>4494</v>
      </c>
      <c r="Q227" s="17" t="s">
        <v>4566</v>
      </c>
      <c r="R227" s="1" t="s">
        <v>3963</v>
      </c>
    </row>
    <row r="228" spans="1:18">
      <c r="A228" s="1">
        <v>227</v>
      </c>
      <c r="B228" s="17" t="s">
        <v>4494</v>
      </c>
      <c r="C228" s="17" t="s">
        <v>4567</v>
      </c>
      <c r="D228" s="18">
        <v>424</v>
      </c>
      <c r="E228" s="19">
        <v>8764</v>
      </c>
      <c r="F228" s="17" t="s">
        <v>4551</v>
      </c>
      <c r="G228" s="3">
        <v>200</v>
      </c>
      <c r="H228" s="3">
        <v>0</v>
      </c>
      <c r="I228" s="1"/>
      <c r="J228" s="3">
        <v>193</v>
      </c>
      <c r="K228" s="3">
        <v>0</v>
      </c>
      <c r="L228" s="1"/>
      <c r="M228" s="1" t="s">
        <v>3963</v>
      </c>
      <c r="N228" s="1" t="s">
        <v>3932</v>
      </c>
      <c r="O228" s="1"/>
      <c r="P228" s="17" t="s">
        <v>4494</v>
      </c>
      <c r="Q228" s="17" t="s">
        <v>4568</v>
      </c>
      <c r="R228" s="1" t="s">
        <v>4005</v>
      </c>
    </row>
    <row r="229" spans="1:18">
      <c r="A229" s="1">
        <v>228</v>
      </c>
      <c r="B229" s="17" t="s">
        <v>4494</v>
      </c>
      <c r="C229" s="17" t="s">
        <v>4550</v>
      </c>
      <c r="D229" s="18">
        <v>424</v>
      </c>
      <c r="E229" s="19">
        <v>8764</v>
      </c>
      <c r="F229" s="17" t="s">
        <v>4551</v>
      </c>
      <c r="G229" s="3">
        <v>200</v>
      </c>
      <c r="H229" s="3">
        <v>0</v>
      </c>
      <c r="I229" s="1"/>
      <c r="J229" s="3">
        <v>193</v>
      </c>
      <c r="K229" s="3">
        <v>0</v>
      </c>
      <c r="L229" s="1"/>
      <c r="M229" s="1" t="s">
        <v>4005</v>
      </c>
      <c r="N229" s="1" t="s">
        <v>3932</v>
      </c>
      <c r="O229" s="1"/>
      <c r="P229" s="17" t="s">
        <v>4494</v>
      </c>
      <c r="Q229" s="17" t="s">
        <v>4569</v>
      </c>
      <c r="R229" s="1" t="s">
        <v>3963</v>
      </c>
    </row>
    <row r="230" spans="1:18">
      <c r="A230" s="1">
        <v>229</v>
      </c>
      <c r="B230" s="17" t="s">
        <v>4494</v>
      </c>
      <c r="C230" s="17" t="s">
        <v>4501</v>
      </c>
      <c r="D230" s="18"/>
      <c r="E230" s="19"/>
      <c r="F230" s="17" t="s">
        <v>4526</v>
      </c>
      <c r="G230" s="3">
        <v>400</v>
      </c>
      <c r="H230" s="3">
        <v>0</v>
      </c>
      <c r="I230" s="1"/>
      <c r="J230" s="1">
        <v>388</v>
      </c>
      <c r="K230" s="1">
        <v>1</v>
      </c>
      <c r="L230" s="1"/>
      <c r="M230" s="1" t="s">
        <v>4499</v>
      </c>
      <c r="N230" s="1" t="s">
        <v>4369</v>
      </c>
      <c r="O230" s="1" t="s">
        <v>4524</v>
      </c>
      <c r="P230" s="17" t="s">
        <v>4494</v>
      </c>
      <c r="Q230" s="17" t="s">
        <v>4570</v>
      </c>
      <c r="R230" s="1" t="s">
        <v>3963</v>
      </c>
    </row>
    <row r="231" spans="1:18">
      <c r="A231" s="1">
        <v>230</v>
      </c>
      <c r="B231" s="17" t="s">
        <v>4494</v>
      </c>
      <c r="C231" s="17" t="s">
        <v>4571</v>
      </c>
      <c r="D231" s="18">
        <v>490</v>
      </c>
      <c r="E231" s="19">
        <v>1444</v>
      </c>
      <c r="F231" s="17" t="s">
        <v>4572</v>
      </c>
      <c r="G231" s="3">
        <v>400</v>
      </c>
      <c r="H231" s="3">
        <v>0</v>
      </c>
      <c r="I231" s="1"/>
      <c r="J231" s="1">
        <v>383</v>
      </c>
      <c r="K231" s="1">
        <v>0</v>
      </c>
      <c r="L231" s="1"/>
      <c r="M231" s="1" t="s">
        <v>4499</v>
      </c>
      <c r="N231" s="1" t="s">
        <v>3932</v>
      </c>
      <c r="O231" s="1" t="s">
        <v>4510</v>
      </c>
      <c r="P231" s="17" t="s">
        <v>4494</v>
      </c>
      <c r="Q231" s="17" t="s">
        <v>4573</v>
      </c>
      <c r="R231" s="1" t="s">
        <v>3963</v>
      </c>
    </row>
    <row r="232" spans="1:18">
      <c r="A232" s="1">
        <v>231</v>
      </c>
      <c r="B232" s="17" t="s">
        <v>4494</v>
      </c>
      <c r="C232" s="17" t="s">
        <v>4535</v>
      </c>
      <c r="D232" s="18">
        <v>286</v>
      </c>
      <c r="E232" s="19">
        <v>113</v>
      </c>
      <c r="F232" s="17" t="s">
        <v>4502</v>
      </c>
      <c r="G232" s="3">
        <v>100</v>
      </c>
      <c r="H232" s="3">
        <v>0</v>
      </c>
      <c r="I232" s="1"/>
      <c r="J232" s="1">
        <v>143</v>
      </c>
      <c r="K232" s="1">
        <v>1</v>
      </c>
      <c r="L232" s="1"/>
      <c r="M232" s="1" t="s">
        <v>4503</v>
      </c>
      <c r="N232" s="1" t="s">
        <v>3932</v>
      </c>
      <c r="O232" s="1" t="s">
        <v>4510</v>
      </c>
      <c r="P232" s="17" t="s">
        <v>4494</v>
      </c>
      <c r="Q232" s="17" t="s">
        <v>4574</v>
      </c>
      <c r="R232" s="1" t="s">
        <v>4005</v>
      </c>
    </row>
    <row r="233" spans="1:18">
      <c r="A233" s="1">
        <v>232</v>
      </c>
      <c r="B233" s="17" t="s">
        <v>4494</v>
      </c>
      <c r="C233" s="17" t="s">
        <v>4575</v>
      </c>
      <c r="D233" s="18">
        <v>498</v>
      </c>
      <c r="E233" s="19">
        <v>68</v>
      </c>
      <c r="F233" s="17" t="s">
        <v>4576</v>
      </c>
      <c r="G233" s="3">
        <v>400</v>
      </c>
      <c r="H233" s="3">
        <v>0</v>
      </c>
      <c r="I233" s="1"/>
      <c r="J233" s="1">
        <v>383</v>
      </c>
      <c r="K233" s="1">
        <v>0</v>
      </c>
      <c r="L233" s="1"/>
      <c r="M233" s="1" t="s">
        <v>4499</v>
      </c>
      <c r="N233" s="1" t="s">
        <v>3932</v>
      </c>
      <c r="O233" s="1" t="s">
        <v>4510</v>
      </c>
      <c r="P233" s="17" t="s">
        <v>4494</v>
      </c>
      <c r="Q233" s="17" t="s">
        <v>4577</v>
      </c>
      <c r="R233" s="1" t="s">
        <v>3963</v>
      </c>
    </row>
    <row r="234" spans="1:18">
      <c r="A234" s="1">
        <v>233</v>
      </c>
      <c r="B234" s="17" t="s">
        <v>4494</v>
      </c>
      <c r="C234" s="17" t="s">
        <v>4508</v>
      </c>
      <c r="D234" s="18">
        <v>287</v>
      </c>
      <c r="E234" s="19">
        <v>242</v>
      </c>
      <c r="F234" s="17" t="s">
        <v>4509</v>
      </c>
      <c r="G234" s="3">
        <v>100</v>
      </c>
      <c r="H234" s="3">
        <v>0</v>
      </c>
      <c r="I234" s="1"/>
      <c r="J234" s="1">
        <v>143</v>
      </c>
      <c r="K234" s="1">
        <v>1</v>
      </c>
      <c r="L234" s="1"/>
      <c r="M234" s="1" t="s">
        <v>4503</v>
      </c>
      <c r="N234" s="1" t="s">
        <v>3932</v>
      </c>
      <c r="O234" s="1" t="s">
        <v>3993</v>
      </c>
      <c r="P234" s="17" t="s">
        <v>4494</v>
      </c>
      <c r="Q234" s="17" t="s">
        <v>4578</v>
      </c>
      <c r="R234" s="1" t="s">
        <v>3963</v>
      </c>
    </row>
    <row r="235" spans="1:18">
      <c r="A235" s="1">
        <v>234</v>
      </c>
      <c r="B235" s="17" t="s">
        <v>4494</v>
      </c>
      <c r="C235" s="17" t="s">
        <v>4517</v>
      </c>
      <c r="D235" s="18">
        <v>479</v>
      </c>
      <c r="E235" s="19">
        <v>881</v>
      </c>
      <c r="F235" s="17" t="s">
        <v>4579</v>
      </c>
      <c r="G235" s="3">
        <v>400</v>
      </c>
      <c r="H235" s="3">
        <v>0</v>
      </c>
      <c r="I235" s="1"/>
      <c r="J235" s="1">
        <v>388</v>
      </c>
      <c r="K235" s="1">
        <v>1</v>
      </c>
      <c r="L235" s="1"/>
      <c r="M235" s="1" t="s">
        <v>4499</v>
      </c>
      <c r="N235" s="1" t="s">
        <v>4424</v>
      </c>
      <c r="O235" s="1" t="s">
        <v>4510</v>
      </c>
      <c r="P235" s="17" t="s">
        <v>4494</v>
      </c>
      <c r="Q235" s="17" t="s">
        <v>4580</v>
      </c>
      <c r="R235" s="1" t="s">
        <v>4005</v>
      </c>
    </row>
    <row r="236" spans="1:18">
      <c r="A236" s="1">
        <v>235</v>
      </c>
      <c r="B236" s="17" t="s">
        <v>4494</v>
      </c>
      <c r="C236" s="17" t="s">
        <v>4532</v>
      </c>
      <c r="D236" s="18">
        <v>498</v>
      </c>
      <c r="E236" s="19">
        <v>68</v>
      </c>
      <c r="F236" s="17" t="s">
        <v>4581</v>
      </c>
      <c r="G236" s="3">
        <v>400</v>
      </c>
      <c r="H236" s="3">
        <v>0</v>
      </c>
      <c r="I236" s="1"/>
      <c r="J236" s="1">
        <v>383</v>
      </c>
      <c r="K236" s="1">
        <v>0</v>
      </c>
      <c r="L236" s="1"/>
      <c r="M236" s="1" t="s">
        <v>4499</v>
      </c>
      <c r="N236" s="1" t="s">
        <v>3932</v>
      </c>
      <c r="O236" s="1" t="s">
        <v>3993</v>
      </c>
      <c r="P236" s="17" t="s">
        <v>4494</v>
      </c>
      <c r="Q236" s="17" t="s">
        <v>4582</v>
      </c>
      <c r="R236" s="1" t="s">
        <v>4005</v>
      </c>
    </row>
    <row r="237" spans="1:18">
      <c r="A237" s="1">
        <v>236</v>
      </c>
      <c r="B237" s="17" t="s">
        <v>4494</v>
      </c>
      <c r="C237" s="17" t="s">
        <v>4583</v>
      </c>
      <c r="D237" s="18">
        <v>490</v>
      </c>
      <c r="E237" s="19">
        <v>1444</v>
      </c>
      <c r="F237" s="17" t="s">
        <v>4584</v>
      </c>
      <c r="G237" s="3">
        <v>400</v>
      </c>
      <c r="H237" s="3">
        <v>0</v>
      </c>
      <c r="I237" s="1"/>
      <c r="J237" s="1">
        <v>383</v>
      </c>
      <c r="K237" s="1">
        <v>0</v>
      </c>
      <c r="L237" s="1"/>
      <c r="M237" s="1" t="s">
        <v>4499</v>
      </c>
      <c r="N237" s="1" t="s">
        <v>3932</v>
      </c>
      <c r="O237" s="1" t="s">
        <v>4510</v>
      </c>
      <c r="P237" s="17" t="s">
        <v>4494</v>
      </c>
      <c r="Q237" s="17" t="s">
        <v>4585</v>
      </c>
      <c r="R237" s="1" t="s">
        <v>4005</v>
      </c>
    </row>
    <row r="238" spans="1:18">
      <c r="A238" s="1">
        <v>237</v>
      </c>
      <c r="B238" s="17" t="s">
        <v>4494</v>
      </c>
      <c r="C238" s="17" t="s">
        <v>4586</v>
      </c>
      <c r="D238" s="18">
        <v>490</v>
      </c>
      <c r="E238" s="19">
        <v>1444</v>
      </c>
      <c r="F238" s="17" t="s">
        <v>4587</v>
      </c>
      <c r="G238" s="3">
        <v>400</v>
      </c>
      <c r="H238" s="3">
        <v>0</v>
      </c>
      <c r="I238" s="1"/>
      <c r="J238" s="1">
        <v>383</v>
      </c>
      <c r="K238" s="1">
        <v>0</v>
      </c>
      <c r="L238" s="1"/>
      <c r="M238" s="1" t="s">
        <v>4499</v>
      </c>
      <c r="N238" s="1" t="s">
        <v>3997</v>
      </c>
      <c r="O238" s="1" t="s">
        <v>3993</v>
      </c>
      <c r="P238" s="17" t="s">
        <v>4494</v>
      </c>
      <c r="Q238" s="17" t="s">
        <v>4588</v>
      </c>
      <c r="R238" s="1" t="s">
        <v>3963</v>
      </c>
    </row>
    <row r="239" spans="1:18">
      <c r="A239" s="1">
        <v>238</v>
      </c>
      <c r="B239" s="17" t="s">
        <v>4494</v>
      </c>
      <c r="C239" s="17" t="s">
        <v>4589</v>
      </c>
      <c r="D239" s="18">
        <v>479</v>
      </c>
      <c r="E239" s="19">
        <v>881</v>
      </c>
      <c r="F239" s="17" t="s">
        <v>4590</v>
      </c>
      <c r="G239" s="3">
        <v>400</v>
      </c>
      <c r="H239" s="3">
        <v>0</v>
      </c>
      <c r="I239" s="1"/>
      <c r="J239" s="1">
        <v>388</v>
      </c>
      <c r="K239" s="1">
        <v>1</v>
      </c>
      <c r="L239" s="1"/>
      <c r="M239" s="1" t="s">
        <v>4499</v>
      </c>
      <c r="N239" s="1" t="s">
        <v>4369</v>
      </c>
      <c r="O239" s="1" t="s">
        <v>4510</v>
      </c>
      <c r="P239" s="17" t="s">
        <v>4494</v>
      </c>
      <c r="Q239" s="17" t="s">
        <v>4591</v>
      </c>
      <c r="R239" s="1" t="s">
        <v>4005</v>
      </c>
    </row>
    <row r="240" spans="1:18">
      <c r="A240" s="1">
        <v>239</v>
      </c>
      <c r="B240" s="17" t="s">
        <v>4494</v>
      </c>
      <c r="C240" s="17" t="s">
        <v>4532</v>
      </c>
      <c r="D240" s="18">
        <v>498</v>
      </c>
      <c r="E240" s="19">
        <v>68</v>
      </c>
      <c r="F240" s="17" t="s">
        <v>4581</v>
      </c>
      <c r="G240" s="3">
        <v>400</v>
      </c>
      <c r="H240" s="3">
        <v>0</v>
      </c>
      <c r="I240" s="1"/>
      <c r="J240" s="1">
        <v>383</v>
      </c>
      <c r="K240" s="1">
        <v>0</v>
      </c>
      <c r="L240" s="1"/>
      <c r="M240" s="1" t="s">
        <v>4499</v>
      </c>
      <c r="N240" s="1" t="s">
        <v>3932</v>
      </c>
      <c r="O240" s="1" t="s">
        <v>4524</v>
      </c>
      <c r="P240" s="17" t="s">
        <v>4494</v>
      </c>
      <c r="Q240" s="17" t="s">
        <v>4592</v>
      </c>
      <c r="R240" s="1" t="s">
        <v>3963</v>
      </c>
    </row>
    <row r="241" spans="1:18">
      <c r="A241" s="1">
        <v>240</v>
      </c>
      <c r="B241" s="17" t="s">
        <v>4494</v>
      </c>
      <c r="C241" s="17" t="s">
        <v>4535</v>
      </c>
      <c r="D241" s="18"/>
      <c r="E241" s="19"/>
      <c r="F241" s="17" t="s">
        <v>4502</v>
      </c>
      <c r="G241" s="3">
        <v>100</v>
      </c>
      <c r="H241" s="3">
        <v>0</v>
      </c>
      <c r="I241" s="1"/>
      <c r="J241" s="1">
        <v>143</v>
      </c>
      <c r="K241" s="1">
        <v>1</v>
      </c>
      <c r="L241" s="1"/>
      <c r="M241" s="1" t="s">
        <v>4503</v>
      </c>
      <c r="N241" s="1" t="s">
        <v>3932</v>
      </c>
      <c r="O241" s="1" t="s">
        <v>4510</v>
      </c>
      <c r="P241" s="17" t="s">
        <v>4494</v>
      </c>
      <c r="Q241" s="17" t="s">
        <v>4593</v>
      </c>
      <c r="R241" s="1" t="s">
        <v>4543</v>
      </c>
    </row>
    <row r="242" spans="1:18">
      <c r="A242" s="1">
        <v>241</v>
      </c>
      <c r="B242" s="17" t="s">
        <v>4494</v>
      </c>
      <c r="C242" s="17" t="s">
        <v>4501</v>
      </c>
      <c r="D242" s="18">
        <v>479</v>
      </c>
      <c r="E242" s="19">
        <v>881</v>
      </c>
      <c r="F242" s="17" t="s">
        <v>4590</v>
      </c>
      <c r="G242" s="3">
        <v>400</v>
      </c>
      <c r="H242" s="3">
        <v>0</v>
      </c>
      <c r="I242" s="1"/>
      <c r="J242" s="1">
        <v>388</v>
      </c>
      <c r="K242" s="1">
        <v>1</v>
      </c>
      <c r="L242" s="1"/>
      <c r="M242" s="1" t="s">
        <v>4499</v>
      </c>
      <c r="N242" s="1" t="s">
        <v>4518</v>
      </c>
      <c r="O242" s="1" t="s">
        <v>4510</v>
      </c>
      <c r="P242" s="17" t="s">
        <v>4494</v>
      </c>
      <c r="Q242" s="17" t="s">
        <v>4594</v>
      </c>
      <c r="R242" s="1" t="s">
        <v>3963</v>
      </c>
    </row>
    <row r="243" spans="1:18">
      <c r="A243" s="1">
        <v>242</v>
      </c>
      <c r="B243" s="17" t="s">
        <v>4494</v>
      </c>
      <c r="C243" s="17" t="s">
        <v>4595</v>
      </c>
      <c r="D243" s="18">
        <v>490</v>
      </c>
      <c r="E243" s="19">
        <v>1444</v>
      </c>
      <c r="F243" s="17" t="s">
        <v>4587</v>
      </c>
      <c r="G243" s="3">
        <v>400</v>
      </c>
      <c r="H243" s="3">
        <v>0</v>
      </c>
      <c r="I243" s="1"/>
      <c r="J243" s="1">
        <v>383</v>
      </c>
      <c r="K243" s="1">
        <v>0</v>
      </c>
      <c r="L243" s="1"/>
      <c r="M243" s="1" t="s">
        <v>4499</v>
      </c>
      <c r="N243" s="1" t="s">
        <v>3997</v>
      </c>
      <c r="O243" s="1" t="s">
        <v>3993</v>
      </c>
      <c r="P243" s="17" t="s">
        <v>4494</v>
      </c>
      <c r="Q243" s="17" t="s">
        <v>4596</v>
      </c>
      <c r="R243" s="1" t="s">
        <v>3963</v>
      </c>
    </row>
    <row r="244" spans="1:18">
      <c r="A244" s="1">
        <v>243</v>
      </c>
      <c r="B244" s="17" t="s">
        <v>4494</v>
      </c>
      <c r="C244" s="17" t="s">
        <v>4597</v>
      </c>
      <c r="D244" s="18">
        <v>490</v>
      </c>
      <c r="E244" s="19">
        <v>1444</v>
      </c>
      <c r="F244" s="17" t="s">
        <v>4537</v>
      </c>
      <c r="G244" s="3">
        <v>400</v>
      </c>
      <c r="H244" s="3">
        <v>0</v>
      </c>
      <c r="I244" s="1"/>
      <c r="J244" s="1">
        <v>383</v>
      </c>
      <c r="K244" s="1">
        <v>0</v>
      </c>
      <c r="L244" s="1"/>
      <c r="M244" s="1" t="s">
        <v>4499</v>
      </c>
      <c r="N244" s="1" t="s">
        <v>3932</v>
      </c>
      <c r="O244" s="1" t="s">
        <v>3993</v>
      </c>
      <c r="P244" s="17" t="s">
        <v>4494</v>
      </c>
      <c r="Q244" s="17" t="s">
        <v>4598</v>
      </c>
      <c r="R244" s="1" t="s">
        <v>4005</v>
      </c>
    </row>
    <row r="245" spans="1:18">
      <c r="A245" s="1">
        <v>244</v>
      </c>
      <c r="B245" s="17" t="s">
        <v>4494</v>
      </c>
      <c r="C245" s="17" t="s">
        <v>4599</v>
      </c>
      <c r="D245" s="18">
        <v>287</v>
      </c>
      <c r="E245" s="19">
        <v>242</v>
      </c>
      <c r="F245" s="17" t="s">
        <v>4509</v>
      </c>
      <c r="G245" s="3">
        <v>100</v>
      </c>
      <c r="H245" s="3">
        <v>0</v>
      </c>
      <c r="I245" s="1"/>
      <c r="J245" s="1">
        <v>143</v>
      </c>
      <c r="K245" s="1">
        <v>1</v>
      </c>
      <c r="L245" s="1"/>
      <c r="M245" s="1" t="s">
        <v>4503</v>
      </c>
      <c r="N245" s="1" t="s">
        <v>3932</v>
      </c>
      <c r="O245" s="1" t="s">
        <v>3993</v>
      </c>
      <c r="P245" s="17" t="s">
        <v>4494</v>
      </c>
      <c r="Q245" s="17" t="s">
        <v>4600</v>
      </c>
      <c r="R245" s="1" t="s">
        <v>3963</v>
      </c>
    </row>
    <row r="246" spans="1:18">
      <c r="A246" s="1">
        <v>245</v>
      </c>
      <c r="B246" s="17" t="s">
        <v>4494</v>
      </c>
      <c r="C246" s="17" t="s">
        <v>4601</v>
      </c>
      <c r="D246" s="18">
        <v>287</v>
      </c>
      <c r="E246" s="19">
        <v>242</v>
      </c>
      <c r="F246" s="17" t="s">
        <v>4506</v>
      </c>
      <c r="G246" s="3">
        <v>100</v>
      </c>
      <c r="H246" s="3">
        <v>0</v>
      </c>
      <c r="I246" s="1"/>
      <c r="J246" s="1">
        <v>143</v>
      </c>
      <c r="K246" s="1">
        <v>1</v>
      </c>
      <c r="L246" s="1"/>
      <c r="M246" s="1" t="s">
        <v>4503</v>
      </c>
      <c r="N246" s="1" t="s">
        <v>3932</v>
      </c>
      <c r="O246" s="1" t="s">
        <v>3993</v>
      </c>
      <c r="P246" s="17" t="s">
        <v>4494</v>
      </c>
      <c r="Q246" s="17" t="s">
        <v>4602</v>
      </c>
      <c r="R246" s="1" t="s">
        <v>3963</v>
      </c>
    </row>
    <row r="247" spans="1:18">
      <c r="A247" s="1">
        <v>246</v>
      </c>
      <c r="B247" s="17" t="s">
        <v>4494</v>
      </c>
      <c r="C247" s="17" t="s">
        <v>4603</v>
      </c>
      <c r="D247" s="18">
        <v>286</v>
      </c>
      <c r="E247" s="19">
        <v>825</v>
      </c>
      <c r="F247" s="17" t="s">
        <v>4604</v>
      </c>
      <c r="G247" s="3">
        <v>100</v>
      </c>
      <c r="H247" s="3">
        <v>0</v>
      </c>
      <c r="I247" s="1"/>
      <c r="J247" s="1">
        <v>143</v>
      </c>
      <c r="K247" s="1">
        <v>1</v>
      </c>
      <c r="L247" s="1"/>
      <c r="M247" s="1" t="s">
        <v>4503</v>
      </c>
      <c r="N247" s="1" t="s">
        <v>3997</v>
      </c>
      <c r="O247" s="1" t="s">
        <v>4524</v>
      </c>
      <c r="P247" s="17" t="s">
        <v>4494</v>
      </c>
      <c r="Q247" s="17" t="s">
        <v>4605</v>
      </c>
      <c r="R247" s="1" t="s">
        <v>3963</v>
      </c>
    </row>
    <row r="248" spans="1:18">
      <c r="A248" s="1">
        <v>247</v>
      </c>
      <c r="B248" s="17" t="s">
        <v>4494</v>
      </c>
      <c r="C248" s="17" t="s">
        <v>4606</v>
      </c>
      <c r="D248" s="18">
        <v>479</v>
      </c>
      <c r="E248" s="19">
        <v>881</v>
      </c>
      <c r="F248" s="17" t="s">
        <v>4607</v>
      </c>
      <c r="G248" s="3">
        <v>400</v>
      </c>
      <c r="H248" s="3">
        <v>0</v>
      </c>
      <c r="I248" s="1"/>
      <c r="J248" s="1">
        <v>388</v>
      </c>
      <c r="K248" s="1">
        <v>1</v>
      </c>
      <c r="L248" s="1"/>
      <c r="M248" s="1" t="s">
        <v>4499</v>
      </c>
      <c r="N248" s="1" t="s">
        <v>4369</v>
      </c>
      <c r="O248" s="1" t="s">
        <v>4524</v>
      </c>
      <c r="P248" s="17" t="s">
        <v>4494</v>
      </c>
      <c r="Q248" s="17" t="s">
        <v>4608</v>
      </c>
      <c r="R248" s="1" t="s">
        <v>4543</v>
      </c>
    </row>
    <row r="249" spans="1:18">
      <c r="A249" s="1">
        <v>248</v>
      </c>
      <c r="B249" s="17" t="s">
        <v>4494</v>
      </c>
      <c r="C249" s="17" t="s">
        <v>4609</v>
      </c>
      <c r="D249" s="18">
        <v>479</v>
      </c>
      <c r="E249" s="19">
        <v>881</v>
      </c>
      <c r="F249" s="17" t="s">
        <v>4590</v>
      </c>
      <c r="G249" s="3">
        <v>400</v>
      </c>
      <c r="H249" s="3">
        <v>0</v>
      </c>
      <c r="I249" s="1"/>
      <c r="J249" s="1">
        <v>388</v>
      </c>
      <c r="K249" s="1">
        <v>1</v>
      </c>
      <c r="L249" s="1"/>
      <c r="M249" s="1" t="s">
        <v>4499</v>
      </c>
      <c r="N249" s="1" t="s">
        <v>4518</v>
      </c>
      <c r="O249" s="1" t="s">
        <v>3993</v>
      </c>
      <c r="P249" s="17" t="s">
        <v>4494</v>
      </c>
      <c r="Q249" s="17" t="s">
        <v>4478</v>
      </c>
      <c r="R249" s="1" t="s">
        <v>3963</v>
      </c>
    </row>
    <row r="250" spans="1:18">
      <c r="A250" s="1">
        <v>249</v>
      </c>
      <c r="B250" s="17" t="s">
        <v>4494</v>
      </c>
      <c r="C250" s="17" t="s">
        <v>4610</v>
      </c>
      <c r="D250" s="18">
        <v>287</v>
      </c>
      <c r="E250" s="19">
        <v>242</v>
      </c>
      <c r="F250" s="17" t="s">
        <v>4509</v>
      </c>
      <c r="G250" s="3">
        <v>100</v>
      </c>
      <c r="H250" s="3">
        <v>0</v>
      </c>
      <c r="I250" s="1"/>
      <c r="J250" s="1">
        <v>143</v>
      </c>
      <c r="K250" s="1">
        <v>1</v>
      </c>
      <c r="L250" s="1"/>
      <c r="M250" s="1" t="s">
        <v>4503</v>
      </c>
      <c r="N250" s="1" t="s">
        <v>3932</v>
      </c>
      <c r="O250" s="1" t="s">
        <v>4524</v>
      </c>
      <c r="P250" s="17" t="s">
        <v>4494</v>
      </c>
      <c r="Q250" s="17" t="s">
        <v>4611</v>
      </c>
      <c r="R250" s="1" t="s">
        <v>3963</v>
      </c>
    </row>
    <row r="251" spans="1:18">
      <c r="A251" s="1">
        <v>250</v>
      </c>
      <c r="B251" s="17" t="s">
        <v>4494</v>
      </c>
      <c r="C251" s="17" t="s">
        <v>4532</v>
      </c>
      <c r="D251" s="18">
        <v>498</v>
      </c>
      <c r="E251" s="19">
        <v>68</v>
      </c>
      <c r="F251" s="17" t="s">
        <v>4612</v>
      </c>
      <c r="G251" s="3">
        <v>400</v>
      </c>
      <c r="H251" s="3">
        <v>0</v>
      </c>
      <c r="I251" s="1"/>
      <c r="J251" s="1">
        <v>383</v>
      </c>
      <c r="K251" s="1">
        <v>0</v>
      </c>
      <c r="L251" s="1"/>
      <c r="M251" s="1" t="s">
        <v>4499</v>
      </c>
      <c r="N251" s="1" t="s">
        <v>3932</v>
      </c>
      <c r="O251" s="1" t="s">
        <v>4524</v>
      </c>
      <c r="P251" s="17" t="s">
        <v>4494</v>
      </c>
      <c r="Q251" s="17" t="s">
        <v>4613</v>
      </c>
      <c r="R251" s="1" t="s">
        <v>3963</v>
      </c>
    </row>
    <row r="252" spans="1:18">
      <c r="A252" s="1">
        <v>251</v>
      </c>
      <c r="B252" s="17" t="s">
        <v>4494</v>
      </c>
      <c r="C252" s="17" t="s">
        <v>4614</v>
      </c>
      <c r="D252" s="18">
        <v>286</v>
      </c>
      <c r="E252" s="19">
        <v>13</v>
      </c>
      <c r="F252" s="17" t="s">
        <v>4502</v>
      </c>
      <c r="G252" s="3">
        <v>100</v>
      </c>
      <c r="H252" s="3">
        <v>0</v>
      </c>
      <c r="I252" s="1"/>
      <c r="J252" s="1">
        <v>143</v>
      </c>
      <c r="K252" s="1">
        <v>1</v>
      </c>
      <c r="L252" s="1"/>
      <c r="M252" s="1" t="s">
        <v>4503</v>
      </c>
      <c r="N252" s="1" t="s">
        <v>3997</v>
      </c>
      <c r="O252" s="1" t="s">
        <v>3993</v>
      </c>
      <c r="P252" s="17" t="s">
        <v>4494</v>
      </c>
      <c r="Q252" s="17" t="s">
        <v>4615</v>
      </c>
      <c r="R252" s="1" t="s">
        <v>4543</v>
      </c>
    </row>
    <row r="253" spans="1:18">
      <c r="A253" s="1">
        <v>252</v>
      </c>
      <c r="B253" s="17" t="s">
        <v>4494</v>
      </c>
      <c r="C253" s="17" t="s">
        <v>4532</v>
      </c>
      <c r="D253" s="18">
        <v>490</v>
      </c>
      <c r="E253" s="19">
        <v>1444</v>
      </c>
      <c r="F253" s="17" t="s">
        <v>4513</v>
      </c>
      <c r="G253" s="3">
        <v>400</v>
      </c>
      <c r="H253" s="3">
        <v>0</v>
      </c>
      <c r="I253" s="1"/>
      <c r="J253" s="1">
        <v>383</v>
      </c>
      <c r="K253" s="1">
        <v>0</v>
      </c>
      <c r="L253" s="1"/>
      <c r="M253" s="1" t="s">
        <v>4499</v>
      </c>
      <c r="N253" s="1" t="s">
        <v>3932</v>
      </c>
      <c r="O253" s="1" t="s">
        <v>3993</v>
      </c>
      <c r="P253" s="17" t="s">
        <v>4494</v>
      </c>
      <c r="Q253" s="17" t="s">
        <v>4616</v>
      </c>
      <c r="R253" s="1" t="s">
        <v>3963</v>
      </c>
    </row>
    <row r="254" spans="1:18">
      <c r="A254" s="1">
        <v>253</v>
      </c>
      <c r="B254" s="17" t="s">
        <v>4494</v>
      </c>
      <c r="C254" s="17" t="s">
        <v>4617</v>
      </c>
      <c r="D254" s="18">
        <v>286</v>
      </c>
      <c r="E254" s="19">
        <v>113</v>
      </c>
      <c r="F254" s="17" t="s">
        <v>4618</v>
      </c>
      <c r="G254" s="3">
        <v>100</v>
      </c>
      <c r="H254" s="3">
        <v>0</v>
      </c>
      <c r="I254" s="1"/>
      <c r="J254" s="1">
        <v>143</v>
      </c>
      <c r="K254" s="1">
        <v>1</v>
      </c>
      <c r="L254" s="1"/>
      <c r="M254" s="1" t="s">
        <v>4503</v>
      </c>
      <c r="N254" s="1" t="s">
        <v>3997</v>
      </c>
      <c r="O254" s="1" t="s">
        <v>3993</v>
      </c>
      <c r="P254" s="17" t="s">
        <v>4494</v>
      </c>
      <c r="Q254" s="17" t="s">
        <v>4619</v>
      </c>
      <c r="R254" s="1" t="s">
        <v>3963</v>
      </c>
    </row>
    <row r="255" spans="1:18">
      <c r="A255" s="1">
        <v>254</v>
      </c>
      <c r="B255" s="17" t="s">
        <v>4494</v>
      </c>
      <c r="C255" s="17" t="s">
        <v>4535</v>
      </c>
      <c r="D255" s="18">
        <v>286</v>
      </c>
      <c r="E255" s="19">
        <v>113</v>
      </c>
      <c r="F255" s="17" t="s">
        <v>4620</v>
      </c>
      <c r="G255" s="3">
        <v>100</v>
      </c>
      <c r="H255" s="3">
        <v>0</v>
      </c>
      <c r="I255" s="1"/>
      <c r="J255" s="1">
        <v>143</v>
      </c>
      <c r="K255" s="1">
        <v>1</v>
      </c>
      <c r="L255" s="1"/>
      <c r="M255" s="1" t="s">
        <v>4503</v>
      </c>
      <c r="N255" s="1" t="s">
        <v>3932</v>
      </c>
      <c r="O255" s="1" t="s">
        <v>3993</v>
      </c>
      <c r="P255" s="17" t="s">
        <v>4494</v>
      </c>
      <c r="Q255" s="17" t="s">
        <v>4621</v>
      </c>
      <c r="R255" s="1" t="s">
        <v>3963</v>
      </c>
    </row>
    <row r="256" spans="1:18">
      <c r="A256" s="1">
        <v>255</v>
      </c>
      <c r="B256" s="17" t="s">
        <v>4494</v>
      </c>
      <c r="C256" s="17" t="s">
        <v>4532</v>
      </c>
      <c r="D256" s="18">
        <v>498</v>
      </c>
      <c r="E256" s="19">
        <v>68</v>
      </c>
      <c r="F256" s="17" t="s">
        <v>4581</v>
      </c>
      <c r="G256" s="3">
        <v>400</v>
      </c>
      <c r="H256" s="3">
        <v>0</v>
      </c>
      <c r="I256" s="1"/>
      <c r="J256" s="1">
        <v>383</v>
      </c>
      <c r="K256" s="1">
        <v>0</v>
      </c>
      <c r="L256" s="1"/>
      <c r="M256" s="1" t="s">
        <v>4499</v>
      </c>
      <c r="N256" s="1" t="s">
        <v>3932</v>
      </c>
      <c r="O256" s="1" t="s">
        <v>4510</v>
      </c>
      <c r="P256" s="17" t="s">
        <v>4494</v>
      </c>
      <c r="Q256" s="17" t="s">
        <v>4622</v>
      </c>
      <c r="R256" s="1" t="s">
        <v>3963</v>
      </c>
    </row>
    <row r="257" spans="1:18">
      <c r="A257" s="1">
        <v>256</v>
      </c>
      <c r="B257" s="17" t="s">
        <v>4494</v>
      </c>
      <c r="C257" s="17" t="s">
        <v>4623</v>
      </c>
      <c r="D257" s="18">
        <v>479</v>
      </c>
      <c r="E257" s="19">
        <v>881</v>
      </c>
      <c r="F257" s="17" t="s">
        <v>4590</v>
      </c>
      <c r="G257" s="3">
        <v>400</v>
      </c>
      <c r="H257" s="3">
        <v>0</v>
      </c>
      <c r="I257" s="1"/>
      <c r="J257" s="1">
        <v>388</v>
      </c>
      <c r="K257" s="1">
        <v>1</v>
      </c>
      <c r="L257" s="1"/>
      <c r="M257" s="1" t="s">
        <v>4499</v>
      </c>
      <c r="N257" s="1" t="s">
        <v>4424</v>
      </c>
      <c r="O257" s="1" t="s">
        <v>3993</v>
      </c>
      <c r="P257" s="17" t="s">
        <v>4494</v>
      </c>
      <c r="Q257" s="17" t="s">
        <v>4624</v>
      </c>
      <c r="R257" s="1" t="s">
        <v>3963</v>
      </c>
    </row>
    <row r="258" spans="1:18">
      <c r="A258" s="1">
        <v>257</v>
      </c>
      <c r="B258" s="17" t="s">
        <v>4494</v>
      </c>
      <c r="C258" s="17" t="s">
        <v>4532</v>
      </c>
      <c r="D258" s="18">
        <v>490</v>
      </c>
      <c r="E258" s="19">
        <v>1444</v>
      </c>
      <c r="F258" s="17" t="s">
        <v>4537</v>
      </c>
      <c r="G258" s="3">
        <v>400</v>
      </c>
      <c r="H258" s="3">
        <v>0</v>
      </c>
      <c r="I258" s="1"/>
      <c r="J258" s="1">
        <v>383</v>
      </c>
      <c r="K258" s="1">
        <v>0</v>
      </c>
      <c r="L258" s="1"/>
      <c r="M258" s="1" t="s">
        <v>4499</v>
      </c>
      <c r="N258" s="1" t="s">
        <v>3932</v>
      </c>
      <c r="O258" s="1" t="s">
        <v>4510</v>
      </c>
      <c r="P258" s="17" t="s">
        <v>4494</v>
      </c>
      <c r="Q258" s="17" t="s">
        <v>4625</v>
      </c>
      <c r="R258" s="1" t="s">
        <v>3963</v>
      </c>
    </row>
    <row r="259" spans="1:18">
      <c r="A259" s="1">
        <v>258</v>
      </c>
      <c r="B259" s="17" t="s">
        <v>4494</v>
      </c>
      <c r="C259" s="17" t="s">
        <v>4508</v>
      </c>
      <c r="D259" s="18">
        <v>287</v>
      </c>
      <c r="E259" s="19">
        <v>242</v>
      </c>
      <c r="F259" s="17" t="s">
        <v>4509</v>
      </c>
      <c r="G259" s="3">
        <v>100</v>
      </c>
      <c r="H259" s="3">
        <v>0</v>
      </c>
      <c r="I259" s="1"/>
      <c r="J259" s="1">
        <v>143</v>
      </c>
      <c r="K259" s="1">
        <v>1</v>
      </c>
      <c r="L259" s="1"/>
      <c r="M259" s="1" t="s">
        <v>4503</v>
      </c>
      <c r="N259" s="1" t="s">
        <v>3932</v>
      </c>
      <c r="O259" s="1" t="s">
        <v>4524</v>
      </c>
      <c r="P259" s="17" t="s">
        <v>4494</v>
      </c>
      <c r="Q259" s="17" t="s">
        <v>4626</v>
      </c>
      <c r="R259" s="1" t="s">
        <v>3963</v>
      </c>
    </row>
    <row r="260" spans="1:18">
      <c r="A260" s="1">
        <v>259</v>
      </c>
      <c r="B260" s="17" t="s">
        <v>4494</v>
      </c>
      <c r="C260" s="17" t="s">
        <v>4532</v>
      </c>
      <c r="D260" s="18">
        <v>498</v>
      </c>
      <c r="E260" s="19">
        <v>68</v>
      </c>
      <c r="F260" s="17" t="s">
        <v>4581</v>
      </c>
      <c r="G260" s="3">
        <v>400</v>
      </c>
      <c r="H260" s="3">
        <v>0</v>
      </c>
      <c r="I260" s="1"/>
      <c r="J260" s="1">
        <v>383</v>
      </c>
      <c r="K260" s="1">
        <v>0</v>
      </c>
      <c r="L260" s="1"/>
      <c r="M260" s="1" t="s">
        <v>4499</v>
      </c>
      <c r="N260" s="1" t="s">
        <v>3932</v>
      </c>
      <c r="O260" s="1" t="s">
        <v>3993</v>
      </c>
      <c r="P260" s="17" t="s">
        <v>4494</v>
      </c>
      <c r="Q260" s="17" t="s">
        <v>4627</v>
      </c>
      <c r="R260" s="1" t="s">
        <v>3963</v>
      </c>
    </row>
    <row r="261" spans="1:18">
      <c r="A261" s="1">
        <v>260</v>
      </c>
      <c r="B261" s="17" t="s">
        <v>4494</v>
      </c>
      <c r="C261" s="17" t="s">
        <v>4589</v>
      </c>
      <c r="D261" s="18">
        <v>479</v>
      </c>
      <c r="E261" s="19">
        <v>881</v>
      </c>
      <c r="F261" s="17" t="s">
        <v>4526</v>
      </c>
      <c r="G261" s="3">
        <v>400</v>
      </c>
      <c r="H261" s="3">
        <v>0</v>
      </c>
      <c r="I261" s="1"/>
      <c r="J261" s="1">
        <v>388</v>
      </c>
      <c r="K261" s="1">
        <v>1</v>
      </c>
      <c r="L261" s="1"/>
      <c r="M261" s="1" t="s">
        <v>4499</v>
      </c>
      <c r="N261" s="1" t="s">
        <v>4369</v>
      </c>
      <c r="O261" s="1" t="s">
        <v>4524</v>
      </c>
      <c r="P261" s="17" t="s">
        <v>4494</v>
      </c>
      <c r="Q261" s="17" t="s">
        <v>4628</v>
      </c>
      <c r="R261" s="1" t="s">
        <v>4543</v>
      </c>
    </row>
    <row r="262" spans="1:18">
      <c r="A262" s="1">
        <v>261</v>
      </c>
      <c r="B262" s="17" t="s">
        <v>4494</v>
      </c>
      <c r="C262" s="17" t="s">
        <v>4532</v>
      </c>
      <c r="D262" s="18">
        <v>490</v>
      </c>
      <c r="E262" s="19">
        <v>1444</v>
      </c>
      <c r="F262" s="17" t="s">
        <v>4513</v>
      </c>
      <c r="G262" s="3">
        <v>400</v>
      </c>
      <c r="H262" s="3">
        <v>0</v>
      </c>
      <c r="I262" s="1"/>
      <c r="J262" s="1">
        <v>383</v>
      </c>
      <c r="K262" s="1">
        <v>0</v>
      </c>
      <c r="L262" s="1"/>
      <c r="M262" s="1" t="s">
        <v>4499</v>
      </c>
      <c r="N262" s="1" t="s">
        <v>3932</v>
      </c>
      <c r="O262" s="1" t="s">
        <v>4510</v>
      </c>
      <c r="P262" s="17" t="s">
        <v>4494</v>
      </c>
      <c r="Q262" s="17" t="s">
        <v>4629</v>
      </c>
      <c r="R262" s="1" t="s">
        <v>3963</v>
      </c>
    </row>
    <row r="263" spans="1:18">
      <c r="A263" s="1">
        <v>262</v>
      </c>
      <c r="B263" s="17" t="s">
        <v>4494</v>
      </c>
      <c r="C263" s="17" t="s">
        <v>4599</v>
      </c>
      <c r="D263" s="18">
        <v>287</v>
      </c>
      <c r="E263" s="19">
        <v>242</v>
      </c>
      <c r="F263" s="17" t="s">
        <v>4509</v>
      </c>
      <c r="G263" s="3">
        <v>100</v>
      </c>
      <c r="H263" s="3">
        <v>0</v>
      </c>
      <c r="I263" s="1"/>
      <c r="J263" s="1">
        <v>143</v>
      </c>
      <c r="K263" s="1">
        <v>1</v>
      </c>
      <c r="L263" s="1"/>
      <c r="M263" s="1" t="s">
        <v>4503</v>
      </c>
      <c r="N263" s="1" t="s">
        <v>3932</v>
      </c>
      <c r="O263" s="1" t="s">
        <v>4510</v>
      </c>
      <c r="P263" s="17" t="s">
        <v>4494</v>
      </c>
      <c r="Q263" s="17" t="s">
        <v>4630</v>
      </c>
      <c r="R263" s="1" t="s">
        <v>3963</v>
      </c>
    </row>
    <row r="264" spans="1:18">
      <c r="A264" s="1">
        <v>263</v>
      </c>
      <c r="B264" s="17" t="s">
        <v>4494</v>
      </c>
      <c r="C264" s="17" t="s">
        <v>4517</v>
      </c>
      <c r="D264" s="18">
        <v>479</v>
      </c>
      <c r="E264" s="19">
        <v>881</v>
      </c>
      <c r="F264" s="17" t="s">
        <v>4498</v>
      </c>
      <c r="G264" s="3">
        <v>400</v>
      </c>
      <c r="H264" s="3">
        <v>0</v>
      </c>
      <c r="I264" s="1"/>
      <c r="J264" s="1">
        <v>388</v>
      </c>
      <c r="K264" s="1">
        <v>1</v>
      </c>
      <c r="L264" s="1"/>
      <c r="M264" s="1" t="s">
        <v>4499</v>
      </c>
      <c r="N264" s="1" t="s">
        <v>4369</v>
      </c>
      <c r="O264" s="1" t="s">
        <v>4524</v>
      </c>
      <c r="P264" s="17" t="s">
        <v>4494</v>
      </c>
      <c r="Q264" s="17" t="s">
        <v>4631</v>
      </c>
      <c r="R264" s="1" t="s">
        <v>3963</v>
      </c>
    </row>
    <row r="265" spans="1:18">
      <c r="A265" s="1">
        <v>264</v>
      </c>
      <c r="B265" s="17" t="s">
        <v>4494</v>
      </c>
      <c r="C265" s="17" t="s">
        <v>4617</v>
      </c>
      <c r="D265" s="18">
        <v>479</v>
      </c>
      <c r="E265" s="19">
        <v>881</v>
      </c>
      <c r="F265" s="17" t="s">
        <v>4498</v>
      </c>
      <c r="G265" s="3">
        <v>400</v>
      </c>
      <c r="H265" s="3">
        <v>0</v>
      </c>
      <c r="I265" s="1"/>
      <c r="J265" s="1">
        <v>388</v>
      </c>
      <c r="K265" s="1">
        <v>1</v>
      </c>
      <c r="L265" s="1"/>
      <c r="M265" s="1" t="s">
        <v>4499</v>
      </c>
      <c r="N265" s="1" t="s">
        <v>4424</v>
      </c>
      <c r="O265" s="1" t="s">
        <v>4524</v>
      </c>
      <c r="P265" s="17" t="s">
        <v>4494</v>
      </c>
      <c r="Q265" s="17" t="s">
        <v>4632</v>
      </c>
      <c r="R265" s="1" t="s">
        <v>4005</v>
      </c>
    </row>
    <row r="266" spans="1:18">
      <c r="A266" s="1">
        <v>265</v>
      </c>
      <c r="B266" s="17" t="s">
        <v>4494</v>
      </c>
      <c r="C266" s="17" t="s">
        <v>4508</v>
      </c>
      <c r="D266" s="18">
        <v>287</v>
      </c>
      <c r="E266" s="19">
        <v>242</v>
      </c>
      <c r="F266" s="17" t="s">
        <v>4509</v>
      </c>
      <c r="G266" s="3">
        <v>100</v>
      </c>
      <c r="H266" s="3">
        <v>0</v>
      </c>
      <c r="I266" s="1"/>
      <c r="J266" s="1">
        <v>143</v>
      </c>
      <c r="K266" s="1">
        <v>1</v>
      </c>
      <c r="L266" s="1"/>
      <c r="M266" s="1" t="s">
        <v>4503</v>
      </c>
      <c r="N266" s="1" t="s">
        <v>3932</v>
      </c>
      <c r="O266" s="1" t="s">
        <v>4510</v>
      </c>
      <c r="P266" s="17" t="s">
        <v>4494</v>
      </c>
      <c r="Q266" s="17" t="s">
        <v>4633</v>
      </c>
      <c r="R266" s="1" t="s">
        <v>3963</v>
      </c>
    </row>
    <row r="267" spans="1:18">
      <c r="A267" s="1">
        <v>266</v>
      </c>
      <c r="B267" s="17" t="s">
        <v>4494</v>
      </c>
      <c r="C267" s="17" t="s">
        <v>4599</v>
      </c>
      <c r="D267" s="18">
        <v>287</v>
      </c>
      <c r="E267" s="19">
        <v>242</v>
      </c>
      <c r="F267" s="17" t="s">
        <v>4509</v>
      </c>
      <c r="G267" s="3">
        <v>100</v>
      </c>
      <c r="H267" s="3">
        <v>0</v>
      </c>
      <c r="I267" s="1"/>
      <c r="J267" s="1">
        <v>143</v>
      </c>
      <c r="K267" s="1">
        <v>1</v>
      </c>
      <c r="L267" s="1"/>
      <c r="M267" s="1" t="s">
        <v>4503</v>
      </c>
      <c r="N267" s="1" t="s">
        <v>3932</v>
      </c>
      <c r="O267" s="1" t="s">
        <v>4510</v>
      </c>
      <c r="P267" s="17" t="s">
        <v>4494</v>
      </c>
      <c r="Q267" s="17" t="s">
        <v>4634</v>
      </c>
      <c r="R267" s="1" t="s">
        <v>4543</v>
      </c>
    </row>
    <row r="268" spans="1:18">
      <c r="A268" s="1">
        <v>267</v>
      </c>
      <c r="B268" s="17" t="s">
        <v>4494</v>
      </c>
      <c r="C268" s="17" t="s">
        <v>4501</v>
      </c>
      <c r="D268" s="18"/>
      <c r="E268" s="19"/>
      <c r="F268" s="17" t="s">
        <v>4526</v>
      </c>
      <c r="G268" s="3">
        <v>400</v>
      </c>
      <c r="H268" s="3">
        <v>0</v>
      </c>
      <c r="I268" s="1"/>
      <c r="J268" s="1">
        <v>388</v>
      </c>
      <c r="K268" s="1">
        <v>1</v>
      </c>
      <c r="L268" s="1"/>
      <c r="M268" s="1" t="s">
        <v>4499</v>
      </c>
      <c r="N268" s="1" t="s">
        <v>4369</v>
      </c>
      <c r="O268" s="1" t="s">
        <v>4524</v>
      </c>
      <c r="P268" s="17" t="s">
        <v>4494</v>
      </c>
      <c r="Q268" s="17" t="s">
        <v>4635</v>
      </c>
      <c r="R268" s="1" t="s">
        <v>3963</v>
      </c>
    </row>
    <row r="269" spans="1:18">
      <c r="A269" s="1">
        <v>268</v>
      </c>
      <c r="B269" s="17" t="s">
        <v>4494</v>
      </c>
      <c r="C269" s="17" t="s">
        <v>4532</v>
      </c>
      <c r="D269" s="18">
        <v>489</v>
      </c>
      <c r="E269" s="19">
        <v>68</v>
      </c>
      <c r="F269" s="17" t="s">
        <v>4581</v>
      </c>
      <c r="G269" s="3">
        <v>400</v>
      </c>
      <c r="H269" s="3">
        <v>0</v>
      </c>
      <c r="I269" s="1"/>
      <c r="J269" s="1">
        <v>383</v>
      </c>
      <c r="K269" s="1">
        <v>0</v>
      </c>
      <c r="L269" s="1"/>
      <c r="M269" s="1" t="s">
        <v>4499</v>
      </c>
      <c r="N269" s="1" t="s">
        <v>3932</v>
      </c>
      <c r="O269" s="1" t="s">
        <v>3993</v>
      </c>
      <c r="P269" s="17" t="s">
        <v>4494</v>
      </c>
      <c r="Q269" s="17" t="s">
        <v>4636</v>
      </c>
      <c r="R269" s="1" t="s">
        <v>3963</v>
      </c>
    </row>
    <row r="270" spans="1:18">
      <c r="A270" s="1">
        <v>269</v>
      </c>
      <c r="B270" s="17" t="s">
        <v>4494</v>
      </c>
      <c r="C270" s="17" t="s">
        <v>4523</v>
      </c>
      <c r="D270" s="18">
        <v>490</v>
      </c>
      <c r="E270" s="19">
        <v>1444</v>
      </c>
      <c r="F270" s="17" t="s">
        <v>4513</v>
      </c>
      <c r="G270" s="3">
        <v>400</v>
      </c>
      <c r="H270" s="3">
        <v>0</v>
      </c>
      <c r="I270" s="1"/>
      <c r="J270" s="1">
        <v>383</v>
      </c>
      <c r="K270" s="1">
        <v>0</v>
      </c>
      <c r="L270" s="1"/>
      <c r="M270" s="1" t="s">
        <v>4499</v>
      </c>
      <c r="N270" s="1" t="s">
        <v>3932</v>
      </c>
      <c r="O270" s="1" t="s">
        <v>3993</v>
      </c>
      <c r="P270" s="17" t="s">
        <v>4494</v>
      </c>
      <c r="Q270" s="17" t="s">
        <v>4637</v>
      </c>
      <c r="R270" s="1" t="s">
        <v>4543</v>
      </c>
    </row>
    <row r="271" spans="1:18">
      <c r="A271" s="1">
        <v>270</v>
      </c>
      <c r="B271" s="17" t="s">
        <v>4494</v>
      </c>
      <c r="C271" s="17" t="s">
        <v>4623</v>
      </c>
      <c r="D271" s="18">
        <v>479</v>
      </c>
      <c r="E271" s="19">
        <v>881</v>
      </c>
      <c r="F271" s="17" t="s">
        <v>4638</v>
      </c>
      <c r="G271" s="3">
        <v>400</v>
      </c>
      <c r="H271" s="3">
        <v>0</v>
      </c>
      <c r="I271" s="1"/>
      <c r="J271" s="1">
        <v>388</v>
      </c>
      <c r="K271" s="1">
        <v>1</v>
      </c>
      <c r="L271" s="1"/>
      <c r="M271" s="1" t="s">
        <v>4499</v>
      </c>
      <c r="N271" s="1" t="s">
        <v>4518</v>
      </c>
      <c r="O271" s="1" t="s">
        <v>3993</v>
      </c>
      <c r="P271" s="17" t="s">
        <v>4494</v>
      </c>
      <c r="Q271" s="17" t="s">
        <v>4639</v>
      </c>
      <c r="R271" s="1" t="s">
        <v>4543</v>
      </c>
    </row>
    <row r="272" spans="1:18">
      <c r="A272" s="1">
        <v>271</v>
      </c>
      <c r="B272" s="17" t="s">
        <v>4494</v>
      </c>
      <c r="C272" s="17" t="s">
        <v>4640</v>
      </c>
      <c r="D272" s="18">
        <v>287</v>
      </c>
      <c r="E272" s="19">
        <v>242</v>
      </c>
      <c r="F272" s="17" t="s">
        <v>4506</v>
      </c>
      <c r="G272" s="3">
        <v>100</v>
      </c>
      <c r="H272" s="3">
        <v>0</v>
      </c>
      <c r="I272" s="1"/>
      <c r="J272" s="1">
        <v>143</v>
      </c>
      <c r="K272" s="1">
        <v>1</v>
      </c>
      <c r="L272" s="1"/>
      <c r="M272" s="1" t="s">
        <v>4503</v>
      </c>
      <c r="N272" s="1" t="s">
        <v>3932</v>
      </c>
      <c r="O272" s="1" t="s">
        <v>3993</v>
      </c>
      <c r="P272" s="17" t="s">
        <v>4494</v>
      </c>
      <c r="Q272" s="17" t="s">
        <v>4641</v>
      </c>
      <c r="R272" s="1" t="s">
        <v>4543</v>
      </c>
    </row>
    <row r="273" spans="1:18">
      <c r="A273" s="1">
        <v>272</v>
      </c>
      <c r="B273" s="17" t="s">
        <v>4494</v>
      </c>
      <c r="C273" s="17" t="s">
        <v>4642</v>
      </c>
      <c r="D273" s="18">
        <v>289</v>
      </c>
      <c r="E273" s="19">
        <v>1603</v>
      </c>
      <c r="F273" s="17" t="s">
        <v>4643</v>
      </c>
      <c r="G273" s="3">
        <v>100</v>
      </c>
      <c r="H273" s="3">
        <v>0</v>
      </c>
      <c r="I273" s="1"/>
      <c r="J273" s="1">
        <v>149</v>
      </c>
      <c r="K273" s="1">
        <v>1</v>
      </c>
      <c r="L273" s="1"/>
      <c r="M273" s="1" t="s">
        <v>3963</v>
      </c>
      <c r="N273" s="1" t="s">
        <v>3932</v>
      </c>
      <c r="O273" s="1" t="s">
        <v>3993</v>
      </c>
      <c r="P273" s="17" t="s">
        <v>4494</v>
      </c>
      <c r="Q273" s="17" t="s">
        <v>4644</v>
      </c>
      <c r="R273" s="1" t="s">
        <v>3963</v>
      </c>
    </row>
    <row r="274" spans="1:18">
      <c r="A274" s="1">
        <v>273</v>
      </c>
      <c r="B274" s="17" t="s">
        <v>4494</v>
      </c>
      <c r="C274" s="17" t="s">
        <v>4645</v>
      </c>
      <c r="D274" s="18">
        <v>289</v>
      </c>
      <c r="E274" s="19">
        <v>1603</v>
      </c>
      <c r="F274" s="17" t="s">
        <v>4646</v>
      </c>
      <c r="G274" s="3">
        <v>100</v>
      </c>
      <c r="H274" s="3">
        <v>0</v>
      </c>
      <c r="I274" s="1"/>
      <c r="J274" s="1">
        <v>149</v>
      </c>
      <c r="K274" s="1">
        <v>1</v>
      </c>
      <c r="L274" s="1"/>
      <c r="M274" s="1" t="s">
        <v>4503</v>
      </c>
      <c r="N274" s="1" t="s">
        <v>3932</v>
      </c>
      <c r="O274" s="1" t="s">
        <v>3993</v>
      </c>
      <c r="P274" s="17" t="s">
        <v>4494</v>
      </c>
      <c r="Q274" s="17" t="s">
        <v>4647</v>
      </c>
      <c r="R274" s="1" t="s">
        <v>4543</v>
      </c>
    </row>
    <row r="275" spans="1:18">
      <c r="A275" s="1">
        <v>274</v>
      </c>
      <c r="B275" s="17" t="s">
        <v>4494</v>
      </c>
      <c r="C275" s="17" t="s">
        <v>4645</v>
      </c>
      <c r="D275" s="18">
        <v>289</v>
      </c>
      <c r="E275" s="19">
        <v>1601</v>
      </c>
      <c r="F275" s="17" t="s">
        <v>4648</v>
      </c>
      <c r="G275" s="3">
        <v>100</v>
      </c>
      <c r="H275" s="3">
        <v>0</v>
      </c>
      <c r="I275" s="1"/>
      <c r="J275" s="1">
        <v>149</v>
      </c>
      <c r="K275" s="1">
        <v>1</v>
      </c>
      <c r="L275" s="1"/>
      <c r="M275" s="1" t="s">
        <v>4503</v>
      </c>
      <c r="N275" s="1" t="s">
        <v>3932</v>
      </c>
      <c r="O275" s="1" t="s">
        <v>4524</v>
      </c>
      <c r="P275" s="17" t="s">
        <v>4494</v>
      </c>
      <c r="Q275" s="17" t="s">
        <v>4649</v>
      </c>
      <c r="R275" s="1" t="s">
        <v>4005</v>
      </c>
    </row>
    <row r="276" spans="1:18">
      <c r="A276" s="1">
        <v>275</v>
      </c>
      <c r="B276" s="17" t="s">
        <v>4494</v>
      </c>
      <c r="C276" s="17" t="s">
        <v>4501</v>
      </c>
      <c r="D276" s="18"/>
      <c r="E276" s="19"/>
      <c r="F276" s="17" t="s">
        <v>4526</v>
      </c>
      <c r="G276" s="3">
        <v>400</v>
      </c>
      <c r="H276" s="3">
        <v>0</v>
      </c>
      <c r="I276" s="1"/>
      <c r="J276" s="1">
        <v>388</v>
      </c>
      <c r="K276" s="1">
        <v>1</v>
      </c>
      <c r="L276" s="1"/>
      <c r="M276" s="1" t="s">
        <v>4499</v>
      </c>
      <c r="N276" s="1" t="s">
        <v>4424</v>
      </c>
      <c r="O276" s="1" t="s">
        <v>4524</v>
      </c>
      <c r="P276" s="17" t="s">
        <v>4494</v>
      </c>
      <c r="Q276" s="17" t="s">
        <v>4650</v>
      </c>
      <c r="R276" s="1" t="s">
        <v>3963</v>
      </c>
    </row>
    <row r="277" spans="1:18">
      <c r="A277" s="1">
        <v>276</v>
      </c>
      <c r="B277" s="17" t="s">
        <v>4494</v>
      </c>
      <c r="C277" s="17" t="s">
        <v>4523</v>
      </c>
      <c r="D277" s="18">
        <v>490</v>
      </c>
      <c r="E277" s="19">
        <v>1444</v>
      </c>
      <c r="F277" s="17" t="s">
        <v>4513</v>
      </c>
      <c r="G277" s="3">
        <v>400</v>
      </c>
      <c r="H277" s="3">
        <v>0</v>
      </c>
      <c r="I277" s="1"/>
      <c r="J277" s="1">
        <v>383</v>
      </c>
      <c r="K277" s="1">
        <v>0</v>
      </c>
      <c r="L277" s="1"/>
      <c r="M277" s="1" t="s">
        <v>4499</v>
      </c>
      <c r="N277" s="1" t="s">
        <v>3932</v>
      </c>
      <c r="O277" s="1" t="s">
        <v>3993</v>
      </c>
      <c r="P277" s="17" t="s">
        <v>4494</v>
      </c>
      <c r="Q277" s="17" t="s">
        <v>4651</v>
      </c>
      <c r="R277" s="1" t="s">
        <v>4543</v>
      </c>
    </row>
    <row r="278" spans="1:18">
      <c r="A278" s="1">
        <v>277</v>
      </c>
      <c r="B278" s="17" t="s">
        <v>4494</v>
      </c>
      <c r="C278" s="17" t="s">
        <v>4532</v>
      </c>
      <c r="D278" s="18">
        <v>498</v>
      </c>
      <c r="E278" s="19">
        <v>68</v>
      </c>
      <c r="F278" s="17" t="s">
        <v>4581</v>
      </c>
      <c r="G278" s="3">
        <v>400</v>
      </c>
      <c r="H278" s="3">
        <v>0</v>
      </c>
      <c r="I278" s="1"/>
      <c r="J278" s="1">
        <v>383</v>
      </c>
      <c r="K278" s="1">
        <v>0</v>
      </c>
      <c r="L278" s="1"/>
      <c r="M278" s="1" t="s">
        <v>4499</v>
      </c>
      <c r="N278" s="1" t="s">
        <v>3932</v>
      </c>
      <c r="O278" s="1" t="s">
        <v>4524</v>
      </c>
      <c r="P278" s="17" t="s">
        <v>4494</v>
      </c>
      <c r="Q278" s="17" t="s">
        <v>4652</v>
      </c>
      <c r="R278" s="1" t="s">
        <v>4005</v>
      </c>
    </row>
    <row r="279" spans="1:18">
      <c r="A279" s="1">
        <v>278</v>
      </c>
      <c r="B279" s="17" t="s">
        <v>4494</v>
      </c>
      <c r="C279" s="17" t="s">
        <v>4535</v>
      </c>
      <c r="D279" s="18">
        <v>286</v>
      </c>
      <c r="E279" s="19">
        <v>113</v>
      </c>
      <c r="F279" s="17" t="s">
        <v>4502</v>
      </c>
      <c r="G279" s="3">
        <v>100</v>
      </c>
      <c r="H279" s="3">
        <v>0</v>
      </c>
      <c r="I279" s="1"/>
      <c r="J279" s="1">
        <v>143</v>
      </c>
      <c r="K279" s="1">
        <v>1</v>
      </c>
      <c r="L279" s="1"/>
      <c r="M279" s="1" t="s">
        <v>4503</v>
      </c>
      <c r="N279" s="1" t="s">
        <v>3932</v>
      </c>
      <c r="O279" s="1" t="s">
        <v>4510</v>
      </c>
      <c r="P279" s="17" t="s">
        <v>4494</v>
      </c>
      <c r="Q279" s="17" t="s">
        <v>4653</v>
      </c>
      <c r="R279" s="1" t="s">
        <v>4543</v>
      </c>
    </row>
    <row r="280" spans="1:18">
      <c r="A280" s="1">
        <v>279</v>
      </c>
      <c r="B280" s="17" t="s">
        <v>4494</v>
      </c>
      <c r="C280" s="17" t="s">
        <v>4597</v>
      </c>
      <c r="D280" s="18">
        <v>490</v>
      </c>
      <c r="E280" s="19">
        <v>1444</v>
      </c>
      <c r="F280" s="17" t="s">
        <v>4537</v>
      </c>
      <c r="G280" s="3">
        <v>400</v>
      </c>
      <c r="H280" s="3">
        <v>0</v>
      </c>
      <c r="I280" s="1"/>
      <c r="J280" s="1">
        <v>383</v>
      </c>
      <c r="K280" s="1">
        <v>0</v>
      </c>
      <c r="L280" s="1"/>
      <c r="M280" s="1" t="s">
        <v>4499</v>
      </c>
      <c r="N280" s="1" t="s">
        <v>3932</v>
      </c>
      <c r="O280" s="1" t="s">
        <v>4510</v>
      </c>
      <c r="P280" s="17" t="s">
        <v>4494</v>
      </c>
      <c r="Q280" s="17" t="s">
        <v>4654</v>
      </c>
      <c r="R280" s="1" t="s">
        <v>4543</v>
      </c>
    </row>
    <row r="281" spans="1:18">
      <c r="A281" s="1">
        <v>280</v>
      </c>
      <c r="B281" s="17" t="s">
        <v>4494</v>
      </c>
      <c r="C281" s="17" t="s">
        <v>4614</v>
      </c>
      <c r="D281" s="18">
        <v>286</v>
      </c>
      <c r="E281" s="19">
        <v>113</v>
      </c>
      <c r="F281" s="17" t="s">
        <v>4502</v>
      </c>
      <c r="G281" s="3">
        <v>100</v>
      </c>
      <c r="H281" s="3">
        <v>0</v>
      </c>
      <c r="I281" s="1"/>
      <c r="J281" s="1">
        <v>143</v>
      </c>
      <c r="K281" s="1">
        <v>1</v>
      </c>
      <c r="L281" s="1"/>
      <c r="M281" s="1" t="s">
        <v>4503</v>
      </c>
      <c r="N281" s="1" t="s">
        <v>3997</v>
      </c>
      <c r="O281" s="1" t="s">
        <v>4524</v>
      </c>
      <c r="P281" s="17" t="s">
        <v>4494</v>
      </c>
      <c r="Q281" s="17" t="s">
        <v>4655</v>
      </c>
      <c r="R281" s="1" t="s">
        <v>4543</v>
      </c>
    </row>
    <row r="282" spans="1:18">
      <c r="A282" s="1">
        <v>281</v>
      </c>
      <c r="B282" s="17" t="s">
        <v>4494</v>
      </c>
      <c r="C282" s="17" t="s">
        <v>4517</v>
      </c>
      <c r="D282" s="18">
        <v>479</v>
      </c>
      <c r="E282" s="19">
        <v>881</v>
      </c>
      <c r="F282" s="17" t="s">
        <v>4590</v>
      </c>
      <c r="G282" s="3">
        <v>400</v>
      </c>
      <c r="H282" s="3">
        <v>0</v>
      </c>
      <c r="I282" s="1"/>
      <c r="J282" s="1">
        <v>388</v>
      </c>
      <c r="K282" s="1">
        <v>1</v>
      </c>
      <c r="L282" s="1"/>
      <c r="M282" s="1" t="s">
        <v>4499</v>
      </c>
      <c r="N282" s="1" t="s">
        <v>4424</v>
      </c>
      <c r="O282" s="1" t="s">
        <v>4510</v>
      </c>
      <c r="P282" s="17" t="s">
        <v>4494</v>
      </c>
      <c r="Q282" s="17" t="s">
        <v>4656</v>
      </c>
      <c r="R282" s="1" t="s">
        <v>3963</v>
      </c>
    </row>
    <row r="283" spans="1:18">
      <c r="A283" s="1">
        <v>282</v>
      </c>
      <c r="B283" s="17" t="s">
        <v>4494</v>
      </c>
      <c r="C283" s="17" t="s">
        <v>4657</v>
      </c>
      <c r="D283" s="18">
        <v>287</v>
      </c>
      <c r="E283" s="19">
        <v>242</v>
      </c>
      <c r="F283" s="17" t="s">
        <v>4509</v>
      </c>
      <c r="G283" s="3">
        <v>100</v>
      </c>
      <c r="H283" s="3">
        <v>0</v>
      </c>
      <c r="I283" s="1"/>
      <c r="J283" s="1">
        <v>143</v>
      </c>
      <c r="K283" s="1">
        <v>1</v>
      </c>
      <c r="L283" s="1"/>
      <c r="M283" s="1" t="s">
        <v>4503</v>
      </c>
      <c r="N283" s="1" t="s">
        <v>3932</v>
      </c>
      <c r="O283" s="1" t="s">
        <v>4524</v>
      </c>
      <c r="P283" s="17" t="s">
        <v>4494</v>
      </c>
      <c r="Q283" s="17" t="s">
        <v>4658</v>
      </c>
      <c r="R283" s="1" t="s">
        <v>3963</v>
      </c>
    </row>
    <row r="284" spans="1:18">
      <c r="A284" s="1">
        <v>283</v>
      </c>
      <c r="B284" s="17" t="s">
        <v>4494</v>
      </c>
      <c r="C284" s="17" t="s">
        <v>4599</v>
      </c>
      <c r="D284" s="18">
        <v>287</v>
      </c>
      <c r="E284" s="19">
        <v>242</v>
      </c>
      <c r="F284" s="17" t="s">
        <v>4509</v>
      </c>
      <c r="G284" s="3">
        <v>100</v>
      </c>
      <c r="H284" s="3">
        <v>0</v>
      </c>
      <c r="I284" s="1"/>
      <c r="J284" s="1">
        <v>143</v>
      </c>
      <c r="K284" s="1">
        <v>1</v>
      </c>
      <c r="L284" s="1"/>
      <c r="M284" s="1" t="s">
        <v>4503</v>
      </c>
      <c r="N284" s="1" t="s">
        <v>3932</v>
      </c>
      <c r="O284" s="1" t="s">
        <v>4510</v>
      </c>
      <c r="P284" s="17" t="s">
        <v>4494</v>
      </c>
      <c r="Q284" s="17" t="s">
        <v>4659</v>
      </c>
      <c r="R284" s="1" t="s">
        <v>4543</v>
      </c>
    </row>
    <row r="285" spans="1:18">
      <c r="A285" s="1">
        <v>284</v>
      </c>
      <c r="B285" s="17" t="s">
        <v>4494</v>
      </c>
      <c r="C285" s="17" t="s">
        <v>4660</v>
      </c>
      <c r="D285" s="18">
        <v>287</v>
      </c>
      <c r="E285" s="19">
        <v>242</v>
      </c>
      <c r="F285" s="17" t="s">
        <v>4506</v>
      </c>
      <c r="G285" s="3">
        <v>100</v>
      </c>
      <c r="H285" s="3">
        <v>0</v>
      </c>
      <c r="I285" s="1"/>
      <c r="J285" s="1">
        <v>143</v>
      </c>
      <c r="K285" s="1">
        <v>1</v>
      </c>
      <c r="L285" s="1"/>
      <c r="M285" s="1" t="s">
        <v>4503</v>
      </c>
      <c r="N285" s="1" t="s">
        <v>3932</v>
      </c>
      <c r="O285" s="1" t="s">
        <v>4510</v>
      </c>
      <c r="P285" s="17" t="s">
        <v>4494</v>
      </c>
      <c r="Q285" s="17" t="s">
        <v>4661</v>
      </c>
      <c r="R285" s="1" t="s">
        <v>4005</v>
      </c>
    </row>
    <row r="286" spans="1:18">
      <c r="A286" s="1">
        <v>285</v>
      </c>
      <c r="B286" s="17" t="s">
        <v>4494</v>
      </c>
      <c r="C286" s="17" t="s">
        <v>4662</v>
      </c>
      <c r="D286" s="18">
        <v>230</v>
      </c>
      <c r="E286" s="19">
        <v>53</v>
      </c>
      <c r="F286" s="17" t="s">
        <v>4075</v>
      </c>
      <c r="G286" s="3">
        <v>50</v>
      </c>
      <c r="H286" s="3">
        <v>0</v>
      </c>
      <c r="I286" s="1"/>
      <c r="J286" s="1">
        <v>100</v>
      </c>
      <c r="K286" s="1">
        <v>0</v>
      </c>
      <c r="L286" s="1"/>
      <c r="M286" s="1" t="s">
        <v>4076</v>
      </c>
      <c r="N286" s="1" t="s">
        <v>3932</v>
      </c>
      <c r="O286" s="1" t="s">
        <v>4510</v>
      </c>
      <c r="P286" s="17" t="s">
        <v>4494</v>
      </c>
      <c r="Q286" s="17" t="s">
        <v>4663</v>
      </c>
      <c r="R286" s="1" t="s">
        <v>3963</v>
      </c>
    </row>
    <row r="287" spans="1:18">
      <c r="A287" s="1">
        <v>286</v>
      </c>
      <c r="B287" s="17" t="s">
        <v>4494</v>
      </c>
      <c r="C287" s="17" t="s">
        <v>4575</v>
      </c>
      <c r="D287" s="18">
        <v>498</v>
      </c>
      <c r="E287" s="19">
        <v>68</v>
      </c>
      <c r="F287" s="17" t="s">
        <v>4664</v>
      </c>
      <c r="G287" s="3">
        <v>400</v>
      </c>
      <c r="H287" s="3">
        <v>0</v>
      </c>
      <c r="I287" s="1"/>
      <c r="J287" s="1">
        <v>383</v>
      </c>
      <c r="K287" s="1">
        <v>0</v>
      </c>
      <c r="L287" s="1"/>
      <c r="M287" s="1" t="s">
        <v>4499</v>
      </c>
      <c r="N287" s="1" t="s">
        <v>3932</v>
      </c>
      <c r="O287" s="1" t="s">
        <v>4524</v>
      </c>
      <c r="P287" s="17" t="s">
        <v>4494</v>
      </c>
      <c r="Q287" s="17" t="s">
        <v>4665</v>
      </c>
      <c r="R287" s="1" t="s">
        <v>3963</v>
      </c>
    </row>
    <row r="288" spans="1:18">
      <c r="A288" s="1">
        <v>287</v>
      </c>
      <c r="B288" s="17" t="s">
        <v>4494</v>
      </c>
      <c r="C288" s="17" t="s">
        <v>4501</v>
      </c>
      <c r="D288" s="18">
        <v>479</v>
      </c>
      <c r="E288" s="19">
        <v>881</v>
      </c>
      <c r="F288" s="17" t="s">
        <v>4498</v>
      </c>
      <c r="G288" s="3">
        <v>400</v>
      </c>
      <c r="H288" s="3">
        <v>0</v>
      </c>
      <c r="I288" s="1"/>
      <c r="J288" s="1">
        <v>388</v>
      </c>
      <c r="K288" s="1">
        <v>1</v>
      </c>
      <c r="L288" s="1"/>
      <c r="M288" s="1" t="s">
        <v>4499</v>
      </c>
      <c r="N288" s="1" t="s">
        <v>5466</v>
      </c>
      <c r="O288" s="1" t="s">
        <v>3993</v>
      </c>
      <c r="P288" s="17" t="s">
        <v>4494</v>
      </c>
      <c r="Q288" s="17" t="s">
        <v>4666</v>
      </c>
      <c r="R288" s="1" t="s">
        <v>4543</v>
      </c>
    </row>
    <row r="289" spans="1:18">
      <c r="A289" s="1">
        <v>288</v>
      </c>
      <c r="B289" s="17" t="s">
        <v>4494</v>
      </c>
      <c r="C289" s="17" t="s">
        <v>4667</v>
      </c>
      <c r="D289" s="18">
        <v>287</v>
      </c>
      <c r="E289" s="19">
        <v>242</v>
      </c>
      <c r="F289" s="17" t="s">
        <v>4506</v>
      </c>
      <c r="G289" s="3">
        <v>100</v>
      </c>
      <c r="H289" s="3">
        <v>0</v>
      </c>
      <c r="I289" s="1"/>
      <c r="J289" s="1">
        <v>143</v>
      </c>
      <c r="K289" s="1">
        <v>1</v>
      </c>
      <c r="L289" s="1"/>
      <c r="M289" s="1" t="s">
        <v>4503</v>
      </c>
      <c r="N289" s="1" t="s">
        <v>3932</v>
      </c>
      <c r="O289" s="1" t="s">
        <v>4510</v>
      </c>
      <c r="P289" s="17" t="s">
        <v>4494</v>
      </c>
      <c r="Q289" s="17" t="s">
        <v>4668</v>
      </c>
      <c r="R289" s="1" t="s">
        <v>3963</v>
      </c>
    </row>
    <row r="290" spans="1:18">
      <c r="A290" s="1">
        <v>289</v>
      </c>
      <c r="B290" s="17" t="s">
        <v>4494</v>
      </c>
      <c r="C290" s="17" t="s">
        <v>4669</v>
      </c>
      <c r="D290" s="18">
        <v>490</v>
      </c>
      <c r="E290" s="19">
        <v>1444</v>
      </c>
      <c r="F290" s="17" t="s">
        <v>4584</v>
      </c>
      <c r="G290" s="3">
        <v>400</v>
      </c>
      <c r="H290" s="3">
        <v>0</v>
      </c>
      <c r="I290" s="1"/>
      <c r="J290" s="1">
        <v>383</v>
      </c>
      <c r="K290" s="1">
        <v>0</v>
      </c>
      <c r="L290" s="1"/>
      <c r="M290" s="1" t="s">
        <v>4499</v>
      </c>
      <c r="N290" s="1" t="s">
        <v>3932</v>
      </c>
      <c r="O290" s="1" t="s">
        <v>4524</v>
      </c>
      <c r="P290" s="17" t="s">
        <v>4494</v>
      </c>
      <c r="Q290" s="17" t="s">
        <v>4670</v>
      </c>
      <c r="R290" s="1" t="s">
        <v>3963</v>
      </c>
    </row>
    <row r="291" spans="1:18">
      <c r="A291" s="1">
        <v>290</v>
      </c>
      <c r="B291" s="17" t="s">
        <v>4494</v>
      </c>
      <c r="C291" s="17" t="s">
        <v>4532</v>
      </c>
      <c r="D291" s="18">
        <v>490</v>
      </c>
      <c r="E291" s="19">
        <v>1444</v>
      </c>
      <c r="F291" s="17" t="s">
        <v>4572</v>
      </c>
      <c r="G291" s="3">
        <v>400</v>
      </c>
      <c r="H291" s="3">
        <v>0</v>
      </c>
      <c r="I291" s="1"/>
      <c r="J291" s="1">
        <v>383</v>
      </c>
      <c r="K291" s="1">
        <v>0</v>
      </c>
      <c r="L291" s="1"/>
      <c r="M291" s="1" t="s">
        <v>4499</v>
      </c>
      <c r="N291" s="1" t="s">
        <v>3932</v>
      </c>
      <c r="O291" s="1" t="s">
        <v>3993</v>
      </c>
      <c r="P291" s="17" t="s">
        <v>4494</v>
      </c>
      <c r="Q291" s="17" t="s">
        <v>4671</v>
      </c>
      <c r="R291" s="1" t="s">
        <v>4005</v>
      </c>
    </row>
    <row r="292" spans="1:18">
      <c r="A292" s="1">
        <v>291</v>
      </c>
      <c r="B292" s="17" t="s">
        <v>4494</v>
      </c>
      <c r="C292" s="17" t="s">
        <v>4532</v>
      </c>
      <c r="D292" s="18">
        <v>498</v>
      </c>
      <c r="E292" s="19">
        <v>68</v>
      </c>
      <c r="F292" s="17" t="s">
        <v>4581</v>
      </c>
      <c r="G292" s="3">
        <v>400</v>
      </c>
      <c r="H292" s="3">
        <v>0</v>
      </c>
      <c r="I292" s="1"/>
      <c r="J292" s="1">
        <v>383</v>
      </c>
      <c r="K292" s="1">
        <v>0</v>
      </c>
      <c r="L292" s="1"/>
      <c r="M292" s="1" t="s">
        <v>4499</v>
      </c>
      <c r="N292" s="1" t="s">
        <v>3932</v>
      </c>
      <c r="O292" s="1" t="s">
        <v>4524</v>
      </c>
      <c r="P292" s="17" t="s">
        <v>4494</v>
      </c>
      <c r="Q292" s="17" t="s">
        <v>4672</v>
      </c>
      <c r="R292" s="1" t="s">
        <v>4543</v>
      </c>
    </row>
    <row r="293" spans="1:18">
      <c r="A293" s="1">
        <v>292</v>
      </c>
      <c r="B293" s="17" t="s">
        <v>4494</v>
      </c>
      <c r="C293" s="17" t="s">
        <v>4597</v>
      </c>
      <c r="D293" s="18">
        <v>490</v>
      </c>
      <c r="E293" s="19">
        <v>1444</v>
      </c>
      <c r="F293" s="17" t="s">
        <v>4537</v>
      </c>
      <c r="G293" s="3">
        <v>400</v>
      </c>
      <c r="H293" s="3">
        <v>0</v>
      </c>
      <c r="I293" s="1"/>
      <c r="J293" s="1">
        <v>383</v>
      </c>
      <c r="K293" s="1">
        <v>0</v>
      </c>
      <c r="L293" s="1"/>
      <c r="M293" s="1" t="s">
        <v>4499</v>
      </c>
      <c r="N293" s="1" t="s">
        <v>3932</v>
      </c>
      <c r="O293" s="1" t="s">
        <v>4524</v>
      </c>
      <c r="P293" s="17" t="s">
        <v>4494</v>
      </c>
      <c r="Q293" s="17" t="s">
        <v>4673</v>
      </c>
      <c r="R293" s="1" t="s">
        <v>4543</v>
      </c>
    </row>
    <row r="294" spans="1:18">
      <c r="A294" s="1">
        <v>293</v>
      </c>
      <c r="B294" s="17" t="s">
        <v>4494</v>
      </c>
      <c r="C294" s="17" t="s">
        <v>4674</v>
      </c>
      <c r="D294" s="18">
        <v>490</v>
      </c>
      <c r="E294" s="19">
        <v>1444</v>
      </c>
      <c r="F294" s="17" t="s">
        <v>4513</v>
      </c>
      <c r="G294" s="3">
        <v>400</v>
      </c>
      <c r="H294" s="3">
        <v>0</v>
      </c>
      <c r="I294" s="1"/>
      <c r="J294" s="1">
        <v>383</v>
      </c>
      <c r="K294" s="1">
        <v>0</v>
      </c>
      <c r="L294" s="1"/>
      <c r="M294" s="1" t="s">
        <v>4499</v>
      </c>
      <c r="N294" s="1" t="s">
        <v>3997</v>
      </c>
      <c r="O294" s="1" t="s">
        <v>3993</v>
      </c>
      <c r="P294" s="17" t="s">
        <v>4494</v>
      </c>
      <c r="Q294" s="17" t="s">
        <v>4675</v>
      </c>
      <c r="R294" s="1" t="s">
        <v>4005</v>
      </c>
    </row>
    <row r="295" spans="1:18">
      <c r="A295" s="1">
        <v>294</v>
      </c>
      <c r="B295" s="17" t="s">
        <v>4494</v>
      </c>
      <c r="C295" s="17" t="s">
        <v>4623</v>
      </c>
      <c r="D295" s="18">
        <v>479</v>
      </c>
      <c r="E295" s="19">
        <v>881</v>
      </c>
      <c r="F295" s="17" t="s">
        <v>4526</v>
      </c>
      <c r="G295" s="3">
        <v>400</v>
      </c>
      <c r="H295" s="3">
        <v>0</v>
      </c>
      <c r="I295" s="1"/>
      <c r="J295" s="1">
        <v>388</v>
      </c>
      <c r="K295" s="1">
        <v>1</v>
      </c>
      <c r="L295" s="1"/>
      <c r="M295" s="1" t="s">
        <v>4499</v>
      </c>
      <c r="N295" s="1" t="s">
        <v>4518</v>
      </c>
      <c r="O295" s="1" t="s">
        <v>4524</v>
      </c>
      <c r="P295" s="17" t="s">
        <v>4494</v>
      </c>
      <c r="Q295" s="17" t="s">
        <v>4676</v>
      </c>
      <c r="R295" s="1" t="s">
        <v>3963</v>
      </c>
    </row>
    <row r="296" spans="1:18">
      <c r="A296" s="1">
        <v>295</v>
      </c>
      <c r="B296" s="17" t="s">
        <v>4494</v>
      </c>
      <c r="C296" s="17" t="s">
        <v>4571</v>
      </c>
      <c r="D296" s="18">
        <v>490</v>
      </c>
      <c r="E296" s="19">
        <v>1444</v>
      </c>
      <c r="F296" s="17" t="s">
        <v>4572</v>
      </c>
      <c r="G296" s="3">
        <v>400</v>
      </c>
      <c r="H296" s="3">
        <v>0</v>
      </c>
      <c r="I296" s="1"/>
      <c r="J296" s="1">
        <v>383</v>
      </c>
      <c r="K296" s="1">
        <v>0</v>
      </c>
      <c r="L296" s="1"/>
      <c r="M296" s="1" t="s">
        <v>4499</v>
      </c>
      <c r="N296" s="1" t="s">
        <v>3932</v>
      </c>
      <c r="O296" s="1" t="s">
        <v>4524</v>
      </c>
      <c r="P296" s="17" t="s">
        <v>4494</v>
      </c>
      <c r="Q296" s="17" t="s">
        <v>4487</v>
      </c>
      <c r="R296" s="1" t="s">
        <v>4543</v>
      </c>
    </row>
    <row r="297" spans="1:18">
      <c r="A297" s="1">
        <v>296</v>
      </c>
      <c r="B297" s="17" t="s">
        <v>4494</v>
      </c>
      <c r="C297" s="17" t="s">
        <v>4532</v>
      </c>
      <c r="D297" s="18">
        <v>498</v>
      </c>
      <c r="E297" s="19">
        <v>68</v>
      </c>
      <c r="F297" s="17" t="s">
        <v>4581</v>
      </c>
      <c r="G297" s="3">
        <v>400</v>
      </c>
      <c r="H297" s="3">
        <v>0</v>
      </c>
      <c r="I297" s="1"/>
      <c r="J297" s="1">
        <v>383</v>
      </c>
      <c r="K297" s="1">
        <v>0</v>
      </c>
      <c r="L297" s="1"/>
      <c r="M297" s="1" t="s">
        <v>4499</v>
      </c>
      <c r="N297" s="1" t="s">
        <v>3932</v>
      </c>
      <c r="O297" s="1" t="s">
        <v>4524</v>
      </c>
      <c r="P297" s="17" t="s">
        <v>4494</v>
      </c>
      <c r="Q297" s="17" t="s">
        <v>4677</v>
      </c>
      <c r="R297" s="1" t="s">
        <v>3963</v>
      </c>
    </row>
    <row r="298" spans="1:18">
      <c r="A298" s="1">
        <v>297</v>
      </c>
      <c r="B298" s="17" t="s">
        <v>4494</v>
      </c>
      <c r="C298" s="17" t="s">
        <v>4535</v>
      </c>
      <c r="D298" s="18">
        <v>286</v>
      </c>
      <c r="E298" s="19">
        <v>113</v>
      </c>
      <c r="F298" s="17" t="s">
        <v>4502</v>
      </c>
      <c r="G298" s="3">
        <v>100</v>
      </c>
      <c r="H298" s="3">
        <v>0</v>
      </c>
      <c r="I298" s="1"/>
      <c r="J298" s="1">
        <v>143</v>
      </c>
      <c r="K298" s="1">
        <v>1</v>
      </c>
      <c r="L298" s="1"/>
      <c r="M298" s="1" t="s">
        <v>4503</v>
      </c>
      <c r="N298" s="1" t="s">
        <v>3932</v>
      </c>
      <c r="O298" s="1" t="s">
        <v>4524</v>
      </c>
      <c r="P298" s="17" t="s">
        <v>4494</v>
      </c>
      <c r="Q298" s="17" t="s">
        <v>4678</v>
      </c>
      <c r="R298" s="1" t="s">
        <v>4543</v>
      </c>
    </row>
    <row r="299" spans="1:18">
      <c r="A299" s="1">
        <v>298</v>
      </c>
      <c r="B299" s="17" t="s">
        <v>4494</v>
      </c>
      <c r="C299" s="17" t="s">
        <v>4679</v>
      </c>
      <c r="D299" s="18">
        <v>435</v>
      </c>
      <c r="E299" s="19">
        <v>1</v>
      </c>
      <c r="F299" s="17" t="s">
        <v>4680</v>
      </c>
      <c r="G299" s="3">
        <v>300</v>
      </c>
      <c r="H299" s="3">
        <v>0</v>
      </c>
      <c r="I299" s="1"/>
      <c r="J299" s="1">
        <v>276</v>
      </c>
      <c r="K299" s="1">
        <v>0</v>
      </c>
      <c r="L299" s="1"/>
      <c r="M299" s="1" t="s">
        <v>4543</v>
      </c>
      <c r="N299" s="1" t="s">
        <v>3932</v>
      </c>
      <c r="O299" s="1" t="s">
        <v>4524</v>
      </c>
      <c r="P299" s="17" t="s">
        <v>4494</v>
      </c>
      <c r="Q299" s="17" t="s">
        <v>4681</v>
      </c>
      <c r="R299" s="1" t="s">
        <v>4543</v>
      </c>
    </row>
    <row r="300" spans="1:18">
      <c r="A300" s="1">
        <v>299</v>
      </c>
      <c r="B300" s="17" t="s">
        <v>4494</v>
      </c>
      <c r="C300" s="17" t="s">
        <v>4532</v>
      </c>
      <c r="D300" s="18">
        <v>490</v>
      </c>
      <c r="E300" s="19">
        <v>1444</v>
      </c>
      <c r="F300" s="17" t="s">
        <v>4513</v>
      </c>
      <c r="G300" s="3">
        <v>400</v>
      </c>
      <c r="H300" s="3">
        <v>0</v>
      </c>
      <c r="I300" s="1"/>
      <c r="J300" s="1">
        <v>383</v>
      </c>
      <c r="K300" s="1">
        <v>0</v>
      </c>
      <c r="L300" s="1"/>
      <c r="M300" s="1" t="s">
        <v>4499</v>
      </c>
      <c r="N300" s="1" t="s">
        <v>3932</v>
      </c>
      <c r="O300" s="1" t="s">
        <v>4510</v>
      </c>
      <c r="P300" s="17" t="s">
        <v>4494</v>
      </c>
      <c r="Q300" s="17" t="s">
        <v>4682</v>
      </c>
      <c r="R300" s="1" t="s">
        <v>4543</v>
      </c>
    </row>
    <row r="301" spans="1:18">
      <c r="A301" s="1">
        <v>300</v>
      </c>
      <c r="B301" s="17" t="s">
        <v>4494</v>
      </c>
      <c r="C301" s="17" t="s">
        <v>4508</v>
      </c>
      <c r="D301" s="18">
        <v>287</v>
      </c>
      <c r="E301" s="19">
        <v>242</v>
      </c>
      <c r="F301" s="17" t="s">
        <v>4506</v>
      </c>
      <c r="G301" s="3">
        <v>100</v>
      </c>
      <c r="H301" s="3">
        <v>0</v>
      </c>
      <c r="I301" s="1"/>
      <c r="J301" s="1">
        <v>143</v>
      </c>
      <c r="K301" s="1">
        <v>1</v>
      </c>
      <c r="L301" s="1"/>
      <c r="M301" s="1" t="s">
        <v>4503</v>
      </c>
      <c r="N301" s="1" t="s">
        <v>3932</v>
      </c>
      <c r="O301" s="1" t="s">
        <v>3993</v>
      </c>
      <c r="P301" s="17" t="s">
        <v>4494</v>
      </c>
      <c r="Q301" s="17" t="s">
        <v>4683</v>
      </c>
      <c r="R301" s="1" t="s">
        <v>4005</v>
      </c>
    </row>
    <row r="302" spans="1:18">
      <c r="A302" s="1">
        <v>301</v>
      </c>
      <c r="B302" s="17" t="s">
        <v>4494</v>
      </c>
      <c r="C302" s="17" t="s">
        <v>4684</v>
      </c>
      <c r="D302" s="18">
        <v>289</v>
      </c>
      <c r="E302" s="19">
        <v>1689</v>
      </c>
      <c r="F302" s="17" t="s">
        <v>4685</v>
      </c>
      <c r="G302" s="3">
        <v>100</v>
      </c>
      <c r="H302" s="3">
        <v>0</v>
      </c>
      <c r="I302" s="1"/>
      <c r="J302" s="1">
        <v>149</v>
      </c>
      <c r="K302" s="1">
        <v>1</v>
      </c>
      <c r="L302" s="1"/>
      <c r="M302" s="1" t="s">
        <v>4503</v>
      </c>
      <c r="N302" s="1" t="s">
        <v>3932</v>
      </c>
      <c r="O302" s="1" t="s">
        <v>4524</v>
      </c>
      <c r="P302" s="17" t="s">
        <v>4494</v>
      </c>
      <c r="Q302" s="17" t="s">
        <v>4081</v>
      </c>
      <c r="R302" s="1" t="s">
        <v>4543</v>
      </c>
    </row>
    <row r="303" spans="1:18">
      <c r="A303" s="1">
        <v>302</v>
      </c>
      <c r="B303" s="17" t="s">
        <v>4494</v>
      </c>
      <c r="C303" s="17" t="s">
        <v>4686</v>
      </c>
      <c r="D303" s="18">
        <v>490</v>
      </c>
      <c r="E303" s="19">
        <v>1444</v>
      </c>
      <c r="F303" s="17" t="s">
        <v>4687</v>
      </c>
      <c r="G303" s="3">
        <v>400</v>
      </c>
      <c r="H303" s="3">
        <v>0</v>
      </c>
      <c r="I303" s="1"/>
      <c r="J303" s="1">
        <v>383</v>
      </c>
      <c r="K303" s="1">
        <v>0</v>
      </c>
      <c r="L303" s="1"/>
      <c r="M303" s="1" t="s">
        <v>4499</v>
      </c>
      <c r="N303" s="1" t="s">
        <v>3932</v>
      </c>
      <c r="O303" s="1" t="s">
        <v>3993</v>
      </c>
      <c r="P303" s="17" t="s">
        <v>4494</v>
      </c>
      <c r="Q303" s="17" t="s">
        <v>4688</v>
      </c>
      <c r="R303" s="1" t="s">
        <v>4543</v>
      </c>
    </row>
    <row r="304" spans="1:18">
      <c r="A304" s="1">
        <v>303</v>
      </c>
      <c r="B304" s="17" t="s">
        <v>4494</v>
      </c>
      <c r="C304" s="17" t="s">
        <v>4508</v>
      </c>
      <c r="D304" s="18">
        <v>287</v>
      </c>
      <c r="E304" s="19">
        <v>242</v>
      </c>
      <c r="F304" s="17" t="s">
        <v>4509</v>
      </c>
      <c r="G304" s="3">
        <v>100</v>
      </c>
      <c r="H304" s="3">
        <v>0</v>
      </c>
      <c r="I304" s="1"/>
      <c r="J304" s="1">
        <v>143</v>
      </c>
      <c r="K304" s="1">
        <v>1</v>
      </c>
      <c r="L304" s="1"/>
      <c r="M304" s="1" t="s">
        <v>4503</v>
      </c>
      <c r="N304" s="1" t="s">
        <v>3932</v>
      </c>
      <c r="O304" s="1" t="s">
        <v>4524</v>
      </c>
      <c r="P304" s="17" t="s">
        <v>4494</v>
      </c>
      <c r="Q304" s="17" t="s">
        <v>4689</v>
      </c>
      <c r="R304" s="1" t="s">
        <v>3963</v>
      </c>
    </row>
    <row r="305" spans="1:18">
      <c r="A305" s="1">
        <v>304</v>
      </c>
      <c r="B305" s="17" t="s">
        <v>4494</v>
      </c>
      <c r="C305" s="17" t="s">
        <v>4690</v>
      </c>
      <c r="D305" s="18">
        <v>490</v>
      </c>
      <c r="E305" s="19">
        <v>1444</v>
      </c>
      <c r="F305" s="17" t="s">
        <v>4691</v>
      </c>
      <c r="G305" s="3">
        <v>400</v>
      </c>
      <c r="H305" s="3">
        <v>0</v>
      </c>
      <c r="I305" s="1"/>
      <c r="J305" s="1">
        <v>383</v>
      </c>
      <c r="K305" s="1">
        <v>0</v>
      </c>
      <c r="L305" s="1"/>
      <c r="M305" s="1" t="s">
        <v>4499</v>
      </c>
      <c r="N305" s="1" t="s">
        <v>3997</v>
      </c>
      <c r="O305" s="1" t="s">
        <v>4510</v>
      </c>
      <c r="P305" s="17" t="s">
        <v>4494</v>
      </c>
      <c r="Q305" s="17" t="s">
        <v>4692</v>
      </c>
      <c r="R305" s="1" t="s">
        <v>4543</v>
      </c>
    </row>
    <row r="306" spans="1:18">
      <c r="A306" s="1">
        <v>305</v>
      </c>
      <c r="B306" s="17" t="s">
        <v>4494</v>
      </c>
      <c r="C306" s="17" t="s">
        <v>4623</v>
      </c>
      <c r="D306" s="18">
        <v>479</v>
      </c>
      <c r="E306" s="19">
        <v>881</v>
      </c>
      <c r="F306" s="17" t="s">
        <v>4526</v>
      </c>
      <c r="G306" s="3">
        <v>400</v>
      </c>
      <c r="H306" s="3">
        <v>0</v>
      </c>
      <c r="I306" s="1"/>
      <c r="J306" s="1">
        <v>388</v>
      </c>
      <c r="K306" s="1">
        <v>1</v>
      </c>
      <c r="L306" s="1"/>
      <c r="M306" s="1" t="s">
        <v>4499</v>
      </c>
      <c r="N306" s="1" t="s">
        <v>4518</v>
      </c>
      <c r="O306" s="1" t="s">
        <v>4510</v>
      </c>
      <c r="P306" s="17" t="s">
        <v>4494</v>
      </c>
      <c r="Q306" s="17" t="s">
        <v>4693</v>
      </c>
      <c r="R306" s="1" t="s">
        <v>4543</v>
      </c>
    </row>
    <row r="307" spans="1:18">
      <c r="A307" s="1">
        <v>306</v>
      </c>
      <c r="B307" s="17" t="s">
        <v>4494</v>
      </c>
      <c r="C307" s="17" t="s">
        <v>4694</v>
      </c>
      <c r="D307" s="18">
        <v>498</v>
      </c>
      <c r="E307" s="19">
        <v>68</v>
      </c>
      <c r="F307" s="17" t="s">
        <v>4664</v>
      </c>
      <c r="G307" s="3">
        <v>400</v>
      </c>
      <c r="H307" s="3">
        <v>0</v>
      </c>
      <c r="I307" s="1"/>
      <c r="J307" s="1">
        <v>383</v>
      </c>
      <c r="K307" s="1">
        <v>0</v>
      </c>
      <c r="L307" s="1"/>
      <c r="M307" s="1" t="s">
        <v>4499</v>
      </c>
      <c r="N307" s="1" t="s">
        <v>3997</v>
      </c>
      <c r="O307" s="1" t="s">
        <v>3993</v>
      </c>
      <c r="P307" s="17" t="s">
        <v>4494</v>
      </c>
      <c r="Q307" s="17" t="s">
        <v>4695</v>
      </c>
      <c r="R307" s="1" t="s">
        <v>3963</v>
      </c>
    </row>
    <row r="308" spans="1:18">
      <c r="A308" s="1">
        <v>307</v>
      </c>
      <c r="B308" s="17" t="s">
        <v>4494</v>
      </c>
      <c r="C308" s="17" t="s">
        <v>4535</v>
      </c>
      <c r="D308" s="18">
        <v>286</v>
      </c>
      <c r="E308" s="19">
        <v>113</v>
      </c>
      <c r="F308" s="17" t="s">
        <v>4502</v>
      </c>
      <c r="G308" s="3">
        <v>100</v>
      </c>
      <c r="H308" s="3">
        <v>0</v>
      </c>
      <c r="I308" s="1"/>
      <c r="J308" s="1">
        <v>143</v>
      </c>
      <c r="K308" s="1">
        <v>1</v>
      </c>
      <c r="L308" s="1"/>
      <c r="M308" s="1" t="s">
        <v>4503</v>
      </c>
      <c r="N308" s="1" t="s">
        <v>3932</v>
      </c>
      <c r="O308" s="1" t="s">
        <v>3993</v>
      </c>
      <c r="P308" s="17" t="s">
        <v>4494</v>
      </c>
      <c r="Q308" s="17" t="s">
        <v>4696</v>
      </c>
      <c r="R308" s="1" t="s">
        <v>3963</v>
      </c>
    </row>
    <row r="309" spans="1:18">
      <c r="A309" s="1">
        <v>308</v>
      </c>
      <c r="B309" s="17" t="s">
        <v>4494</v>
      </c>
      <c r="C309" s="17" t="s">
        <v>4617</v>
      </c>
      <c r="D309" s="18">
        <v>286</v>
      </c>
      <c r="E309" s="19">
        <v>113</v>
      </c>
      <c r="F309" s="17" t="s">
        <v>4502</v>
      </c>
      <c r="G309" s="3">
        <v>100</v>
      </c>
      <c r="H309" s="3">
        <v>0</v>
      </c>
      <c r="I309" s="1"/>
      <c r="J309" s="1">
        <v>143</v>
      </c>
      <c r="K309" s="1">
        <v>1</v>
      </c>
      <c r="L309" s="1"/>
      <c r="M309" s="1" t="s">
        <v>4503</v>
      </c>
      <c r="N309" s="1" t="s">
        <v>3997</v>
      </c>
      <c r="O309" s="1" t="s">
        <v>4524</v>
      </c>
      <c r="P309" s="17" t="s">
        <v>4494</v>
      </c>
      <c r="Q309" s="17" t="s">
        <v>4697</v>
      </c>
      <c r="R309" s="1" t="s">
        <v>4543</v>
      </c>
    </row>
    <row r="310" spans="1:18">
      <c r="A310" s="1">
        <v>309</v>
      </c>
      <c r="B310" s="17" t="s">
        <v>4494</v>
      </c>
      <c r="C310" s="17" t="s">
        <v>4698</v>
      </c>
      <c r="D310" s="18">
        <v>287</v>
      </c>
      <c r="E310" s="19">
        <v>242</v>
      </c>
      <c r="F310" s="17" t="s">
        <v>4509</v>
      </c>
      <c r="G310" s="3">
        <v>100</v>
      </c>
      <c r="H310" s="3">
        <v>0</v>
      </c>
      <c r="I310" s="1"/>
      <c r="J310" s="1">
        <v>143</v>
      </c>
      <c r="K310" s="1">
        <v>1</v>
      </c>
      <c r="L310" s="1"/>
      <c r="M310" s="1" t="s">
        <v>4503</v>
      </c>
      <c r="N310" s="1" t="s">
        <v>3932</v>
      </c>
      <c r="O310" s="1" t="s">
        <v>3993</v>
      </c>
      <c r="P310" s="17" t="s">
        <v>4494</v>
      </c>
      <c r="Q310" s="17" t="s">
        <v>4699</v>
      </c>
      <c r="R310" s="1" t="s">
        <v>4543</v>
      </c>
    </row>
    <row r="311" spans="1:18">
      <c r="A311" s="1">
        <v>310</v>
      </c>
      <c r="B311" s="17" t="s">
        <v>4494</v>
      </c>
      <c r="C311" s="17" t="s">
        <v>4700</v>
      </c>
      <c r="D311" s="18">
        <v>490</v>
      </c>
      <c r="E311" s="19">
        <v>1444</v>
      </c>
      <c r="F311" s="17" t="s">
        <v>4701</v>
      </c>
      <c r="G311" s="3">
        <v>400</v>
      </c>
      <c r="H311" s="3">
        <v>0</v>
      </c>
      <c r="I311" s="1"/>
      <c r="J311" s="1">
        <v>383</v>
      </c>
      <c r="K311" s="1">
        <v>0</v>
      </c>
      <c r="L311" s="1"/>
      <c r="M311" s="1" t="s">
        <v>4499</v>
      </c>
      <c r="N311" s="1" t="s">
        <v>3932</v>
      </c>
      <c r="O311" s="1" t="s">
        <v>4510</v>
      </c>
      <c r="P311" s="17" t="s">
        <v>4494</v>
      </c>
      <c r="Q311" s="17" t="s">
        <v>4702</v>
      </c>
      <c r="R311" s="1" t="s">
        <v>4005</v>
      </c>
    </row>
    <row r="312" spans="1:18">
      <c r="A312" s="1">
        <v>311</v>
      </c>
      <c r="B312" s="17" t="s">
        <v>4494</v>
      </c>
      <c r="C312" s="17" t="s">
        <v>4640</v>
      </c>
      <c r="D312" s="18">
        <v>287</v>
      </c>
      <c r="E312" s="19">
        <v>242</v>
      </c>
      <c r="F312" s="17" t="s">
        <v>4506</v>
      </c>
      <c r="G312" s="3">
        <v>100</v>
      </c>
      <c r="H312" s="3">
        <v>0</v>
      </c>
      <c r="I312" s="1"/>
      <c r="J312" s="1">
        <v>143</v>
      </c>
      <c r="K312" s="1">
        <v>1</v>
      </c>
      <c r="L312" s="1"/>
      <c r="M312" s="1" t="s">
        <v>4503</v>
      </c>
      <c r="N312" s="1" t="s">
        <v>3932</v>
      </c>
      <c r="O312" s="1" t="s">
        <v>4510</v>
      </c>
      <c r="P312" s="17" t="s">
        <v>4494</v>
      </c>
      <c r="Q312" s="17" t="s">
        <v>4703</v>
      </c>
      <c r="R312" s="1" t="s">
        <v>4005</v>
      </c>
    </row>
    <row r="313" spans="1:18">
      <c r="A313" s="1">
        <v>312</v>
      </c>
      <c r="B313" s="17" t="s">
        <v>4494</v>
      </c>
      <c r="C313" s="17" t="s">
        <v>4704</v>
      </c>
      <c r="D313" s="18">
        <v>286</v>
      </c>
      <c r="E313" s="19">
        <v>825</v>
      </c>
      <c r="F313" s="17" t="s">
        <v>4604</v>
      </c>
      <c r="G313" s="3">
        <v>100</v>
      </c>
      <c r="H313" s="3">
        <v>0</v>
      </c>
      <c r="I313" s="1"/>
      <c r="J313" s="1">
        <v>143</v>
      </c>
      <c r="K313" s="1">
        <v>1</v>
      </c>
      <c r="L313" s="1"/>
      <c r="M313" s="1" t="s">
        <v>4503</v>
      </c>
      <c r="N313" s="1" t="s">
        <v>3997</v>
      </c>
      <c r="O313" s="1" t="s">
        <v>4510</v>
      </c>
      <c r="P313" s="17" t="s">
        <v>4494</v>
      </c>
      <c r="Q313" s="17" t="s">
        <v>4705</v>
      </c>
      <c r="R313" s="1" t="s">
        <v>3963</v>
      </c>
    </row>
    <row r="314" spans="1:18">
      <c r="A314" s="1">
        <v>313</v>
      </c>
      <c r="B314" s="17" t="s">
        <v>4494</v>
      </c>
      <c r="C314" s="17" t="s">
        <v>4606</v>
      </c>
      <c r="D314" s="18">
        <v>479</v>
      </c>
      <c r="E314" s="19">
        <v>881</v>
      </c>
      <c r="F314" s="17" t="s">
        <v>4607</v>
      </c>
      <c r="G314" s="3">
        <v>400</v>
      </c>
      <c r="H314" s="3">
        <v>0</v>
      </c>
      <c r="I314" s="1"/>
      <c r="J314" s="1">
        <v>388</v>
      </c>
      <c r="K314" s="1">
        <v>1</v>
      </c>
      <c r="L314" s="1"/>
      <c r="M314" s="1" t="s">
        <v>4499</v>
      </c>
      <c r="N314" s="1" t="s">
        <v>4518</v>
      </c>
      <c r="O314" s="1" t="s">
        <v>4524</v>
      </c>
      <c r="P314" s="17" t="s">
        <v>4494</v>
      </c>
      <c r="Q314" s="17" t="s">
        <v>4706</v>
      </c>
      <c r="R314" s="1" t="s">
        <v>4005</v>
      </c>
    </row>
    <row r="315" spans="1:18">
      <c r="A315" s="1">
        <v>314</v>
      </c>
      <c r="B315" s="17" t="s">
        <v>4494</v>
      </c>
      <c r="C315" s="17" t="s">
        <v>4700</v>
      </c>
      <c r="D315" s="18">
        <v>490</v>
      </c>
      <c r="E315" s="19">
        <v>1444</v>
      </c>
      <c r="F315" s="17" t="s">
        <v>4587</v>
      </c>
      <c r="G315" s="3">
        <v>400</v>
      </c>
      <c r="H315" s="3">
        <v>0</v>
      </c>
      <c r="I315" s="1"/>
      <c r="J315" s="1">
        <v>383</v>
      </c>
      <c r="K315" s="1">
        <v>0</v>
      </c>
      <c r="L315" s="1"/>
      <c r="M315" s="1" t="s">
        <v>4499</v>
      </c>
      <c r="N315" s="1" t="s">
        <v>3932</v>
      </c>
      <c r="O315" s="1" t="s">
        <v>4510</v>
      </c>
      <c r="P315" s="17" t="s">
        <v>4494</v>
      </c>
      <c r="Q315" s="17" t="s">
        <v>4707</v>
      </c>
      <c r="R315" s="1" t="s">
        <v>4005</v>
      </c>
    </row>
    <row r="316" spans="1:18">
      <c r="A316" s="1">
        <v>315</v>
      </c>
      <c r="B316" s="17" t="s">
        <v>4494</v>
      </c>
      <c r="C316" s="17" t="s">
        <v>4623</v>
      </c>
      <c r="D316" s="18"/>
      <c r="E316" s="19"/>
      <c r="F316" s="17" t="s">
        <v>4708</v>
      </c>
      <c r="G316" s="3">
        <v>400</v>
      </c>
      <c r="H316" s="3">
        <v>0</v>
      </c>
      <c r="I316" s="1"/>
      <c r="J316" s="1">
        <v>388</v>
      </c>
      <c r="K316" s="1">
        <v>1</v>
      </c>
      <c r="L316" s="1"/>
      <c r="M316" s="1" t="s">
        <v>4499</v>
      </c>
      <c r="N316" s="1" t="s">
        <v>4518</v>
      </c>
      <c r="O316" s="1" t="s">
        <v>4524</v>
      </c>
      <c r="P316" s="17" t="s">
        <v>4494</v>
      </c>
      <c r="Q316" s="17" t="s">
        <v>4709</v>
      </c>
      <c r="R316" s="1" t="s">
        <v>3963</v>
      </c>
    </row>
    <row r="317" spans="1:18">
      <c r="A317" s="1">
        <v>316</v>
      </c>
      <c r="B317" s="17" t="s">
        <v>4494</v>
      </c>
      <c r="C317" s="17" t="s">
        <v>4599</v>
      </c>
      <c r="D317" s="18">
        <v>287</v>
      </c>
      <c r="E317" s="19">
        <v>242</v>
      </c>
      <c r="F317" s="17" t="s">
        <v>4509</v>
      </c>
      <c r="G317" s="3">
        <v>100</v>
      </c>
      <c r="H317" s="3">
        <v>0</v>
      </c>
      <c r="I317" s="1"/>
      <c r="J317" s="1">
        <v>143</v>
      </c>
      <c r="K317" s="1">
        <v>1</v>
      </c>
      <c r="L317" s="1"/>
      <c r="M317" s="1" t="s">
        <v>4503</v>
      </c>
      <c r="N317" s="1" t="s">
        <v>3932</v>
      </c>
      <c r="O317" s="1" t="s">
        <v>4524</v>
      </c>
      <c r="P317" s="17" t="s">
        <v>4494</v>
      </c>
      <c r="Q317" s="17" t="s">
        <v>4710</v>
      </c>
      <c r="R317" s="1" t="s">
        <v>3963</v>
      </c>
    </row>
    <row r="318" spans="1:18">
      <c r="A318" s="1">
        <v>317</v>
      </c>
      <c r="B318" s="17" t="s">
        <v>4494</v>
      </c>
      <c r="C318" s="17" t="s">
        <v>4698</v>
      </c>
      <c r="D318" s="18">
        <v>287</v>
      </c>
      <c r="E318" s="19">
        <v>242</v>
      </c>
      <c r="F318" s="17" t="s">
        <v>4509</v>
      </c>
      <c r="G318" s="3">
        <v>100</v>
      </c>
      <c r="H318" s="3">
        <v>0</v>
      </c>
      <c r="I318" s="1"/>
      <c r="J318" s="1">
        <v>143</v>
      </c>
      <c r="K318" s="1">
        <v>1</v>
      </c>
      <c r="L318" s="1"/>
      <c r="M318" s="1" t="s">
        <v>4503</v>
      </c>
      <c r="N318" s="1" t="s">
        <v>3932</v>
      </c>
      <c r="O318" s="1" t="s">
        <v>4524</v>
      </c>
      <c r="P318" s="17" t="s">
        <v>4494</v>
      </c>
      <c r="Q318" s="17" t="s">
        <v>4711</v>
      </c>
      <c r="R318" s="1" t="s">
        <v>4543</v>
      </c>
    </row>
    <row r="319" spans="1:18">
      <c r="A319" s="1">
        <v>318</v>
      </c>
      <c r="B319" s="17" t="s">
        <v>4494</v>
      </c>
      <c r="C319" s="17" t="s">
        <v>4517</v>
      </c>
      <c r="D319" s="18">
        <v>479</v>
      </c>
      <c r="E319" s="19">
        <v>881</v>
      </c>
      <c r="F319" s="17" t="s">
        <v>4498</v>
      </c>
      <c r="G319" s="3">
        <v>400</v>
      </c>
      <c r="H319" s="3">
        <v>0</v>
      </c>
      <c r="I319" s="1"/>
      <c r="J319" s="1">
        <v>388</v>
      </c>
      <c r="K319" s="1">
        <v>1</v>
      </c>
      <c r="L319" s="1"/>
      <c r="M319" s="1" t="s">
        <v>4499</v>
      </c>
      <c r="N319" s="1" t="s">
        <v>4518</v>
      </c>
      <c r="O319" s="1" t="s">
        <v>4510</v>
      </c>
      <c r="P319" s="17" t="s">
        <v>4494</v>
      </c>
      <c r="Q319" s="17" t="s">
        <v>4712</v>
      </c>
      <c r="R319" s="1" t="s">
        <v>3963</v>
      </c>
    </row>
    <row r="320" spans="1:18">
      <c r="A320" s="1">
        <v>319</v>
      </c>
      <c r="B320" s="17" t="s">
        <v>4494</v>
      </c>
      <c r="C320" s="17" t="s">
        <v>4713</v>
      </c>
      <c r="D320" s="18">
        <v>490</v>
      </c>
      <c r="E320" s="19">
        <v>1444</v>
      </c>
      <c r="F320" s="17" t="s">
        <v>4687</v>
      </c>
      <c r="G320" s="3">
        <v>400</v>
      </c>
      <c r="H320" s="3">
        <v>0</v>
      </c>
      <c r="I320" s="1"/>
      <c r="J320" s="1">
        <v>383</v>
      </c>
      <c r="K320" s="1">
        <v>0</v>
      </c>
      <c r="L320" s="1"/>
      <c r="M320" s="1" t="s">
        <v>4499</v>
      </c>
      <c r="N320" s="1" t="s">
        <v>3932</v>
      </c>
      <c r="O320" s="1" t="s">
        <v>3993</v>
      </c>
      <c r="P320" s="17" t="s">
        <v>4494</v>
      </c>
      <c r="Q320" s="17" t="s">
        <v>4714</v>
      </c>
      <c r="R320" s="1" t="s">
        <v>4005</v>
      </c>
    </row>
    <row r="321" spans="1:18">
      <c r="A321" s="1">
        <v>320</v>
      </c>
      <c r="B321" s="17" t="s">
        <v>4494</v>
      </c>
      <c r="C321" s="17" t="s">
        <v>4715</v>
      </c>
      <c r="D321" s="18">
        <v>287</v>
      </c>
      <c r="E321" s="19">
        <v>242</v>
      </c>
      <c r="F321" s="17" t="s">
        <v>4506</v>
      </c>
      <c r="G321" s="3">
        <v>100</v>
      </c>
      <c r="H321" s="3">
        <v>0</v>
      </c>
      <c r="I321" s="1"/>
      <c r="J321" s="1">
        <v>143</v>
      </c>
      <c r="K321" s="1">
        <v>1</v>
      </c>
      <c r="L321" s="1"/>
      <c r="M321" s="1" t="s">
        <v>4503</v>
      </c>
      <c r="N321" s="1" t="s">
        <v>3997</v>
      </c>
      <c r="O321" s="1" t="s">
        <v>4524</v>
      </c>
      <c r="P321" s="17" t="s">
        <v>4494</v>
      </c>
      <c r="Q321" s="17" t="s">
        <v>4716</v>
      </c>
      <c r="R321" s="1" t="s">
        <v>4005</v>
      </c>
    </row>
    <row r="322" spans="1:18">
      <c r="A322" s="1">
        <v>321</v>
      </c>
      <c r="B322" s="17" t="s">
        <v>4494</v>
      </c>
      <c r="C322" s="17" t="s">
        <v>4717</v>
      </c>
      <c r="D322" s="18">
        <v>490</v>
      </c>
      <c r="E322" s="19">
        <v>1444</v>
      </c>
      <c r="F322" s="17" t="s">
        <v>4718</v>
      </c>
      <c r="G322" s="3">
        <v>400</v>
      </c>
      <c r="H322" s="3">
        <v>0</v>
      </c>
      <c r="I322" s="1"/>
      <c r="J322" s="1">
        <v>383</v>
      </c>
      <c r="K322" s="1">
        <v>0</v>
      </c>
      <c r="L322" s="1"/>
      <c r="M322" s="1" t="s">
        <v>4499</v>
      </c>
      <c r="N322" s="1" t="s">
        <v>3932</v>
      </c>
      <c r="O322" s="1" t="s">
        <v>3993</v>
      </c>
      <c r="P322" s="17" t="s">
        <v>4494</v>
      </c>
      <c r="Q322" s="17" t="s">
        <v>4719</v>
      </c>
      <c r="R322" s="1" t="s">
        <v>4005</v>
      </c>
    </row>
    <row r="323" spans="1:18">
      <c r="A323" s="1">
        <v>322</v>
      </c>
      <c r="B323" s="17" t="s">
        <v>4494</v>
      </c>
      <c r="C323" s="17" t="s">
        <v>4720</v>
      </c>
      <c r="D323" s="18">
        <v>286</v>
      </c>
      <c r="E323" s="19">
        <v>113</v>
      </c>
      <c r="F323" s="17" t="s">
        <v>4721</v>
      </c>
      <c r="G323" s="3">
        <v>100</v>
      </c>
      <c r="H323" s="3">
        <v>0</v>
      </c>
      <c r="I323" s="1"/>
      <c r="J323" s="1">
        <v>143</v>
      </c>
      <c r="K323" s="1">
        <v>1</v>
      </c>
      <c r="L323" s="1"/>
      <c r="M323" s="1" t="s">
        <v>4503</v>
      </c>
      <c r="N323" s="1" t="s">
        <v>3997</v>
      </c>
      <c r="O323" s="1" t="s">
        <v>3993</v>
      </c>
      <c r="P323" s="17" t="s">
        <v>4494</v>
      </c>
      <c r="Q323" s="17" t="s">
        <v>4722</v>
      </c>
      <c r="R323" s="1" t="s">
        <v>4005</v>
      </c>
    </row>
    <row r="324" spans="1:18">
      <c r="A324" s="1">
        <v>323</v>
      </c>
      <c r="B324" s="17" t="s">
        <v>4494</v>
      </c>
      <c r="C324" s="17" t="s">
        <v>4601</v>
      </c>
      <c r="D324" s="18">
        <v>287</v>
      </c>
      <c r="E324" s="19">
        <v>242</v>
      </c>
      <c r="F324" s="17" t="s">
        <v>4506</v>
      </c>
      <c r="G324" s="3">
        <v>100</v>
      </c>
      <c r="H324" s="3">
        <v>0</v>
      </c>
      <c r="I324" s="1"/>
      <c r="J324" s="1">
        <v>143</v>
      </c>
      <c r="K324" s="1">
        <v>1</v>
      </c>
      <c r="L324" s="1"/>
      <c r="M324" s="1" t="s">
        <v>4503</v>
      </c>
      <c r="N324" s="1" t="s">
        <v>3932</v>
      </c>
      <c r="O324" s="1" t="s">
        <v>4524</v>
      </c>
      <c r="P324" s="17" t="s">
        <v>4494</v>
      </c>
      <c r="Q324" s="17" t="s">
        <v>4723</v>
      </c>
      <c r="R324" s="1" t="s">
        <v>4005</v>
      </c>
    </row>
    <row r="325" spans="1:18">
      <c r="A325" s="1">
        <v>324</v>
      </c>
      <c r="B325" s="17" t="s">
        <v>4494</v>
      </c>
      <c r="C325" s="17" t="s">
        <v>4532</v>
      </c>
      <c r="D325" s="18">
        <v>490</v>
      </c>
      <c r="E325" s="19">
        <v>1444</v>
      </c>
      <c r="F325" s="17" t="s">
        <v>4521</v>
      </c>
      <c r="G325" s="3">
        <v>400</v>
      </c>
      <c r="H325" s="3">
        <v>0</v>
      </c>
      <c r="I325" s="1"/>
      <c r="J325" s="1">
        <v>383</v>
      </c>
      <c r="K325" s="1">
        <v>0</v>
      </c>
      <c r="L325" s="1"/>
      <c r="M325" s="1" t="s">
        <v>4499</v>
      </c>
      <c r="N325" s="1" t="s">
        <v>3932</v>
      </c>
      <c r="O325" s="1" t="s">
        <v>4510</v>
      </c>
      <c r="P325" s="17" t="s">
        <v>4494</v>
      </c>
      <c r="Q325" s="17" t="s">
        <v>4724</v>
      </c>
      <c r="R325" s="1" t="s">
        <v>4543</v>
      </c>
    </row>
    <row r="326" spans="1:18">
      <c r="A326" s="1">
        <v>325</v>
      </c>
      <c r="B326" s="17" t="s">
        <v>4494</v>
      </c>
      <c r="C326" s="17" t="s">
        <v>4501</v>
      </c>
      <c r="D326" s="18"/>
      <c r="E326" s="19"/>
      <c r="F326" s="17" t="s">
        <v>4526</v>
      </c>
      <c r="G326" s="3">
        <v>400</v>
      </c>
      <c r="H326" s="3">
        <v>0</v>
      </c>
      <c r="I326" s="1"/>
      <c r="J326" s="1">
        <v>388</v>
      </c>
      <c r="K326" s="1">
        <v>1</v>
      </c>
      <c r="L326" s="1"/>
      <c r="M326" s="1" t="s">
        <v>4499</v>
      </c>
      <c r="N326" s="1" t="s">
        <v>4369</v>
      </c>
      <c r="O326" s="1" t="s">
        <v>3993</v>
      </c>
      <c r="P326" s="17" t="s">
        <v>4494</v>
      </c>
      <c r="Q326" s="17" t="s">
        <v>4725</v>
      </c>
      <c r="R326" s="1" t="s">
        <v>3963</v>
      </c>
    </row>
    <row r="327" spans="1:18">
      <c r="A327" s="1">
        <v>326</v>
      </c>
      <c r="B327" s="17" t="s">
        <v>4494</v>
      </c>
      <c r="C327" s="17" t="s">
        <v>4523</v>
      </c>
      <c r="D327" s="18">
        <v>490</v>
      </c>
      <c r="E327" s="19">
        <v>1444</v>
      </c>
      <c r="F327" s="17" t="s">
        <v>4513</v>
      </c>
      <c r="G327" s="3">
        <v>400</v>
      </c>
      <c r="H327" s="3">
        <v>0</v>
      </c>
      <c r="I327" s="1"/>
      <c r="J327" s="1">
        <v>383</v>
      </c>
      <c r="K327" s="1">
        <v>0</v>
      </c>
      <c r="L327" s="1"/>
      <c r="M327" s="1" t="s">
        <v>4499</v>
      </c>
      <c r="N327" s="1" t="s">
        <v>3932</v>
      </c>
      <c r="O327" s="1" t="s">
        <v>3993</v>
      </c>
      <c r="P327" s="17" t="s">
        <v>4494</v>
      </c>
      <c r="Q327" s="17" t="s">
        <v>4726</v>
      </c>
      <c r="R327" s="1" t="s">
        <v>4005</v>
      </c>
    </row>
    <row r="328" spans="1:18">
      <c r="A328" s="1">
        <v>327</v>
      </c>
      <c r="B328" s="17" t="s">
        <v>4494</v>
      </c>
      <c r="C328" s="17" t="s">
        <v>4532</v>
      </c>
      <c r="D328" s="18">
        <v>498</v>
      </c>
      <c r="E328" s="19">
        <v>68</v>
      </c>
      <c r="F328" s="17" t="s">
        <v>4581</v>
      </c>
      <c r="G328" s="3">
        <v>400</v>
      </c>
      <c r="H328" s="3">
        <v>0</v>
      </c>
      <c r="I328" s="1"/>
      <c r="J328" s="1">
        <v>383</v>
      </c>
      <c r="K328" s="1">
        <v>0</v>
      </c>
      <c r="L328" s="1"/>
      <c r="M328" s="1" t="s">
        <v>4499</v>
      </c>
      <c r="N328" s="1" t="s">
        <v>3932</v>
      </c>
      <c r="O328" s="1" t="s">
        <v>4524</v>
      </c>
      <c r="P328" s="17" t="s">
        <v>4494</v>
      </c>
      <c r="Q328" s="17" t="s">
        <v>4727</v>
      </c>
      <c r="R328" s="1" t="s">
        <v>4543</v>
      </c>
    </row>
    <row r="329" spans="1:18">
      <c r="A329" s="1">
        <v>328</v>
      </c>
      <c r="B329" s="17" t="s">
        <v>4494</v>
      </c>
      <c r="C329" s="17" t="s">
        <v>4597</v>
      </c>
      <c r="D329" s="18">
        <v>490</v>
      </c>
      <c r="E329" s="19">
        <v>1444</v>
      </c>
      <c r="F329" s="17" t="s">
        <v>4701</v>
      </c>
      <c r="G329" s="3">
        <v>400</v>
      </c>
      <c r="H329" s="3">
        <v>0</v>
      </c>
      <c r="I329" s="1"/>
      <c r="J329" s="1">
        <v>383</v>
      </c>
      <c r="K329" s="1">
        <v>0</v>
      </c>
      <c r="L329" s="1"/>
      <c r="M329" s="1" t="s">
        <v>4499</v>
      </c>
      <c r="N329" s="1" t="s">
        <v>3932</v>
      </c>
      <c r="O329" s="1" t="s">
        <v>4510</v>
      </c>
      <c r="P329" s="17" t="s">
        <v>4494</v>
      </c>
      <c r="Q329" s="17" t="s">
        <v>4728</v>
      </c>
      <c r="R329" s="1" t="s">
        <v>3963</v>
      </c>
    </row>
    <row r="330" spans="1:18">
      <c r="A330" s="1">
        <v>329</v>
      </c>
      <c r="B330" s="17" t="s">
        <v>4494</v>
      </c>
      <c r="C330" s="17" t="s">
        <v>4599</v>
      </c>
      <c r="D330" s="18">
        <v>287</v>
      </c>
      <c r="E330" s="19">
        <v>242</v>
      </c>
      <c r="F330" s="17" t="s">
        <v>4506</v>
      </c>
      <c r="G330" s="3">
        <v>100</v>
      </c>
      <c r="H330" s="3">
        <v>0</v>
      </c>
      <c r="I330" s="1"/>
      <c r="J330" s="1">
        <v>143</v>
      </c>
      <c r="K330" s="1">
        <v>1</v>
      </c>
      <c r="L330" s="1"/>
      <c r="M330" s="1" t="s">
        <v>4503</v>
      </c>
      <c r="N330" s="1" t="s">
        <v>3932</v>
      </c>
      <c r="O330" s="1" t="s">
        <v>4524</v>
      </c>
      <c r="P330" s="17" t="s">
        <v>4494</v>
      </c>
      <c r="Q330" s="17" t="s">
        <v>4729</v>
      </c>
      <c r="R330" s="1" t="s">
        <v>4543</v>
      </c>
    </row>
    <row r="331" spans="1:18">
      <c r="A331" s="1">
        <v>330</v>
      </c>
      <c r="B331" s="17" t="s">
        <v>4494</v>
      </c>
      <c r="C331" s="17" t="s">
        <v>4508</v>
      </c>
      <c r="D331" s="18">
        <v>287</v>
      </c>
      <c r="E331" s="19">
        <v>242</v>
      </c>
      <c r="F331" s="17" t="s">
        <v>4509</v>
      </c>
      <c r="G331" s="3">
        <v>100</v>
      </c>
      <c r="H331" s="3">
        <v>0</v>
      </c>
      <c r="I331" s="1"/>
      <c r="J331" s="1">
        <v>143</v>
      </c>
      <c r="K331" s="1">
        <v>1</v>
      </c>
      <c r="L331" s="1"/>
      <c r="M331" s="1" t="s">
        <v>4503</v>
      </c>
      <c r="N331" s="1" t="s">
        <v>3932</v>
      </c>
      <c r="O331" s="1" t="s">
        <v>4510</v>
      </c>
      <c r="P331" s="17" t="s">
        <v>4494</v>
      </c>
      <c r="Q331" s="17" t="s">
        <v>4730</v>
      </c>
      <c r="R331" s="1" t="s">
        <v>3963</v>
      </c>
    </row>
    <row r="332" spans="1:18">
      <c r="A332" s="1">
        <v>331</v>
      </c>
      <c r="B332" s="17" t="s">
        <v>4494</v>
      </c>
      <c r="C332" s="17" t="s">
        <v>4508</v>
      </c>
      <c r="D332" s="18">
        <v>287</v>
      </c>
      <c r="E332" s="19">
        <v>242</v>
      </c>
      <c r="F332" s="17" t="s">
        <v>4509</v>
      </c>
      <c r="G332" s="3">
        <v>100</v>
      </c>
      <c r="H332" s="3">
        <v>0</v>
      </c>
      <c r="I332" s="1"/>
      <c r="J332" s="1">
        <v>143</v>
      </c>
      <c r="K332" s="1">
        <v>1</v>
      </c>
      <c r="L332" s="1"/>
      <c r="M332" s="1" t="s">
        <v>4503</v>
      </c>
      <c r="N332" s="1" t="s">
        <v>3932</v>
      </c>
      <c r="O332" s="1" t="s">
        <v>3993</v>
      </c>
      <c r="P332" s="17" t="s">
        <v>4494</v>
      </c>
      <c r="Q332" s="17" t="s">
        <v>4731</v>
      </c>
      <c r="R332" s="1" t="s">
        <v>4543</v>
      </c>
    </row>
    <row r="333" spans="1:18">
      <c r="A333" s="1">
        <v>332</v>
      </c>
      <c r="B333" s="17" t="s">
        <v>4494</v>
      </c>
      <c r="C333" s="17" t="s">
        <v>4532</v>
      </c>
      <c r="D333" s="18">
        <v>490</v>
      </c>
      <c r="E333" s="19">
        <v>1444</v>
      </c>
      <c r="F333" s="17" t="s">
        <v>4513</v>
      </c>
      <c r="G333" s="3">
        <v>400</v>
      </c>
      <c r="H333" s="3">
        <v>0</v>
      </c>
      <c r="I333" s="1"/>
      <c r="J333" s="1">
        <v>383</v>
      </c>
      <c r="K333" s="1">
        <v>0</v>
      </c>
      <c r="L333" s="1"/>
      <c r="M333" s="1" t="s">
        <v>4499</v>
      </c>
      <c r="N333" s="1" t="s">
        <v>3932</v>
      </c>
      <c r="O333" s="1" t="s">
        <v>4524</v>
      </c>
      <c r="P333" s="17" t="s">
        <v>4494</v>
      </c>
      <c r="Q333" s="17" t="s">
        <v>4732</v>
      </c>
      <c r="R333" s="1" t="s">
        <v>3963</v>
      </c>
    </row>
    <row r="334" spans="1:18">
      <c r="A334" s="1">
        <v>333</v>
      </c>
      <c r="B334" s="17" t="s">
        <v>4494</v>
      </c>
      <c r="C334" s="17" t="s">
        <v>4589</v>
      </c>
      <c r="D334" s="18">
        <v>479</v>
      </c>
      <c r="E334" s="19">
        <v>881</v>
      </c>
      <c r="F334" s="17" t="s">
        <v>4526</v>
      </c>
      <c r="G334" s="3">
        <v>400</v>
      </c>
      <c r="H334" s="3">
        <v>0</v>
      </c>
      <c r="I334" s="1"/>
      <c r="J334" s="1">
        <v>388</v>
      </c>
      <c r="K334" s="1">
        <v>1</v>
      </c>
      <c r="L334" s="1"/>
      <c r="M334" s="1" t="s">
        <v>4499</v>
      </c>
      <c r="N334" s="1" t="s">
        <v>4369</v>
      </c>
      <c r="O334" s="1" t="s">
        <v>4510</v>
      </c>
      <c r="P334" s="17" t="s">
        <v>4494</v>
      </c>
      <c r="Q334" s="17" t="s">
        <v>4733</v>
      </c>
      <c r="R334" s="1" t="s">
        <v>3963</v>
      </c>
    </row>
    <row r="335" spans="1:18">
      <c r="A335" s="1">
        <v>334</v>
      </c>
      <c r="B335" s="17" t="s">
        <v>4494</v>
      </c>
      <c r="C335" s="17" t="s">
        <v>4599</v>
      </c>
      <c r="D335" s="18">
        <v>287</v>
      </c>
      <c r="E335" s="19">
        <v>242</v>
      </c>
      <c r="F335" s="17" t="s">
        <v>4509</v>
      </c>
      <c r="G335" s="3">
        <v>100</v>
      </c>
      <c r="H335" s="3">
        <v>0</v>
      </c>
      <c r="I335" s="1"/>
      <c r="J335" s="1">
        <v>143</v>
      </c>
      <c r="K335" s="1">
        <v>1</v>
      </c>
      <c r="L335" s="1"/>
      <c r="M335" s="1" t="s">
        <v>4503</v>
      </c>
      <c r="N335" s="1" t="s">
        <v>3932</v>
      </c>
      <c r="O335" s="1" t="s">
        <v>3993</v>
      </c>
      <c r="P335" s="17" t="s">
        <v>4494</v>
      </c>
      <c r="Q335" s="17" t="s">
        <v>4734</v>
      </c>
      <c r="R335" s="1" t="s">
        <v>3963</v>
      </c>
    </row>
    <row r="336" spans="1:18">
      <c r="A336" s="1">
        <v>335</v>
      </c>
      <c r="B336" s="17" t="s">
        <v>4494</v>
      </c>
      <c r="C336" s="17" t="s">
        <v>4735</v>
      </c>
      <c r="D336" s="18">
        <v>286</v>
      </c>
      <c r="E336" s="19">
        <v>825</v>
      </c>
      <c r="F336" s="17" t="s">
        <v>4604</v>
      </c>
      <c r="G336" s="3">
        <v>100</v>
      </c>
      <c r="H336" s="3">
        <v>0</v>
      </c>
      <c r="I336" s="1"/>
      <c r="J336" s="1">
        <v>143</v>
      </c>
      <c r="K336" s="1">
        <v>1</v>
      </c>
      <c r="L336" s="1"/>
      <c r="M336" s="1" t="s">
        <v>4503</v>
      </c>
      <c r="N336" s="1" t="s">
        <v>3997</v>
      </c>
      <c r="O336" s="1" t="s">
        <v>3993</v>
      </c>
      <c r="P336" s="17" t="s">
        <v>4494</v>
      </c>
      <c r="Q336" s="17" t="s">
        <v>4736</v>
      </c>
      <c r="R336" s="1" t="s">
        <v>4005</v>
      </c>
    </row>
    <row r="337" spans="1:18">
      <c r="A337" s="1">
        <v>336</v>
      </c>
      <c r="B337" s="17" t="s">
        <v>4737</v>
      </c>
      <c r="C337" s="17" t="s">
        <v>4738</v>
      </c>
      <c r="D337" s="18">
        <v>144</v>
      </c>
      <c r="E337" s="19">
        <v>54</v>
      </c>
      <c r="F337" s="17" t="s">
        <v>4739</v>
      </c>
      <c r="G337" s="3">
        <v>50</v>
      </c>
      <c r="H337" s="3">
        <v>0</v>
      </c>
      <c r="I337" s="1"/>
      <c r="J337" s="3">
        <v>100</v>
      </c>
      <c r="K337" s="3">
        <v>0</v>
      </c>
      <c r="L337" s="1"/>
      <c r="M337" s="1" t="s">
        <v>4005</v>
      </c>
      <c r="N337" s="1" t="s">
        <v>3932</v>
      </c>
      <c r="O337" s="1"/>
      <c r="P337" s="17" t="s">
        <v>4737</v>
      </c>
      <c r="Q337" s="17"/>
      <c r="R337" s="1" t="s">
        <v>3963</v>
      </c>
    </row>
    <row r="338" spans="1:18">
      <c r="A338" s="1">
        <v>337</v>
      </c>
      <c r="B338" s="17" t="s">
        <v>4740</v>
      </c>
      <c r="C338" s="17" t="s">
        <v>4741</v>
      </c>
      <c r="D338" s="18">
        <v>258</v>
      </c>
      <c r="E338" s="19">
        <v>113</v>
      </c>
      <c r="F338" s="17" t="s">
        <v>5467</v>
      </c>
      <c r="G338" s="3">
        <v>100</v>
      </c>
      <c r="H338" s="3">
        <v>1</v>
      </c>
      <c r="I338" s="1"/>
      <c r="J338" s="3">
        <v>100</v>
      </c>
      <c r="K338" s="3">
        <v>0</v>
      </c>
      <c r="L338" s="1"/>
      <c r="M338" s="1" t="s">
        <v>4005</v>
      </c>
      <c r="N338" s="1" t="s">
        <v>3932</v>
      </c>
      <c r="O338" s="1"/>
      <c r="P338" s="17" t="s">
        <v>4740</v>
      </c>
      <c r="Q338" s="17"/>
      <c r="R338" s="1" t="s">
        <v>4005</v>
      </c>
    </row>
    <row r="339" spans="1:18">
      <c r="A339" s="1">
        <v>338</v>
      </c>
      <c r="B339" s="17" t="s">
        <v>4743</v>
      </c>
      <c r="C339" s="17" t="s">
        <v>4421</v>
      </c>
      <c r="D339" s="18">
        <v>444</v>
      </c>
      <c r="E339" s="19">
        <v>1164</v>
      </c>
      <c r="F339" s="17" t="s">
        <v>4422</v>
      </c>
      <c r="G339" s="3">
        <v>400</v>
      </c>
      <c r="H339" s="3">
        <v>0</v>
      </c>
      <c r="I339" s="1"/>
      <c r="J339" s="3">
        <v>354</v>
      </c>
      <c r="K339" s="3">
        <v>0</v>
      </c>
      <c r="L339" s="1"/>
      <c r="M339" s="1" t="s">
        <v>4543</v>
      </c>
      <c r="N339" s="1" t="s">
        <v>3932</v>
      </c>
      <c r="O339" s="1"/>
      <c r="P339" s="17" t="s">
        <v>4743</v>
      </c>
      <c r="Q339" s="17"/>
      <c r="R339" s="1" t="s">
        <v>3963</v>
      </c>
    </row>
    <row r="340" spans="1:18">
      <c r="A340" s="1">
        <v>339</v>
      </c>
      <c r="B340" s="17" t="s">
        <v>4743</v>
      </c>
      <c r="C340" s="17" t="s">
        <v>4744</v>
      </c>
      <c r="D340" s="18">
        <v>444</v>
      </c>
      <c r="E340" s="19">
        <v>1211</v>
      </c>
      <c r="F340" s="17" t="s">
        <v>4745</v>
      </c>
      <c r="G340" s="3">
        <v>400</v>
      </c>
      <c r="H340" s="3">
        <v>0</v>
      </c>
      <c r="I340" s="1"/>
      <c r="J340" s="3">
        <v>354</v>
      </c>
      <c r="K340" s="3">
        <v>0</v>
      </c>
      <c r="L340" s="1"/>
      <c r="M340" s="1" t="s">
        <v>3963</v>
      </c>
      <c r="N340" s="1" t="s">
        <v>3932</v>
      </c>
      <c r="O340" s="1"/>
      <c r="P340" s="17" t="s">
        <v>4743</v>
      </c>
      <c r="Q340" s="17" t="s">
        <v>4746</v>
      </c>
      <c r="R340" s="1" t="s">
        <v>4005</v>
      </c>
    </row>
    <row r="341" spans="1:18">
      <c r="A341" s="1">
        <v>340</v>
      </c>
      <c r="B341" s="17" t="s">
        <v>4747</v>
      </c>
      <c r="C341" s="17" t="s">
        <v>4192</v>
      </c>
      <c r="D341" s="18">
        <v>720</v>
      </c>
      <c r="E341" s="19">
        <v>1147</v>
      </c>
      <c r="F341" s="17" t="s">
        <v>4748</v>
      </c>
      <c r="G341" s="3">
        <v>850</v>
      </c>
      <c r="H341" s="3">
        <v>0</v>
      </c>
      <c r="I341" s="1"/>
      <c r="J341" s="3">
        <v>804</v>
      </c>
      <c r="K341" s="3">
        <v>0</v>
      </c>
      <c r="L341" s="1"/>
      <c r="M341" s="1" t="s">
        <v>4005</v>
      </c>
      <c r="N341" s="1" t="s">
        <v>3932</v>
      </c>
      <c r="O341" s="1"/>
      <c r="P341" s="17" t="s">
        <v>4747</v>
      </c>
      <c r="Q341" s="17"/>
      <c r="R341" s="1" t="s">
        <v>4005</v>
      </c>
    </row>
    <row r="342" spans="1:18">
      <c r="A342" s="1">
        <v>341</v>
      </c>
      <c r="B342" s="17" t="s">
        <v>4747</v>
      </c>
      <c r="C342" s="17" t="s">
        <v>4375</v>
      </c>
      <c r="D342" s="18">
        <v>739</v>
      </c>
      <c r="E342" s="19">
        <v>267</v>
      </c>
      <c r="F342" s="17" t="s">
        <v>4749</v>
      </c>
      <c r="G342" s="3">
        <v>950</v>
      </c>
      <c r="H342" s="3">
        <v>0</v>
      </c>
      <c r="I342" s="1"/>
      <c r="J342" s="3">
        <v>863</v>
      </c>
      <c r="K342" s="3">
        <v>1</v>
      </c>
      <c r="L342" s="1"/>
      <c r="M342" s="1" t="s">
        <v>4543</v>
      </c>
      <c r="N342" s="1" t="s">
        <v>3932</v>
      </c>
      <c r="O342" s="1"/>
      <c r="P342" s="17" t="s">
        <v>4747</v>
      </c>
      <c r="Q342" s="17" t="s">
        <v>4214</v>
      </c>
      <c r="R342" s="1" t="s">
        <v>4005</v>
      </c>
    </row>
    <row r="343" spans="1:18">
      <c r="A343" s="1">
        <v>342</v>
      </c>
      <c r="B343" s="17" t="s">
        <v>4750</v>
      </c>
      <c r="C343" s="20" t="s">
        <v>4751</v>
      </c>
      <c r="D343" s="21">
        <v>344</v>
      </c>
      <c r="E343" s="22">
        <v>57</v>
      </c>
      <c r="F343" s="20" t="s">
        <v>5468</v>
      </c>
      <c r="G343" s="3">
        <v>50</v>
      </c>
      <c r="H343" s="3">
        <v>0</v>
      </c>
      <c r="I343" s="1"/>
      <c r="J343" s="3">
        <v>100</v>
      </c>
      <c r="K343" s="3">
        <v>0</v>
      </c>
      <c r="L343" s="1"/>
      <c r="M343" s="1" t="s">
        <v>3963</v>
      </c>
      <c r="N343" s="1" t="s">
        <v>3932</v>
      </c>
      <c r="O343" s="1"/>
      <c r="P343" s="17" t="s">
        <v>4750</v>
      </c>
      <c r="Q343" s="17"/>
      <c r="R343" s="1" t="s">
        <v>4005</v>
      </c>
    </row>
    <row r="344" spans="1:18">
      <c r="A344" s="1">
        <v>343</v>
      </c>
      <c r="B344" s="17" t="s">
        <v>4753</v>
      </c>
      <c r="C344" s="17" t="s">
        <v>4754</v>
      </c>
      <c r="D344" s="18">
        <v>350</v>
      </c>
      <c r="E344" s="19">
        <v>1224</v>
      </c>
      <c r="F344" s="17" t="s">
        <v>4755</v>
      </c>
      <c r="G344" s="3">
        <v>70</v>
      </c>
      <c r="H344" s="3">
        <v>0</v>
      </c>
      <c r="I344" s="1"/>
      <c r="J344" s="3">
        <v>100</v>
      </c>
      <c r="K344" s="3">
        <v>0</v>
      </c>
      <c r="L344" s="1"/>
      <c r="M344" s="1" t="s">
        <v>3963</v>
      </c>
      <c r="N344" s="1" t="s">
        <v>3932</v>
      </c>
      <c r="O344" s="1"/>
      <c r="P344" s="17" t="s">
        <v>4753</v>
      </c>
      <c r="Q344" s="17"/>
      <c r="R344" s="1" t="s">
        <v>4005</v>
      </c>
    </row>
    <row r="345" spans="1:18">
      <c r="A345" s="1">
        <v>344</v>
      </c>
      <c r="B345" s="17" t="s">
        <v>4756</v>
      </c>
      <c r="C345" s="17" t="s">
        <v>4029</v>
      </c>
      <c r="D345" s="18">
        <v>422</v>
      </c>
      <c r="E345" s="19">
        <v>8063</v>
      </c>
      <c r="F345" s="17" t="s">
        <v>5469</v>
      </c>
      <c r="G345" s="3">
        <v>200</v>
      </c>
      <c r="H345" s="3">
        <v>0</v>
      </c>
      <c r="I345" s="1"/>
      <c r="J345" s="3">
        <v>193</v>
      </c>
      <c r="K345" s="3">
        <v>0</v>
      </c>
      <c r="L345" s="1"/>
      <c r="M345" s="1" t="s">
        <v>3963</v>
      </c>
      <c r="N345" s="1" t="s">
        <v>3932</v>
      </c>
      <c r="O345" s="1"/>
      <c r="P345" s="17" t="s">
        <v>4756</v>
      </c>
      <c r="Q345" s="17"/>
      <c r="R345" s="1" t="s">
        <v>3963</v>
      </c>
    </row>
    <row r="346" spans="1:18">
      <c r="A346" s="1">
        <v>345</v>
      </c>
      <c r="B346" s="17" t="s">
        <v>4758</v>
      </c>
      <c r="C346" s="17" t="s">
        <v>4759</v>
      </c>
      <c r="D346" s="18">
        <v>231</v>
      </c>
      <c r="E346" s="19">
        <v>23</v>
      </c>
      <c r="F346" s="17" t="s">
        <v>4760</v>
      </c>
      <c r="G346" s="3">
        <v>50</v>
      </c>
      <c r="H346" s="3">
        <v>0</v>
      </c>
      <c r="I346" s="1"/>
      <c r="J346" s="3">
        <v>100</v>
      </c>
      <c r="K346" s="3">
        <v>0</v>
      </c>
      <c r="L346" s="1"/>
      <c r="M346" s="1" t="s">
        <v>3963</v>
      </c>
      <c r="N346" s="1" t="s">
        <v>3932</v>
      </c>
      <c r="O346" s="1"/>
      <c r="P346" s="17" t="s">
        <v>4758</v>
      </c>
      <c r="Q346" s="17"/>
      <c r="R346" s="1" t="s">
        <v>4005</v>
      </c>
    </row>
    <row r="347" spans="1:18">
      <c r="A347" s="1">
        <v>346</v>
      </c>
      <c r="B347" s="17" t="s">
        <v>4758</v>
      </c>
      <c r="C347" s="17" t="s">
        <v>4761</v>
      </c>
      <c r="D347" s="18">
        <v>289</v>
      </c>
      <c r="E347" s="19">
        <v>1608</v>
      </c>
      <c r="F347" s="17" t="s">
        <v>4762</v>
      </c>
      <c r="G347" s="3">
        <v>100</v>
      </c>
      <c r="H347" s="3">
        <v>0</v>
      </c>
      <c r="I347" s="1"/>
      <c r="J347" s="1">
        <v>149</v>
      </c>
      <c r="K347" s="1">
        <v>1</v>
      </c>
      <c r="L347" s="1"/>
      <c r="M347" s="1" t="s">
        <v>3963</v>
      </c>
      <c r="N347" s="1" t="s">
        <v>3932</v>
      </c>
      <c r="O347" s="1" t="s">
        <v>3993</v>
      </c>
      <c r="P347" s="17" t="s">
        <v>4758</v>
      </c>
      <c r="Q347" s="17" t="s">
        <v>4504</v>
      </c>
      <c r="R347" s="1" t="s">
        <v>3963</v>
      </c>
    </row>
    <row r="348" spans="1:18">
      <c r="A348" s="1">
        <v>347</v>
      </c>
      <c r="B348" s="17" t="s">
        <v>4758</v>
      </c>
      <c r="C348" s="17" t="s">
        <v>4763</v>
      </c>
      <c r="D348" s="18">
        <v>236</v>
      </c>
      <c r="E348" s="19">
        <v>3</v>
      </c>
      <c r="F348" s="17" t="s">
        <v>5470</v>
      </c>
      <c r="G348" s="3">
        <v>50</v>
      </c>
      <c r="H348" s="3">
        <v>0</v>
      </c>
      <c r="I348" s="1"/>
      <c r="J348" s="1">
        <v>100</v>
      </c>
      <c r="K348" s="1">
        <v>0</v>
      </c>
      <c r="L348" s="1"/>
      <c r="M348" s="1" t="s">
        <v>4076</v>
      </c>
      <c r="N348" s="1" t="s">
        <v>3932</v>
      </c>
      <c r="O348" s="1" t="s">
        <v>3993</v>
      </c>
      <c r="P348" s="17" t="s">
        <v>4758</v>
      </c>
      <c r="Q348" s="17" t="s">
        <v>4766</v>
      </c>
      <c r="R348" s="1" t="s">
        <v>4085</v>
      </c>
    </row>
    <row r="349" spans="1:18">
      <c r="A349" s="1">
        <v>348</v>
      </c>
      <c r="B349" s="17" t="s">
        <v>4758</v>
      </c>
      <c r="C349" s="17" t="s">
        <v>4767</v>
      </c>
      <c r="D349" s="18">
        <v>231</v>
      </c>
      <c r="E349" s="19">
        <v>811</v>
      </c>
      <c r="F349" s="17" t="s">
        <v>5471</v>
      </c>
      <c r="G349" s="3">
        <v>50</v>
      </c>
      <c r="H349" s="3">
        <v>0</v>
      </c>
      <c r="I349" s="1"/>
      <c r="J349" s="1">
        <v>100</v>
      </c>
      <c r="K349" s="1">
        <v>0</v>
      </c>
      <c r="L349" s="1"/>
      <c r="M349" s="1" t="s">
        <v>4076</v>
      </c>
      <c r="N349" s="1" t="s">
        <v>3932</v>
      </c>
      <c r="O349" s="1" t="s">
        <v>3993</v>
      </c>
      <c r="P349" s="17" t="s">
        <v>4758</v>
      </c>
      <c r="Q349" s="17" t="s">
        <v>4769</v>
      </c>
      <c r="R349" s="1" t="s">
        <v>3963</v>
      </c>
    </row>
    <row r="350" spans="1:18">
      <c r="A350" s="1">
        <v>349</v>
      </c>
      <c r="B350" s="17" t="s">
        <v>4758</v>
      </c>
      <c r="C350" s="17" t="s">
        <v>4770</v>
      </c>
      <c r="D350" s="18">
        <v>236</v>
      </c>
      <c r="E350" s="19">
        <v>3</v>
      </c>
      <c r="F350" s="17" t="s">
        <v>4782</v>
      </c>
      <c r="G350" s="3">
        <v>50</v>
      </c>
      <c r="H350" s="3">
        <v>0</v>
      </c>
      <c r="I350" s="1"/>
      <c r="J350" s="1">
        <v>100</v>
      </c>
      <c r="K350" s="1">
        <v>0</v>
      </c>
      <c r="L350" s="1"/>
      <c r="M350" s="1" t="s">
        <v>4076</v>
      </c>
      <c r="N350" s="1" t="s">
        <v>3932</v>
      </c>
      <c r="O350" s="1" t="s">
        <v>3993</v>
      </c>
      <c r="P350" s="17" t="s">
        <v>4758</v>
      </c>
      <c r="Q350" s="17" t="s">
        <v>4772</v>
      </c>
      <c r="R350" s="1" t="s">
        <v>3963</v>
      </c>
    </row>
    <row r="351" spans="1:18">
      <c r="A351" s="1">
        <v>350</v>
      </c>
      <c r="B351" s="17" t="s">
        <v>4758</v>
      </c>
      <c r="C351" s="17" t="s">
        <v>4773</v>
      </c>
      <c r="D351" s="18">
        <v>236</v>
      </c>
      <c r="E351" s="19">
        <v>3</v>
      </c>
      <c r="F351" s="17" t="s">
        <v>5472</v>
      </c>
      <c r="G351" s="3">
        <v>50</v>
      </c>
      <c r="H351" s="3">
        <v>0</v>
      </c>
      <c r="I351" s="1"/>
      <c r="J351" s="1">
        <v>100</v>
      </c>
      <c r="K351" s="1">
        <v>0</v>
      </c>
      <c r="L351" s="1"/>
      <c r="M351" s="1" t="s">
        <v>4076</v>
      </c>
      <c r="N351" s="1" t="s">
        <v>3932</v>
      </c>
      <c r="O351" s="1" t="s">
        <v>3993</v>
      </c>
      <c r="P351" s="17" t="s">
        <v>4758</v>
      </c>
      <c r="Q351" s="17" t="s">
        <v>4775</v>
      </c>
      <c r="R351" s="1" t="s">
        <v>3963</v>
      </c>
    </row>
    <row r="352" spans="1:18">
      <c r="A352" s="1">
        <v>351</v>
      </c>
      <c r="B352" s="17" t="s">
        <v>4758</v>
      </c>
      <c r="C352" s="17" t="s">
        <v>4776</v>
      </c>
      <c r="D352" s="18">
        <v>289</v>
      </c>
      <c r="E352" s="19">
        <v>1608</v>
      </c>
      <c r="F352" s="17" t="s">
        <v>4762</v>
      </c>
      <c r="G352" s="3">
        <v>100</v>
      </c>
      <c r="H352" s="3">
        <v>0</v>
      </c>
      <c r="I352" s="1"/>
      <c r="J352" s="1">
        <v>149</v>
      </c>
      <c r="K352" s="1">
        <v>1</v>
      </c>
      <c r="L352" s="1"/>
      <c r="M352" s="1" t="s">
        <v>3963</v>
      </c>
      <c r="N352" s="1" t="s">
        <v>3932</v>
      </c>
      <c r="O352" s="1" t="s">
        <v>3993</v>
      </c>
      <c r="P352" s="17" t="s">
        <v>4758</v>
      </c>
      <c r="Q352" s="17" t="s">
        <v>4777</v>
      </c>
      <c r="R352" s="1" t="s">
        <v>3963</v>
      </c>
    </row>
    <row r="353" spans="1:18">
      <c r="A353" s="1">
        <v>352</v>
      </c>
      <c r="B353" s="17" t="s">
        <v>4758</v>
      </c>
      <c r="C353" s="17" t="s">
        <v>4778</v>
      </c>
      <c r="D353" s="18">
        <v>282</v>
      </c>
      <c r="E353" s="19">
        <v>8691</v>
      </c>
      <c r="F353" s="17" t="s">
        <v>4779</v>
      </c>
      <c r="G353" s="3">
        <v>100</v>
      </c>
      <c r="H353" s="3">
        <v>0</v>
      </c>
      <c r="I353" s="1"/>
      <c r="J353" s="1">
        <v>143</v>
      </c>
      <c r="K353" s="1">
        <v>1</v>
      </c>
      <c r="L353" s="1"/>
      <c r="M353" s="1" t="s">
        <v>4503</v>
      </c>
      <c r="N353" s="1" t="s">
        <v>3932</v>
      </c>
      <c r="O353" s="1" t="s">
        <v>4765</v>
      </c>
      <c r="P353" s="17" t="s">
        <v>4758</v>
      </c>
      <c r="Q353" s="17" t="s">
        <v>4780</v>
      </c>
      <c r="R353" s="1" t="s">
        <v>3963</v>
      </c>
    </row>
    <row r="354" spans="1:18">
      <c r="A354" s="1">
        <v>353</v>
      </c>
      <c r="B354" s="17" t="s">
        <v>4758</v>
      </c>
      <c r="C354" s="17" t="s">
        <v>4781</v>
      </c>
      <c r="D354" s="18">
        <v>236</v>
      </c>
      <c r="E354" s="19">
        <v>3</v>
      </c>
      <c r="F354" s="17" t="s">
        <v>5473</v>
      </c>
      <c r="G354" s="3">
        <v>50</v>
      </c>
      <c r="H354" s="3">
        <v>0</v>
      </c>
      <c r="I354" s="1"/>
      <c r="J354" s="1">
        <v>100</v>
      </c>
      <c r="K354" s="1">
        <v>0</v>
      </c>
      <c r="L354" s="1"/>
      <c r="M354" s="1" t="s">
        <v>4076</v>
      </c>
      <c r="N354" s="1" t="s">
        <v>3932</v>
      </c>
      <c r="O354" s="1" t="s">
        <v>3993</v>
      </c>
      <c r="P354" s="17" t="s">
        <v>4758</v>
      </c>
      <c r="Q354" s="17" t="s">
        <v>4637</v>
      </c>
      <c r="R354" s="1" t="s">
        <v>4085</v>
      </c>
    </row>
    <row r="355" spans="1:18">
      <c r="A355" s="1">
        <v>354</v>
      </c>
      <c r="B355" s="17" t="s">
        <v>4758</v>
      </c>
      <c r="C355" s="17" t="s">
        <v>4783</v>
      </c>
      <c r="D355" s="18">
        <v>236</v>
      </c>
      <c r="E355" s="19">
        <v>3</v>
      </c>
      <c r="F355" s="17" t="s">
        <v>5474</v>
      </c>
      <c r="G355" s="3">
        <v>50</v>
      </c>
      <c r="H355" s="3">
        <v>0</v>
      </c>
      <c r="I355" s="1"/>
      <c r="J355" s="1">
        <v>100</v>
      </c>
      <c r="K355" s="1">
        <v>0</v>
      </c>
      <c r="L355" s="1"/>
      <c r="M355" s="1" t="s">
        <v>4076</v>
      </c>
      <c r="N355" s="1" t="s">
        <v>3932</v>
      </c>
      <c r="O355" s="1" t="s">
        <v>3993</v>
      </c>
      <c r="P355" s="17" t="s">
        <v>4758</v>
      </c>
      <c r="Q355" s="17" t="s">
        <v>4785</v>
      </c>
      <c r="R355" s="1" t="s">
        <v>3963</v>
      </c>
    </row>
    <row r="356" spans="1:18">
      <c r="A356" s="1">
        <v>355</v>
      </c>
      <c r="B356" s="17" t="s">
        <v>4758</v>
      </c>
      <c r="C356" s="17" t="s">
        <v>4786</v>
      </c>
      <c r="D356" s="18">
        <v>559</v>
      </c>
      <c r="E356" s="19">
        <v>0</v>
      </c>
      <c r="F356" s="17" t="s">
        <v>4787</v>
      </c>
      <c r="G356" s="3">
        <v>600</v>
      </c>
      <c r="H356" s="3">
        <v>0</v>
      </c>
      <c r="I356" s="1"/>
      <c r="J356" s="1">
        <v>572</v>
      </c>
      <c r="K356" s="1">
        <v>0</v>
      </c>
      <c r="L356" s="1"/>
      <c r="M356" s="1" t="s">
        <v>4788</v>
      </c>
      <c r="N356" s="1" t="s">
        <v>3932</v>
      </c>
      <c r="O356" s="1" t="s">
        <v>4845</v>
      </c>
      <c r="P356" s="17" t="s">
        <v>4758</v>
      </c>
      <c r="Q356" s="17" t="s">
        <v>4789</v>
      </c>
      <c r="R356" s="1" t="s">
        <v>3963</v>
      </c>
    </row>
    <row r="357" spans="1:18">
      <c r="A357" s="1">
        <v>356</v>
      </c>
      <c r="B357" s="17" t="s">
        <v>4758</v>
      </c>
      <c r="C357" s="17" t="s">
        <v>4790</v>
      </c>
      <c r="D357" s="18"/>
      <c r="E357" s="19"/>
      <c r="F357" s="17" t="s">
        <v>5475</v>
      </c>
      <c r="G357" s="3">
        <v>50</v>
      </c>
      <c r="H357" s="3">
        <v>0</v>
      </c>
      <c r="I357" s="1"/>
      <c r="J357" s="1">
        <v>100</v>
      </c>
      <c r="K357" s="1">
        <v>0</v>
      </c>
      <c r="L357" s="1"/>
      <c r="M357" s="1" t="s">
        <v>4076</v>
      </c>
      <c r="N357" s="1" t="s">
        <v>3932</v>
      </c>
      <c r="O357" s="1" t="s">
        <v>4765</v>
      </c>
      <c r="P357" s="17" t="s">
        <v>4758</v>
      </c>
      <c r="Q357" s="17" t="s">
        <v>4792</v>
      </c>
      <c r="R357" s="1" t="s">
        <v>3963</v>
      </c>
    </row>
    <row r="358" spans="1:18">
      <c r="A358" s="1">
        <v>357</v>
      </c>
      <c r="B358" s="17" t="s">
        <v>4758</v>
      </c>
      <c r="C358" s="17" t="s">
        <v>4793</v>
      </c>
      <c r="D358" s="18"/>
      <c r="E358" s="19"/>
      <c r="F358" s="17" t="s">
        <v>5476</v>
      </c>
      <c r="G358" s="3">
        <v>50</v>
      </c>
      <c r="H358" s="3">
        <v>0</v>
      </c>
      <c r="I358" s="1"/>
      <c r="J358" s="1">
        <v>100</v>
      </c>
      <c r="K358" s="1">
        <v>0</v>
      </c>
      <c r="L358" s="1"/>
      <c r="M358" s="1" t="s">
        <v>4076</v>
      </c>
      <c r="N358" s="1" t="s">
        <v>3932</v>
      </c>
      <c r="O358" s="1" t="s">
        <v>4765</v>
      </c>
      <c r="P358" s="17" t="s">
        <v>4758</v>
      </c>
      <c r="Q358" s="17" t="s">
        <v>4795</v>
      </c>
      <c r="R358" s="1" t="s">
        <v>3963</v>
      </c>
    </row>
    <row r="359" spans="1:18">
      <c r="A359" s="1">
        <v>358</v>
      </c>
      <c r="B359" s="17" t="s">
        <v>4758</v>
      </c>
      <c r="C359" s="17" t="s">
        <v>4773</v>
      </c>
      <c r="D359" s="18">
        <v>236</v>
      </c>
      <c r="E359" s="19">
        <v>3</v>
      </c>
      <c r="F359" s="17" t="s">
        <v>4796</v>
      </c>
      <c r="G359" s="3">
        <v>50</v>
      </c>
      <c r="H359" s="3">
        <v>0</v>
      </c>
      <c r="I359" s="1"/>
      <c r="J359" s="1">
        <v>100</v>
      </c>
      <c r="K359" s="1">
        <v>0</v>
      </c>
      <c r="L359" s="1"/>
      <c r="M359" s="1" t="s">
        <v>4076</v>
      </c>
      <c r="N359" s="1" t="s">
        <v>3932</v>
      </c>
      <c r="O359" s="1" t="s">
        <v>4765</v>
      </c>
      <c r="P359" s="17" t="s">
        <v>4758</v>
      </c>
      <c r="Q359" s="17" t="s">
        <v>4797</v>
      </c>
      <c r="R359" s="1" t="s">
        <v>3963</v>
      </c>
    </row>
    <row r="360" spans="1:18">
      <c r="A360" s="1">
        <v>359</v>
      </c>
      <c r="B360" s="17" t="s">
        <v>4758</v>
      </c>
      <c r="C360" s="17" t="s">
        <v>4798</v>
      </c>
      <c r="D360" s="18">
        <v>289</v>
      </c>
      <c r="E360" s="19">
        <v>1608</v>
      </c>
      <c r="F360" s="17" t="s">
        <v>4799</v>
      </c>
      <c r="G360" s="3">
        <v>100</v>
      </c>
      <c r="H360" s="3">
        <v>0</v>
      </c>
      <c r="I360" s="1"/>
      <c r="J360" s="1">
        <v>149</v>
      </c>
      <c r="K360" s="1">
        <v>1</v>
      </c>
      <c r="L360" s="1"/>
      <c r="M360" s="1" t="s">
        <v>4085</v>
      </c>
      <c r="N360" s="1" t="s">
        <v>3932</v>
      </c>
      <c r="O360" s="1" t="s">
        <v>4765</v>
      </c>
      <c r="P360" s="17" t="s">
        <v>4758</v>
      </c>
      <c r="Q360" s="17" t="s">
        <v>4800</v>
      </c>
      <c r="R360" s="1" t="s">
        <v>4085</v>
      </c>
    </row>
    <row r="361" spans="1:18">
      <c r="A361" s="1">
        <v>360</v>
      </c>
      <c r="B361" s="17" t="s">
        <v>4758</v>
      </c>
      <c r="C361" s="17" t="s">
        <v>4801</v>
      </c>
      <c r="D361" s="18">
        <v>236</v>
      </c>
      <c r="E361" s="19">
        <v>3</v>
      </c>
      <c r="F361" s="17" t="s">
        <v>5477</v>
      </c>
      <c r="G361" s="3">
        <v>50</v>
      </c>
      <c r="H361" s="3">
        <v>0</v>
      </c>
      <c r="I361" s="1"/>
      <c r="J361" s="1">
        <v>100</v>
      </c>
      <c r="K361" s="1">
        <v>0</v>
      </c>
      <c r="L361" s="1"/>
      <c r="M361" s="1" t="s">
        <v>4076</v>
      </c>
      <c r="N361" s="1" t="s">
        <v>3932</v>
      </c>
      <c r="O361" s="1" t="s">
        <v>3993</v>
      </c>
      <c r="P361" s="17" t="s">
        <v>4758</v>
      </c>
      <c r="Q361" s="17" t="s">
        <v>4803</v>
      </c>
      <c r="R361" s="1" t="s">
        <v>4085</v>
      </c>
    </row>
    <row r="362" spans="1:18">
      <c r="A362" s="1">
        <v>361</v>
      </c>
      <c r="B362" s="17" t="s">
        <v>4804</v>
      </c>
      <c r="C362" s="17" t="s">
        <v>4805</v>
      </c>
      <c r="D362" s="18">
        <v>254</v>
      </c>
      <c r="E362" s="19">
        <v>16</v>
      </c>
      <c r="F362" s="17" t="s">
        <v>4806</v>
      </c>
      <c r="G362" s="3">
        <v>100</v>
      </c>
      <c r="H362" s="3">
        <v>0</v>
      </c>
      <c r="I362" s="1"/>
      <c r="J362" s="3">
        <v>100</v>
      </c>
      <c r="K362" s="3">
        <v>0</v>
      </c>
      <c r="L362" s="1"/>
      <c r="M362" s="1" t="s">
        <v>3963</v>
      </c>
      <c r="N362" s="1" t="s">
        <v>3932</v>
      </c>
      <c r="O362" s="1"/>
      <c r="P362" s="17" t="s">
        <v>4804</v>
      </c>
      <c r="Q362" s="17"/>
      <c r="R362" s="1" t="s">
        <v>4085</v>
      </c>
    </row>
    <row r="363" spans="1:18">
      <c r="A363" s="1">
        <v>362</v>
      </c>
      <c r="B363" s="17" t="s">
        <v>4807</v>
      </c>
      <c r="C363" t="s">
        <v>4808</v>
      </c>
      <c r="D363" s="18">
        <v>103</v>
      </c>
      <c r="E363" s="19">
        <v>24</v>
      </c>
      <c r="F363" s="17" t="s">
        <v>4809</v>
      </c>
      <c r="G363" s="3">
        <v>50</v>
      </c>
      <c r="H363" s="3">
        <v>1</v>
      </c>
      <c r="I363" s="1"/>
      <c r="J363" s="3">
        <v>100</v>
      </c>
      <c r="K363" s="3">
        <v>0</v>
      </c>
      <c r="L363" s="1"/>
      <c r="M363" s="1" t="s">
        <v>3963</v>
      </c>
      <c r="N363" s="1" t="s">
        <v>3932</v>
      </c>
      <c r="O363" s="1"/>
      <c r="P363" s="17" t="s">
        <v>4807</v>
      </c>
      <c r="Q363" s="17"/>
      <c r="R363" s="1" t="s">
        <v>3963</v>
      </c>
    </row>
    <row r="364" spans="1:18">
      <c r="A364" s="1">
        <v>363</v>
      </c>
      <c r="B364" s="17" t="s">
        <v>4807</v>
      </c>
      <c r="C364" s="17" t="s">
        <v>4811</v>
      </c>
      <c r="D364" s="18">
        <v>286</v>
      </c>
      <c r="E364" s="19">
        <v>826</v>
      </c>
      <c r="F364" s="17" t="s">
        <v>4812</v>
      </c>
      <c r="G364" s="3">
        <v>100</v>
      </c>
      <c r="H364" s="3">
        <v>0</v>
      </c>
      <c r="I364" s="1"/>
      <c r="J364" s="1">
        <v>143</v>
      </c>
      <c r="K364" s="1">
        <v>1</v>
      </c>
      <c r="L364" s="1"/>
      <c r="M364" s="1" t="s">
        <v>4503</v>
      </c>
      <c r="N364" s="1" t="s">
        <v>3932</v>
      </c>
      <c r="O364" s="1" t="s">
        <v>4765</v>
      </c>
      <c r="P364" s="17" t="s">
        <v>4807</v>
      </c>
      <c r="Q364" s="17" t="s">
        <v>4500</v>
      </c>
      <c r="R364" s="1" t="s">
        <v>4085</v>
      </c>
    </row>
    <row r="365" spans="1:18">
      <c r="A365" s="1">
        <v>364</v>
      </c>
      <c r="B365" s="17" t="s">
        <v>4807</v>
      </c>
      <c r="C365" s="17" t="s">
        <v>4813</v>
      </c>
      <c r="D365" s="18">
        <v>289</v>
      </c>
      <c r="E365" s="19">
        <v>1608</v>
      </c>
      <c r="F365" s="17" t="s">
        <v>4814</v>
      </c>
      <c r="G365" s="3">
        <v>100</v>
      </c>
      <c r="H365" s="3">
        <v>0</v>
      </c>
      <c r="I365" s="1"/>
      <c r="J365" s="1">
        <v>149</v>
      </c>
      <c r="K365" s="1">
        <v>1</v>
      </c>
      <c r="L365" s="1"/>
      <c r="M365" s="1" t="s">
        <v>4503</v>
      </c>
      <c r="N365" s="1" t="s">
        <v>3932</v>
      </c>
      <c r="O365" s="1" t="s">
        <v>3993</v>
      </c>
      <c r="P365" s="17" t="s">
        <v>4807</v>
      </c>
      <c r="Q365" s="17" t="s">
        <v>4504</v>
      </c>
      <c r="R365" s="1" t="s">
        <v>3963</v>
      </c>
    </row>
    <row r="366" spans="1:18">
      <c r="A366" s="1">
        <v>365</v>
      </c>
      <c r="B366" s="17" t="s">
        <v>4807</v>
      </c>
      <c r="C366" s="17" t="s">
        <v>4815</v>
      </c>
      <c r="D366" s="18">
        <v>287</v>
      </c>
      <c r="E366" s="19">
        <v>242</v>
      </c>
      <c r="F366" s="17" t="s">
        <v>4506</v>
      </c>
      <c r="G366" s="3">
        <v>100</v>
      </c>
      <c r="H366" s="3">
        <v>0</v>
      </c>
      <c r="I366" s="1"/>
      <c r="J366" s="1">
        <v>143</v>
      </c>
      <c r="K366" s="1">
        <v>1</v>
      </c>
      <c r="L366" s="1"/>
      <c r="M366" s="1" t="s">
        <v>4503</v>
      </c>
      <c r="N366" s="1" t="s">
        <v>3932</v>
      </c>
      <c r="O366" s="1" t="s">
        <v>3993</v>
      </c>
      <c r="P366" s="17" t="s">
        <v>4807</v>
      </c>
      <c r="Q366" s="17" t="s">
        <v>4507</v>
      </c>
      <c r="R366" s="1" t="s">
        <v>4005</v>
      </c>
    </row>
    <row r="367" spans="1:18">
      <c r="A367" s="1">
        <v>366</v>
      </c>
      <c r="B367" s="17" t="s">
        <v>4807</v>
      </c>
      <c r="C367" s="17" t="s">
        <v>4816</v>
      </c>
      <c r="D367" s="18">
        <v>289</v>
      </c>
      <c r="E367" s="19">
        <v>1603</v>
      </c>
      <c r="F367" s="17" t="s">
        <v>4817</v>
      </c>
      <c r="G367" s="3">
        <v>100</v>
      </c>
      <c r="H367" s="3">
        <v>0</v>
      </c>
      <c r="I367" s="1"/>
      <c r="J367" s="1">
        <v>149</v>
      </c>
      <c r="K367" s="1">
        <v>1</v>
      </c>
      <c r="L367" s="1"/>
      <c r="M367" s="1" t="s">
        <v>4503</v>
      </c>
      <c r="N367" s="1" t="s">
        <v>3932</v>
      </c>
      <c r="O367" s="1" t="s">
        <v>3993</v>
      </c>
      <c r="P367" s="17" t="s">
        <v>4807</v>
      </c>
      <c r="Q367" s="17" t="s">
        <v>4818</v>
      </c>
      <c r="R367" s="1" t="s">
        <v>4005</v>
      </c>
    </row>
    <row r="368" spans="1:18">
      <c r="A368" s="1">
        <v>367</v>
      </c>
      <c r="B368" s="17" t="s">
        <v>4807</v>
      </c>
      <c r="C368" s="17" t="s">
        <v>4819</v>
      </c>
      <c r="D368" s="18">
        <v>230</v>
      </c>
      <c r="E368" s="19">
        <v>53</v>
      </c>
      <c r="F368" s="17" t="s">
        <v>4820</v>
      </c>
      <c r="G368" s="3">
        <v>50</v>
      </c>
      <c r="H368" s="3">
        <v>0</v>
      </c>
      <c r="I368" s="1"/>
      <c r="J368" s="1">
        <v>100</v>
      </c>
      <c r="K368" s="1">
        <v>0</v>
      </c>
      <c r="L368" s="1"/>
      <c r="M368" s="1" t="s">
        <v>4076</v>
      </c>
      <c r="N368" s="1" t="s">
        <v>3932</v>
      </c>
      <c r="O368" s="1" t="s">
        <v>4510</v>
      </c>
      <c r="P368" s="17" t="s">
        <v>4807</v>
      </c>
      <c r="Q368" s="17" t="s">
        <v>4821</v>
      </c>
      <c r="R368" s="1" t="s">
        <v>3963</v>
      </c>
    </row>
    <row r="369" spans="1:18">
      <c r="A369" s="1">
        <v>368</v>
      </c>
      <c r="B369" s="17" t="s">
        <v>4807</v>
      </c>
      <c r="C369" s="17" t="s">
        <v>4822</v>
      </c>
      <c r="D369" s="18">
        <v>289</v>
      </c>
      <c r="E369" s="19">
        <v>1608</v>
      </c>
      <c r="F369" s="17" t="s">
        <v>4823</v>
      </c>
      <c r="G369" s="3">
        <v>100</v>
      </c>
      <c r="H369" s="3">
        <v>0</v>
      </c>
      <c r="I369" s="1"/>
      <c r="J369" s="1">
        <v>149</v>
      </c>
      <c r="K369" s="1">
        <v>1</v>
      </c>
      <c r="L369" s="1"/>
      <c r="M369" s="1" t="s">
        <v>4503</v>
      </c>
      <c r="N369" s="1" t="s">
        <v>3932</v>
      </c>
      <c r="O369" s="1" t="s">
        <v>4510</v>
      </c>
      <c r="P369" s="17" t="s">
        <v>4807</v>
      </c>
      <c r="Q369" s="17" t="s">
        <v>4824</v>
      </c>
      <c r="R369" s="1" t="s">
        <v>3963</v>
      </c>
    </row>
    <row r="370" spans="1:18">
      <c r="A370" s="1">
        <v>369</v>
      </c>
      <c r="B370" s="17" t="s">
        <v>4807</v>
      </c>
      <c r="C370" s="17" t="s">
        <v>4825</v>
      </c>
      <c r="D370" s="18">
        <v>455</v>
      </c>
      <c r="E370" s="19">
        <v>28</v>
      </c>
      <c r="F370" s="17" t="s">
        <v>4826</v>
      </c>
      <c r="G370" s="3">
        <v>400</v>
      </c>
      <c r="H370" s="3">
        <v>0</v>
      </c>
      <c r="I370" s="1"/>
      <c r="J370" s="1">
        <v>383</v>
      </c>
      <c r="K370" s="1">
        <v>0</v>
      </c>
      <c r="L370" s="1"/>
      <c r="M370" s="1" t="s">
        <v>4499</v>
      </c>
      <c r="N370" s="1" t="s">
        <v>3932</v>
      </c>
      <c r="O370" s="1" t="s">
        <v>4510</v>
      </c>
      <c r="P370" s="17" t="s">
        <v>4807</v>
      </c>
      <c r="Q370" s="17" t="s">
        <v>4827</v>
      </c>
      <c r="R370" s="1" t="s">
        <v>4543</v>
      </c>
    </row>
    <row r="371" spans="1:18">
      <c r="A371" s="1">
        <v>370</v>
      </c>
      <c r="B371" s="17" t="s">
        <v>4807</v>
      </c>
      <c r="C371" s="17" t="s">
        <v>4828</v>
      </c>
      <c r="D371" s="18">
        <v>559</v>
      </c>
      <c r="E371" s="19">
        <v>0</v>
      </c>
      <c r="F371" s="17" t="s">
        <v>5478</v>
      </c>
      <c r="G371" s="3">
        <v>600</v>
      </c>
      <c r="H371" s="3">
        <v>0</v>
      </c>
      <c r="I371" s="1"/>
      <c r="J371" s="1">
        <v>572</v>
      </c>
      <c r="K371" s="1">
        <v>0</v>
      </c>
      <c r="L371" s="1"/>
      <c r="M371" s="1" t="s">
        <v>4788</v>
      </c>
      <c r="N371" s="1" t="s">
        <v>3932</v>
      </c>
      <c r="O371" s="1" t="s">
        <v>4510</v>
      </c>
      <c r="P371" s="17" t="s">
        <v>4807</v>
      </c>
      <c r="Q371" s="17" t="s">
        <v>4830</v>
      </c>
      <c r="R371" s="1" t="s">
        <v>3963</v>
      </c>
    </row>
    <row r="372" spans="1:18">
      <c r="A372" s="1">
        <v>371</v>
      </c>
      <c r="B372" s="17" t="s">
        <v>4807</v>
      </c>
      <c r="C372" s="17" t="s">
        <v>4819</v>
      </c>
      <c r="D372" s="18">
        <v>230</v>
      </c>
      <c r="E372" s="19">
        <v>53</v>
      </c>
      <c r="F372" s="17" t="s">
        <v>4831</v>
      </c>
      <c r="G372" s="3">
        <v>50</v>
      </c>
      <c r="H372" s="3">
        <v>0</v>
      </c>
      <c r="I372" s="1"/>
      <c r="J372" s="1">
        <v>100</v>
      </c>
      <c r="K372" s="1">
        <v>0</v>
      </c>
      <c r="L372" s="1"/>
      <c r="M372" s="1" t="s">
        <v>4076</v>
      </c>
      <c r="N372" s="1" t="s">
        <v>3932</v>
      </c>
      <c r="O372" s="1" t="s">
        <v>3993</v>
      </c>
      <c r="P372" s="17" t="s">
        <v>4807</v>
      </c>
      <c r="Q372" s="17" t="s">
        <v>4832</v>
      </c>
      <c r="R372" s="1" t="s">
        <v>4005</v>
      </c>
    </row>
    <row r="373" spans="1:18">
      <c r="A373" s="1">
        <v>372</v>
      </c>
      <c r="B373" s="17" t="s">
        <v>4807</v>
      </c>
      <c r="C373" s="17" t="s">
        <v>4811</v>
      </c>
      <c r="D373" s="18">
        <v>286</v>
      </c>
      <c r="E373" s="19">
        <v>826</v>
      </c>
      <c r="F373" s="17" t="s">
        <v>4833</v>
      </c>
      <c r="G373" s="3">
        <v>100</v>
      </c>
      <c r="H373" s="3">
        <v>0</v>
      </c>
      <c r="I373" s="1"/>
      <c r="J373" s="1">
        <v>143</v>
      </c>
      <c r="K373" s="1">
        <v>1</v>
      </c>
      <c r="L373" s="1"/>
      <c r="M373" s="1" t="s">
        <v>4503</v>
      </c>
      <c r="N373" s="1" t="s">
        <v>3932</v>
      </c>
      <c r="O373" s="1" t="s">
        <v>3993</v>
      </c>
      <c r="P373" s="17" t="s">
        <v>4807</v>
      </c>
      <c r="Q373" s="17" t="s">
        <v>4834</v>
      </c>
      <c r="R373" s="1" t="s">
        <v>3963</v>
      </c>
    </row>
    <row r="374" spans="1:18">
      <c r="A374" s="1">
        <v>373</v>
      </c>
      <c r="B374" s="17" t="s">
        <v>4807</v>
      </c>
      <c r="C374" s="17" t="s">
        <v>4835</v>
      </c>
      <c r="D374" s="18">
        <v>498</v>
      </c>
      <c r="E374" s="19">
        <v>61</v>
      </c>
      <c r="F374" s="17" t="s">
        <v>4836</v>
      </c>
      <c r="G374" s="3">
        <v>400</v>
      </c>
      <c r="H374" s="3">
        <v>0</v>
      </c>
      <c r="I374" s="1"/>
      <c r="J374" s="1">
        <v>383</v>
      </c>
      <c r="K374" s="1">
        <v>0</v>
      </c>
      <c r="L374" s="1"/>
      <c r="M374" s="1" t="s">
        <v>4499</v>
      </c>
      <c r="N374" s="1" t="s">
        <v>3932</v>
      </c>
      <c r="O374" s="1" t="s">
        <v>4510</v>
      </c>
      <c r="P374" s="17" t="s">
        <v>4807</v>
      </c>
      <c r="Q374" s="17" t="s">
        <v>4837</v>
      </c>
      <c r="R374" s="1" t="s">
        <v>3963</v>
      </c>
    </row>
    <row r="375" spans="1:18">
      <c r="A375" s="1">
        <v>374</v>
      </c>
      <c r="B375" s="17" t="s">
        <v>4807</v>
      </c>
      <c r="C375" s="17" t="s">
        <v>4162</v>
      </c>
      <c r="D375" s="18">
        <v>329</v>
      </c>
      <c r="E375" s="19">
        <v>2213</v>
      </c>
      <c r="F375" s="17" t="s">
        <v>4163</v>
      </c>
      <c r="G375" s="3">
        <v>170</v>
      </c>
      <c r="H375" s="3">
        <v>0</v>
      </c>
      <c r="I375" s="1"/>
      <c r="J375" s="3">
        <v>156</v>
      </c>
      <c r="K375" s="3">
        <v>1</v>
      </c>
      <c r="L375" s="1"/>
      <c r="M375" s="1" t="s">
        <v>3963</v>
      </c>
      <c r="N375" s="1" t="s">
        <v>3932</v>
      </c>
      <c r="O375" s="1"/>
      <c r="P375" s="17" t="s">
        <v>4807</v>
      </c>
      <c r="Q375" s="17" t="s">
        <v>4838</v>
      </c>
      <c r="R375" s="1" t="s">
        <v>4005</v>
      </c>
    </row>
    <row r="376" spans="1:18">
      <c r="A376" s="1">
        <v>375</v>
      </c>
      <c r="B376" s="17" t="s">
        <v>4807</v>
      </c>
      <c r="C376" s="17" t="s">
        <v>4839</v>
      </c>
      <c r="D376" s="18">
        <v>970</v>
      </c>
      <c r="E376" s="19">
        <v>1375</v>
      </c>
      <c r="F376" s="17" t="s">
        <v>4840</v>
      </c>
      <c r="G376" s="3">
        <v>200</v>
      </c>
      <c r="H376" s="3">
        <v>1</v>
      </c>
      <c r="I376" s="1"/>
      <c r="J376" s="3">
        <v>238</v>
      </c>
      <c r="K376" s="3">
        <v>0</v>
      </c>
      <c r="L376" s="1"/>
      <c r="M376" s="1" t="s">
        <v>3963</v>
      </c>
      <c r="N376" s="1" t="s">
        <v>4841</v>
      </c>
      <c r="O376" s="1"/>
      <c r="P376" s="17" t="s">
        <v>4807</v>
      </c>
      <c r="Q376" s="17" t="s">
        <v>4842</v>
      </c>
      <c r="R376" s="1" t="s">
        <v>4005</v>
      </c>
    </row>
    <row r="377" spans="1:18">
      <c r="A377" s="1">
        <v>376</v>
      </c>
      <c r="B377" s="17" t="s">
        <v>4807</v>
      </c>
      <c r="C377" s="17" t="s">
        <v>4843</v>
      </c>
      <c r="D377" s="18">
        <v>230</v>
      </c>
      <c r="E377" s="19">
        <v>53</v>
      </c>
      <c r="F377" s="17" t="s">
        <v>4844</v>
      </c>
      <c r="G377" s="3">
        <v>50</v>
      </c>
      <c r="H377" s="3">
        <v>0</v>
      </c>
      <c r="I377" s="1"/>
      <c r="J377" s="1">
        <v>100</v>
      </c>
      <c r="K377" s="1">
        <v>0</v>
      </c>
      <c r="L377" s="1"/>
      <c r="M377" s="1" t="s">
        <v>4076</v>
      </c>
      <c r="N377" s="1" t="s">
        <v>3932</v>
      </c>
      <c r="O377" s="1" t="s">
        <v>4524</v>
      </c>
      <c r="P377" s="17" t="s">
        <v>4807</v>
      </c>
      <c r="Q377" s="17" t="s">
        <v>4846</v>
      </c>
      <c r="R377" s="1" t="s">
        <v>4810</v>
      </c>
    </row>
    <row r="378" spans="1:18">
      <c r="A378" s="1">
        <v>377</v>
      </c>
      <c r="B378" s="17" t="s">
        <v>4807</v>
      </c>
      <c r="C378" s="17" t="s">
        <v>4819</v>
      </c>
      <c r="D378" s="18">
        <v>230</v>
      </c>
      <c r="E378" s="19">
        <v>53</v>
      </c>
      <c r="F378" s="17" t="s">
        <v>4820</v>
      </c>
      <c r="G378" s="3">
        <v>50</v>
      </c>
      <c r="H378" s="3">
        <v>0</v>
      </c>
      <c r="I378" s="1"/>
      <c r="J378" s="1">
        <v>100</v>
      </c>
      <c r="K378" s="1">
        <v>0</v>
      </c>
      <c r="L378" s="1"/>
      <c r="M378" s="1" t="s">
        <v>4076</v>
      </c>
      <c r="N378" s="1" t="s">
        <v>3932</v>
      </c>
      <c r="O378" s="1" t="s">
        <v>3993</v>
      </c>
      <c r="P378" s="17" t="s">
        <v>4807</v>
      </c>
      <c r="Q378" s="17" t="s">
        <v>4847</v>
      </c>
      <c r="R378" s="1" t="s">
        <v>3963</v>
      </c>
    </row>
    <row r="379" spans="1:18">
      <c r="A379" s="1">
        <v>378</v>
      </c>
      <c r="B379" s="17" t="s">
        <v>4807</v>
      </c>
      <c r="C379" s="17" t="s">
        <v>4848</v>
      </c>
      <c r="D379" s="18">
        <v>287</v>
      </c>
      <c r="E379" s="19">
        <v>225</v>
      </c>
      <c r="F379" s="17" t="s">
        <v>4812</v>
      </c>
      <c r="G379" s="3">
        <v>100</v>
      </c>
      <c r="H379" s="3">
        <v>0</v>
      </c>
      <c r="I379" s="1"/>
      <c r="J379" s="1">
        <v>143</v>
      </c>
      <c r="K379" s="1">
        <v>1</v>
      </c>
      <c r="L379" s="1"/>
      <c r="M379" s="1" t="s">
        <v>4503</v>
      </c>
      <c r="N379" s="1" t="s">
        <v>3932</v>
      </c>
      <c r="O379" s="1" t="s">
        <v>4510</v>
      </c>
      <c r="P379" s="17" t="s">
        <v>4807</v>
      </c>
      <c r="Q379" s="17" t="s">
        <v>4849</v>
      </c>
      <c r="R379" s="1" t="s">
        <v>3963</v>
      </c>
    </row>
    <row r="380" spans="1:18">
      <c r="A380" s="1">
        <v>379</v>
      </c>
      <c r="B380" s="17" t="s">
        <v>4807</v>
      </c>
      <c r="C380" s="17" t="s">
        <v>4819</v>
      </c>
      <c r="D380" s="18">
        <v>230</v>
      </c>
      <c r="E380" s="19">
        <v>53</v>
      </c>
      <c r="F380" s="17" t="s">
        <v>4831</v>
      </c>
      <c r="G380" s="3">
        <v>50</v>
      </c>
      <c r="H380" s="3">
        <v>0</v>
      </c>
      <c r="I380" s="1"/>
      <c r="J380" s="1">
        <v>100</v>
      </c>
      <c r="K380" s="1">
        <v>0</v>
      </c>
      <c r="L380" s="1"/>
      <c r="M380" s="1" t="s">
        <v>4076</v>
      </c>
      <c r="N380" s="1" t="s">
        <v>3932</v>
      </c>
      <c r="O380" s="1" t="s">
        <v>3993</v>
      </c>
      <c r="P380" s="17" t="s">
        <v>4807</v>
      </c>
      <c r="Q380" s="17" t="s">
        <v>4850</v>
      </c>
      <c r="R380" s="1" t="s">
        <v>3963</v>
      </c>
    </row>
    <row r="381" spans="1:18">
      <c r="A381" s="1">
        <v>380</v>
      </c>
      <c r="B381" s="17" t="s">
        <v>4807</v>
      </c>
      <c r="C381" s="17" t="s">
        <v>4684</v>
      </c>
      <c r="D381" s="18">
        <v>289</v>
      </c>
      <c r="E381" s="19">
        <v>1608</v>
      </c>
      <c r="F381" s="17" t="s">
        <v>4762</v>
      </c>
      <c r="G381" s="3">
        <v>100</v>
      </c>
      <c r="H381" s="3">
        <v>0</v>
      </c>
      <c r="I381" s="1"/>
      <c r="J381" s="1">
        <v>149</v>
      </c>
      <c r="K381" s="1">
        <v>1</v>
      </c>
      <c r="L381" s="1"/>
      <c r="M381" s="1" t="s">
        <v>4503</v>
      </c>
      <c r="N381" s="1" t="s">
        <v>3932</v>
      </c>
      <c r="O381" s="1" t="s">
        <v>4524</v>
      </c>
      <c r="P381" s="17" t="s">
        <v>4807</v>
      </c>
      <c r="Q381" s="17" t="s">
        <v>4851</v>
      </c>
      <c r="R381" s="1" t="s">
        <v>4005</v>
      </c>
    </row>
    <row r="382" spans="1:18">
      <c r="A382" s="1">
        <v>381</v>
      </c>
      <c r="B382" s="17" t="s">
        <v>4807</v>
      </c>
      <c r="C382" s="17" t="s">
        <v>4852</v>
      </c>
      <c r="D382" s="18">
        <v>289</v>
      </c>
      <c r="E382" s="19">
        <v>1608</v>
      </c>
      <c r="F382" s="17" t="s">
        <v>4823</v>
      </c>
      <c r="G382" s="3">
        <v>100</v>
      </c>
      <c r="H382" s="3">
        <v>0</v>
      </c>
      <c r="I382" s="1"/>
      <c r="J382" s="1">
        <v>149</v>
      </c>
      <c r="K382" s="1">
        <v>1</v>
      </c>
      <c r="L382" s="1"/>
      <c r="M382" s="1" t="s">
        <v>4503</v>
      </c>
      <c r="N382" s="1" t="s">
        <v>3932</v>
      </c>
      <c r="O382" s="1" t="s">
        <v>4510</v>
      </c>
      <c r="P382" s="17" t="s">
        <v>4807</v>
      </c>
      <c r="Q382" s="17" t="s">
        <v>4853</v>
      </c>
      <c r="R382" s="1" t="s">
        <v>4005</v>
      </c>
    </row>
    <row r="383" spans="1:18">
      <c r="A383" s="1">
        <v>382</v>
      </c>
      <c r="B383" s="17" t="s">
        <v>4807</v>
      </c>
      <c r="C383" s="17" t="s">
        <v>4811</v>
      </c>
      <c r="D383" s="18">
        <v>287</v>
      </c>
      <c r="E383" s="19">
        <v>225</v>
      </c>
      <c r="F383" s="17" t="s">
        <v>4854</v>
      </c>
      <c r="G383" s="3">
        <v>100</v>
      </c>
      <c r="H383" s="3">
        <v>0</v>
      </c>
      <c r="I383" s="1"/>
      <c r="J383" s="1">
        <v>143</v>
      </c>
      <c r="K383" s="1">
        <v>1</v>
      </c>
      <c r="L383" s="1"/>
      <c r="M383" s="1" t="s">
        <v>4503</v>
      </c>
      <c r="N383" s="1" t="s">
        <v>3932</v>
      </c>
      <c r="O383" s="1" t="s">
        <v>4510</v>
      </c>
      <c r="P383" s="17" t="s">
        <v>4807</v>
      </c>
      <c r="Q383" s="17" t="s">
        <v>4855</v>
      </c>
      <c r="R383" s="1" t="s">
        <v>3963</v>
      </c>
    </row>
    <row r="384" spans="1:18">
      <c r="A384" s="1">
        <v>383</v>
      </c>
      <c r="B384" s="17" t="s">
        <v>4807</v>
      </c>
      <c r="C384" s="17" t="s">
        <v>4856</v>
      </c>
      <c r="D384" s="18">
        <v>230</v>
      </c>
      <c r="E384" s="19">
        <v>53</v>
      </c>
      <c r="F384" s="17" t="s">
        <v>4820</v>
      </c>
      <c r="G384" s="3">
        <v>50</v>
      </c>
      <c r="H384" s="3">
        <v>0</v>
      </c>
      <c r="I384" s="1"/>
      <c r="J384" s="1">
        <v>100</v>
      </c>
      <c r="K384" s="1">
        <v>0</v>
      </c>
      <c r="L384" s="1"/>
      <c r="M384" s="1" t="s">
        <v>4076</v>
      </c>
      <c r="N384" s="1" t="s">
        <v>3997</v>
      </c>
      <c r="O384" s="1" t="s">
        <v>4765</v>
      </c>
      <c r="P384" s="17" t="s">
        <v>4807</v>
      </c>
      <c r="Q384" s="17" t="s">
        <v>4857</v>
      </c>
      <c r="R384" s="1" t="s">
        <v>4005</v>
      </c>
    </row>
    <row r="385" spans="1:18">
      <c r="A385" s="1">
        <v>384</v>
      </c>
      <c r="B385" s="17" t="s">
        <v>4807</v>
      </c>
      <c r="C385" s="17" t="s">
        <v>4819</v>
      </c>
      <c r="D385" s="18">
        <v>230</v>
      </c>
      <c r="E385" s="19">
        <v>53</v>
      </c>
      <c r="F385" s="17" t="s">
        <v>4820</v>
      </c>
      <c r="G385" s="3">
        <v>50</v>
      </c>
      <c r="H385" s="3">
        <v>0</v>
      </c>
      <c r="I385" s="1"/>
      <c r="J385" s="1">
        <v>100</v>
      </c>
      <c r="K385" s="1">
        <v>0</v>
      </c>
      <c r="L385" s="1"/>
      <c r="M385" s="1" t="s">
        <v>4076</v>
      </c>
      <c r="N385" s="1" t="s">
        <v>3932</v>
      </c>
      <c r="O385" s="1" t="s">
        <v>4765</v>
      </c>
      <c r="P385" s="17" t="s">
        <v>4807</v>
      </c>
      <c r="Q385" s="17" t="s">
        <v>4859</v>
      </c>
      <c r="R385" s="1" t="s">
        <v>3963</v>
      </c>
    </row>
    <row r="386" spans="1:18">
      <c r="A386" s="1">
        <v>385</v>
      </c>
      <c r="B386" s="17" t="s">
        <v>4807</v>
      </c>
      <c r="C386" s="17" t="s">
        <v>4860</v>
      </c>
      <c r="D386" s="18">
        <v>230</v>
      </c>
      <c r="E386" s="19">
        <v>53</v>
      </c>
      <c r="F386" s="17" t="s">
        <v>4861</v>
      </c>
      <c r="G386" s="3">
        <v>50</v>
      </c>
      <c r="H386" s="3">
        <v>0</v>
      </c>
      <c r="I386" s="1"/>
      <c r="J386" s="1">
        <v>100</v>
      </c>
      <c r="K386" s="1">
        <v>0</v>
      </c>
      <c r="L386" s="1"/>
      <c r="M386" s="1" t="s">
        <v>4076</v>
      </c>
      <c r="N386" s="1" t="s">
        <v>3997</v>
      </c>
      <c r="O386" s="1" t="s">
        <v>3993</v>
      </c>
      <c r="P386" s="17" t="s">
        <v>4807</v>
      </c>
      <c r="Q386" s="17" t="s">
        <v>4862</v>
      </c>
      <c r="R386" s="1" t="s">
        <v>4005</v>
      </c>
    </row>
    <row r="387" spans="1:18">
      <c r="A387" s="1">
        <v>386</v>
      </c>
      <c r="B387" s="17" t="s">
        <v>4807</v>
      </c>
      <c r="C387" s="17" t="s">
        <v>4811</v>
      </c>
      <c r="D387" s="18">
        <v>286</v>
      </c>
      <c r="E387" s="19">
        <v>826</v>
      </c>
      <c r="F387" s="17" t="s">
        <v>4863</v>
      </c>
      <c r="G387" s="3">
        <v>100</v>
      </c>
      <c r="H387" s="3">
        <v>0</v>
      </c>
      <c r="I387" s="1"/>
      <c r="J387" s="1">
        <v>143</v>
      </c>
      <c r="K387" s="1">
        <v>1</v>
      </c>
      <c r="L387" s="1"/>
      <c r="M387" s="1" t="s">
        <v>4503</v>
      </c>
      <c r="N387" s="1" t="s">
        <v>3932</v>
      </c>
      <c r="O387" s="1" t="s">
        <v>4765</v>
      </c>
      <c r="P387" s="17" t="s">
        <v>4807</v>
      </c>
      <c r="Q387" s="17" t="s">
        <v>4864</v>
      </c>
      <c r="R387" s="1" t="s">
        <v>4085</v>
      </c>
    </row>
    <row r="388" spans="1:18">
      <c r="A388" s="1">
        <v>387</v>
      </c>
      <c r="B388" s="17" t="s">
        <v>4807</v>
      </c>
      <c r="C388" s="17" t="s">
        <v>4819</v>
      </c>
      <c r="D388" s="18">
        <v>230</v>
      </c>
      <c r="E388" s="19">
        <v>53</v>
      </c>
      <c r="F388" s="17" t="s">
        <v>4831</v>
      </c>
      <c r="G388" s="3">
        <v>50</v>
      </c>
      <c r="H388" s="3">
        <v>0</v>
      </c>
      <c r="I388" s="1"/>
      <c r="J388" s="1">
        <v>100</v>
      </c>
      <c r="K388" s="1">
        <v>0</v>
      </c>
      <c r="L388" s="1"/>
      <c r="M388" s="1" t="s">
        <v>4076</v>
      </c>
      <c r="N388" s="1" t="s">
        <v>3932</v>
      </c>
      <c r="O388" s="1" t="s">
        <v>4765</v>
      </c>
      <c r="P388" s="17" t="s">
        <v>4807</v>
      </c>
      <c r="Q388" s="17" t="s">
        <v>4865</v>
      </c>
      <c r="R388" s="1" t="s">
        <v>4005</v>
      </c>
    </row>
    <row r="389" spans="1:18">
      <c r="A389" s="1">
        <v>388</v>
      </c>
      <c r="B389" s="17" t="s">
        <v>4807</v>
      </c>
      <c r="C389" s="17" t="s">
        <v>4866</v>
      </c>
      <c r="D389" s="18">
        <v>289</v>
      </c>
      <c r="E389" s="19">
        <v>1603</v>
      </c>
      <c r="F389" s="17" t="s">
        <v>4867</v>
      </c>
      <c r="G389" s="3">
        <v>100</v>
      </c>
      <c r="H389" s="3">
        <v>0</v>
      </c>
      <c r="I389" s="1"/>
      <c r="J389" s="1">
        <v>149</v>
      </c>
      <c r="K389" s="1">
        <v>1</v>
      </c>
      <c r="L389" s="1"/>
      <c r="M389" s="1" t="s">
        <v>4503</v>
      </c>
      <c r="N389" s="1" t="s">
        <v>3932</v>
      </c>
      <c r="O389" s="1" t="s">
        <v>3993</v>
      </c>
      <c r="P389" s="17" t="s">
        <v>4807</v>
      </c>
      <c r="Q389" s="17" t="s">
        <v>4868</v>
      </c>
      <c r="R389" s="1" t="s">
        <v>3963</v>
      </c>
    </row>
    <row r="390" spans="1:18">
      <c r="A390" s="1">
        <v>389</v>
      </c>
      <c r="B390" s="17" t="s">
        <v>4807</v>
      </c>
      <c r="C390" s="17" t="s">
        <v>4819</v>
      </c>
      <c r="D390" s="18">
        <v>230</v>
      </c>
      <c r="E390" s="19">
        <v>53</v>
      </c>
      <c r="F390" s="17" t="s">
        <v>4820</v>
      </c>
      <c r="G390" s="3">
        <v>50</v>
      </c>
      <c r="H390" s="3">
        <v>0</v>
      </c>
      <c r="I390" s="1"/>
      <c r="J390" s="1">
        <v>100</v>
      </c>
      <c r="K390" s="1">
        <v>0</v>
      </c>
      <c r="L390" s="1"/>
      <c r="M390" s="1" t="s">
        <v>4076</v>
      </c>
      <c r="N390" s="1" t="s">
        <v>3932</v>
      </c>
      <c r="O390" s="1" t="s">
        <v>3993</v>
      </c>
      <c r="P390" s="17" t="s">
        <v>4807</v>
      </c>
      <c r="Q390" s="17" t="s">
        <v>4869</v>
      </c>
      <c r="R390" s="1" t="s">
        <v>3963</v>
      </c>
    </row>
    <row r="391" spans="1:18">
      <c r="A391" s="1">
        <v>390</v>
      </c>
      <c r="B391" s="17" t="s">
        <v>4807</v>
      </c>
      <c r="C391" s="17" t="s">
        <v>4870</v>
      </c>
      <c r="D391" s="18">
        <v>287</v>
      </c>
      <c r="E391" s="19">
        <v>242</v>
      </c>
      <c r="F391" s="17" t="s">
        <v>4506</v>
      </c>
      <c r="G391" s="3">
        <v>100</v>
      </c>
      <c r="H391" s="3">
        <v>0</v>
      </c>
      <c r="I391" s="1"/>
      <c r="J391" s="1">
        <v>143</v>
      </c>
      <c r="K391" s="1">
        <v>1</v>
      </c>
      <c r="L391" s="1"/>
      <c r="M391" s="1" t="s">
        <v>4503</v>
      </c>
      <c r="N391" s="1" t="s">
        <v>3932</v>
      </c>
      <c r="O391" s="1" t="s">
        <v>4510</v>
      </c>
      <c r="P391" s="17" t="s">
        <v>4807</v>
      </c>
      <c r="Q391" s="17" t="s">
        <v>4871</v>
      </c>
      <c r="R391" s="1" t="s">
        <v>3963</v>
      </c>
    </row>
    <row r="392" spans="1:18">
      <c r="A392" s="1">
        <v>391</v>
      </c>
      <c r="B392" s="17" t="s">
        <v>4807</v>
      </c>
      <c r="C392" s="17" t="s">
        <v>4811</v>
      </c>
      <c r="D392" s="18">
        <v>287</v>
      </c>
      <c r="E392" s="19">
        <v>225</v>
      </c>
      <c r="F392" s="17" t="s">
        <v>4833</v>
      </c>
      <c r="G392" s="3">
        <v>100</v>
      </c>
      <c r="H392" s="3">
        <v>0</v>
      </c>
      <c r="I392" s="1"/>
      <c r="J392" s="1">
        <v>143</v>
      </c>
      <c r="K392" s="1">
        <v>1</v>
      </c>
      <c r="L392" s="1"/>
      <c r="M392" s="1" t="s">
        <v>4503</v>
      </c>
      <c r="N392" s="1" t="s">
        <v>3932</v>
      </c>
      <c r="O392" s="1" t="s">
        <v>3993</v>
      </c>
      <c r="P392" s="17" t="s">
        <v>4807</v>
      </c>
      <c r="Q392" s="17" t="s">
        <v>4872</v>
      </c>
      <c r="R392" s="1" t="s">
        <v>3963</v>
      </c>
    </row>
    <row r="393" spans="1:18">
      <c r="A393" s="1">
        <v>392</v>
      </c>
      <c r="B393" s="17" t="s">
        <v>4807</v>
      </c>
      <c r="C393" s="17" t="s">
        <v>4819</v>
      </c>
      <c r="D393" s="18">
        <v>230</v>
      </c>
      <c r="E393" s="19">
        <v>53</v>
      </c>
      <c r="F393" s="17" t="s">
        <v>4831</v>
      </c>
      <c r="G393" s="3">
        <v>50</v>
      </c>
      <c r="H393" s="3">
        <v>0</v>
      </c>
      <c r="I393" s="1"/>
      <c r="J393" s="1">
        <v>100</v>
      </c>
      <c r="K393" s="1">
        <v>0</v>
      </c>
      <c r="L393" s="1"/>
      <c r="M393" s="1" t="s">
        <v>4076</v>
      </c>
      <c r="N393" s="1" t="s">
        <v>3932</v>
      </c>
      <c r="O393" s="1" t="s">
        <v>3993</v>
      </c>
      <c r="P393" s="17" t="s">
        <v>4807</v>
      </c>
      <c r="Q393" s="17" t="s">
        <v>4873</v>
      </c>
      <c r="R393" s="1" t="s">
        <v>3963</v>
      </c>
    </row>
    <row r="394" spans="1:18">
      <c r="A394" s="1">
        <v>393</v>
      </c>
      <c r="B394" s="17" t="s">
        <v>4807</v>
      </c>
      <c r="C394" s="17" t="s">
        <v>4819</v>
      </c>
      <c r="D394" s="18">
        <v>230</v>
      </c>
      <c r="E394" s="19">
        <v>53</v>
      </c>
      <c r="F394" s="17" t="s">
        <v>4820</v>
      </c>
      <c r="G394" s="3">
        <v>50</v>
      </c>
      <c r="H394" s="3">
        <v>0</v>
      </c>
      <c r="I394" s="1"/>
      <c r="J394" s="1">
        <v>100</v>
      </c>
      <c r="K394" s="1">
        <v>0</v>
      </c>
      <c r="L394" s="1"/>
      <c r="M394" s="1" t="s">
        <v>4076</v>
      </c>
      <c r="N394" s="1" t="s">
        <v>3932</v>
      </c>
      <c r="O394" s="1" t="s">
        <v>4510</v>
      </c>
      <c r="P394" s="17" t="s">
        <v>4807</v>
      </c>
      <c r="Q394" s="17" t="s">
        <v>4874</v>
      </c>
      <c r="R394" s="1" t="s">
        <v>3963</v>
      </c>
    </row>
    <row r="395" spans="1:18">
      <c r="A395" s="1">
        <v>394</v>
      </c>
      <c r="B395" s="17" t="s">
        <v>4807</v>
      </c>
      <c r="C395" s="17" t="s">
        <v>4875</v>
      </c>
      <c r="D395" s="18">
        <v>455</v>
      </c>
      <c r="E395" s="19">
        <v>28</v>
      </c>
      <c r="F395" s="17" t="s">
        <v>5479</v>
      </c>
      <c r="G395" s="3">
        <v>400</v>
      </c>
      <c r="H395" s="3">
        <v>0</v>
      </c>
      <c r="I395" s="1"/>
      <c r="J395" s="1">
        <v>383</v>
      </c>
      <c r="K395" s="1">
        <v>0</v>
      </c>
      <c r="L395" s="1"/>
      <c r="M395" s="1" t="s">
        <v>4499</v>
      </c>
      <c r="N395" s="1" t="s">
        <v>3932</v>
      </c>
      <c r="O395" s="1" t="s">
        <v>4765</v>
      </c>
      <c r="P395" s="17" t="s">
        <v>4807</v>
      </c>
      <c r="Q395" s="17" t="s">
        <v>4877</v>
      </c>
      <c r="R395" s="1" t="s">
        <v>4005</v>
      </c>
    </row>
    <row r="396" spans="1:18">
      <c r="A396" s="1">
        <v>395</v>
      </c>
      <c r="B396" s="17" t="s">
        <v>4807</v>
      </c>
      <c r="C396" s="17" t="s">
        <v>4848</v>
      </c>
      <c r="D396" s="18">
        <v>286</v>
      </c>
      <c r="E396" s="19">
        <v>826</v>
      </c>
      <c r="F396" s="17" t="s">
        <v>4812</v>
      </c>
      <c r="G396" s="3">
        <v>100</v>
      </c>
      <c r="H396" s="3">
        <v>0</v>
      </c>
      <c r="I396" s="1"/>
      <c r="J396" s="1">
        <v>143</v>
      </c>
      <c r="K396" s="1">
        <v>1</v>
      </c>
      <c r="L396" s="1"/>
      <c r="M396" s="1" t="s">
        <v>4503</v>
      </c>
      <c r="N396" s="1" t="s">
        <v>3932</v>
      </c>
      <c r="O396" s="1" t="s">
        <v>4765</v>
      </c>
      <c r="P396" s="17" t="s">
        <v>4807</v>
      </c>
      <c r="Q396" s="17" t="s">
        <v>4878</v>
      </c>
      <c r="R396" s="1" t="s">
        <v>4085</v>
      </c>
    </row>
    <row r="397" spans="1:18">
      <c r="A397" s="1">
        <v>396</v>
      </c>
      <c r="B397" s="17" t="s">
        <v>4807</v>
      </c>
      <c r="C397" s="17" t="s">
        <v>4819</v>
      </c>
      <c r="D397" s="18">
        <v>230</v>
      </c>
      <c r="E397" s="19">
        <v>53</v>
      </c>
      <c r="F397" s="17" t="s">
        <v>4831</v>
      </c>
      <c r="G397" s="3">
        <v>50</v>
      </c>
      <c r="H397" s="3">
        <v>0</v>
      </c>
      <c r="I397" s="1"/>
      <c r="J397" s="1">
        <v>100</v>
      </c>
      <c r="K397" s="1">
        <v>0</v>
      </c>
      <c r="L397" s="1"/>
      <c r="M397" s="1" t="s">
        <v>4076</v>
      </c>
      <c r="N397" s="1" t="s">
        <v>3932</v>
      </c>
      <c r="O397" s="1" t="s">
        <v>4765</v>
      </c>
      <c r="P397" s="17" t="s">
        <v>4807</v>
      </c>
      <c r="Q397" s="17" t="s">
        <v>4879</v>
      </c>
      <c r="R397" s="1" t="s">
        <v>3963</v>
      </c>
    </row>
    <row r="398" spans="1:18">
      <c r="A398" s="1">
        <v>397</v>
      </c>
      <c r="B398" s="17" t="s">
        <v>4807</v>
      </c>
      <c r="C398" s="17" t="s">
        <v>4828</v>
      </c>
      <c r="D398" s="18">
        <v>559</v>
      </c>
      <c r="E398" s="19">
        <v>34</v>
      </c>
      <c r="F398" s="17" t="s">
        <v>4882</v>
      </c>
      <c r="G398" s="3">
        <v>600</v>
      </c>
      <c r="H398" s="3">
        <v>0</v>
      </c>
      <c r="I398" s="1"/>
      <c r="J398" s="1">
        <v>572</v>
      </c>
      <c r="K398" s="1">
        <v>0</v>
      </c>
      <c r="L398" s="1"/>
      <c r="M398" s="1" t="s">
        <v>4788</v>
      </c>
      <c r="N398" s="1" t="s">
        <v>3932</v>
      </c>
      <c r="O398" s="1" t="s">
        <v>4510</v>
      </c>
      <c r="P398" s="17" t="s">
        <v>4807</v>
      </c>
      <c r="Q398" s="17" t="s">
        <v>4881</v>
      </c>
      <c r="R398" s="1" t="s">
        <v>4085</v>
      </c>
    </row>
    <row r="399" spans="1:18">
      <c r="A399" s="1">
        <v>398</v>
      </c>
      <c r="B399" s="17" t="s">
        <v>4807</v>
      </c>
      <c r="C399" s="17" t="s">
        <v>4828</v>
      </c>
      <c r="D399" s="18">
        <v>559</v>
      </c>
      <c r="E399" s="19">
        <v>0</v>
      </c>
      <c r="F399" s="17" t="s">
        <v>4882</v>
      </c>
      <c r="G399" s="3">
        <v>600</v>
      </c>
      <c r="H399" s="3">
        <v>0</v>
      </c>
      <c r="I399" s="1"/>
      <c r="J399" s="1">
        <v>572</v>
      </c>
      <c r="K399" s="1">
        <v>0</v>
      </c>
      <c r="L399" s="1"/>
      <c r="M399" s="1" t="s">
        <v>4788</v>
      </c>
      <c r="N399" s="1" t="s">
        <v>3932</v>
      </c>
      <c r="O399" s="1" t="s">
        <v>3993</v>
      </c>
      <c r="P399" s="17" t="s">
        <v>4807</v>
      </c>
      <c r="Q399" s="17" t="s">
        <v>4883</v>
      </c>
      <c r="R399" s="1" t="s">
        <v>4810</v>
      </c>
    </row>
    <row r="400" spans="1:18">
      <c r="A400" s="1">
        <v>399</v>
      </c>
      <c r="B400" s="17" t="s">
        <v>4807</v>
      </c>
      <c r="C400" s="17" t="s">
        <v>4819</v>
      </c>
      <c r="D400" s="18">
        <v>230</v>
      </c>
      <c r="E400" s="19">
        <v>53</v>
      </c>
      <c r="F400" s="17" t="s">
        <v>4820</v>
      </c>
      <c r="G400" s="3">
        <v>50</v>
      </c>
      <c r="H400" s="3">
        <v>0</v>
      </c>
      <c r="I400" s="1"/>
      <c r="J400" s="1">
        <v>100</v>
      </c>
      <c r="K400" s="1">
        <v>0</v>
      </c>
      <c r="L400" s="1"/>
      <c r="M400" s="1" t="s">
        <v>4076</v>
      </c>
      <c r="N400" s="1" t="s">
        <v>3932</v>
      </c>
      <c r="O400" s="1" t="s">
        <v>3993</v>
      </c>
      <c r="P400" s="17" t="s">
        <v>4807</v>
      </c>
      <c r="Q400" s="17" t="s">
        <v>4884</v>
      </c>
      <c r="R400" s="1" t="s">
        <v>4005</v>
      </c>
    </row>
    <row r="401" spans="1:18">
      <c r="A401" s="1">
        <v>400</v>
      </c>
      <c r="B401" s="17" t="s">
        <v>4807</v>
      </c>
      <c r="C401" s="17" t="s">
        <v>4885</v>
      </c>
      <c r="D401" s="18">
        <v>230</v>
      </c>
      <c r="E401" s="19">
        <v>53</v>
      </c>
      <c r="F401" s="17" t="s">
        <v>4820</v>
      </c>
      <c r="G401" s="3">
        <v>50</v>
      </c>
      <c r="H401" s="3">
        <v>0</v>
      </c>
      <c r="I401" s="1"/>
      <c r="J401" s="1">
        <v>100</v>
      </c>
      <c r="K401" s="1">
        <v>0</v>
      </c>
      <c r="L401" s="1"/>
      <c r="M401" s="1" t="s">
        <v>4076</v>
      </c>
      <c r="N401" s="1" t="s">
        <v>3932</v>
      </c>
      <c r="O401" s="1" t="s">
        <v>4845</v>
      </c>
      <c r="P401" s="17" t="s">
        <v>4807</v>
      </c>
      <c r="Q401" s="17" t="s">
        <v>4886</v>
      </c>
      <c r="R401" s="1" t="s">
        <v>3963</v>
      </c>
    </row>
    <row r="402" spans="1:18">
      <c r="A402" s="1">
        <v>401</v>
      </c>
      <c r="B402" s="17" t="s">
        <v>4807</v>
      </c>
      <c r="C402" s="17" t="s">
        <v>4848</v>
      </c>
      <c r="D402" s="18">
        <v>286</v>
      </c>
      <c r="E402" s="19">
        <v>826</v>
      </c>
      <c r="F402" s="17" t="s">
        <v>4812</v>
      </c>
      <c r="G402" s="3">
        <v>100</v>
      </c>
      <c r="H402" s="3">
        <v>0</v>
      </c>
      <c r="I402" s="1"/>
      <c r="J402" s="1">
        <v>143</v>
      </c>
      <c r="K402" s="1">
        <v>1</v>
      </c>
      <c r="L402" s="1"/>
      <c r="M402" s="1" t="s">
        <v>4503</v>
      </c>
      <c r="N402" s="1" t="s">
        <v>3932</v>
      </c>
      <c r="O402" s="1" t="s">
        <v>4510</v>
      </c>
      <c r="P402" s="17" t="s">
        <v>4807</v>
      </c>
      <c r="Q402" s="17" t="s">
        <v>4887</v>
      </c>
      <c r="R402" s="1" t="s">
        <v>3963</v>
      </c>
    </row>
    <row r="403" spans="1:18">
      <c r="A403" s="1">
        <v>402</v>
      </c>
      <c r="B403" s="17" t="s">
        <v>4807</v>
      </c>
      <c r="C403" s="17" t="s">
        <v>4819</v>
      </c>
      <c r="D403" s="18">
        <v>230</v>
      </c>
      <c r="E403" s="19">
        <v>53</v>
      </c>
      <c r="F403" s="17" t="s">
        <v>4831</v>
      </c>
      <c r="G403" s="3">
        <v>50</v>
      </c>
      <c r="H403" s="3">
        <v>0</v>
      </c>
      <c r="I403" s="1"/>
      <c r="J403" s="1">
        <v>100</v>
      </c>
      <c r="K403" s="1">
        <v>0</v>
      </c>
      <c r="L403" s="1"/>
      <c r="M403" s="1" t="s">
        <v>4076</v>
      </c>
      <c r="N403" s="1" t="s">
        <v>3932</v>
      </c>
      <c r="O403" s="1" t="s">
        <v>3993</v>
      </c>
      <c r="P403" s="17" t="s">
        <v>4807</v>
      </c>
      <c r="Q403" s="17" t="s">
        <v>4888</v>
      </c>
      <c r="R403" s="1" t="s">
        <v>4085</v>
      </c>
    </row>
    <row r="404" spans="1:18">
      <c r="A404" s="1">
        <v>403</v>
      </c>
      <c r="B404" s="17" t="s">
        <v>4807</v>
      </c>
      <c r="C404" s="17" t="s">
        <v>4889</v>
      </c>
      <c r="D404" s="18">
        <v>559</v>
      </c>
      <c r="E404" s="19">
        <v>34</v>
      </c>
      <c r="F404" s="17" t="s">
        <v>4882</v>
      </c>
      <c r="G404" s="3">
        <v>600</v>
      </c>
      <c r="H404" s="3">
        <v>0</v>
      </c>
      <c r="I404" s="1"/>
      <c r="J404" s="1">
        <v>572</v>
      </c>
      <c r="K404" s="1">
        <v>0</v>
      </c>
      <c r="L404" s="1"/>
      <c r="M404" s="1" t="s">
        <v>4788</v>
      </c>
      <c r="N404" s="1" t="s">
        <v>3932</v>
      </c>
      <c r="O404" s="1" t="s">
        <v>4510</v>
      </c>
      <c r="P404" s="17" t="s">
        <v>4807</v>
      </c>
      <c r="Q404" s="17" t="s">
        <v>4890</v>
      </c>
      <c r="R404" s="1" t="s">
        <v>4005</v>
      </c>
    </row>
    <row r="405" spans="1:18">
      <c r="A405" s="1">
        <v>404</v>
      </c>
      <c r="B405" s="17" t="s">
        <v>4807</v>
      </c>
      <c r="C405" s="17" t="s">
        <v>4819</v>
      </c>
      <c r="D405" s="18">
        <v>230</v>
      </c>
      <c r="E405" s="19">
        <v>53</v>
      </c>
      <c r="F405" s="17" t="s">
        <v>4820</v>
      </c>
      <c r="G405" s="3">
        <v>50</v>
      </c>
      <c r="H405" s="3">
        <v>0</v>
      </c>
      <c r="I405" s="1"/>
      <c r="J405" s="1">
        <v>100</v>
      </c>
      <c r="K405" s="1">
        <v>0</v>
      </c>
      <c r="L405" s="1"/>
      <c r="M405" s="1" t="s">
        <v>4076</v>
      </c>
      <c r="N405" s="1" t="s">
        <v>3932</v>
      </c>
      <c r="O405" s="1" t="s">
        <v>4524</v>
      </c>
      <c r="P405" s="17" t="s">
        <v>4807</v>
      </c>
      <c r="Q405" s="17" t="s">
        <v>4891</v>
      </c>
      <c r="R405" s="1" t="s">
        <v>4085</v>
      </c>
    </row>
    <row r="406" spans="1:18">
      <c r="A406" s="1">
        <v>405</v>
      </c>
      <c r="B406" s="17" t="s">
        <v>4807</v>
      </c>
      <c r="C406" s="17" t="s">
        <v>4892</v>
      </c>
      <c r="D406" s="18">
        <v>287</v>
      </c>
      <c r="E406" s="19">
        <v>225</v>
      </c>
      <c r="F406" s="17" t="s">
        <v>4893</v>
      </c>
      <c r="G406" s="3">
        <v>100</v>
      </c>
      <c r="H406" s="3">
        <v>0</v>
      </c>
      <c r="I406" s="1"/>
      <c r="J406" s="1">
        <v>143</v>
      </c>
      <c r="K406" s="1">
        <v>1</v>
      </c>
      <c r="L406" s="1"/>
      <c r="M406" s="1" t="s">
        <v>4503</v>
      </c>
      <c r="N406" s="1" t="s">
        <v>3932</v>
      </c>
      <c r="O406" s="1" t="s">
        <v>4510</v>
      </c>
      <c r="P406" s="17" t="s">
        <v>4807</v>
      </c>
      <c r="Q406" s="17" t="s">
        <v>4894</v>
      </c>
      <c r="R406" s="1" t="s">
        <v>4543</v>
      </c>
    </row>
    <row r="407" spans="1:18">
      <c r="A407" s="1">
        <v>406</v>
      </c>
      <c r="B407" s="17" t="s">
        <v>4807</v>
      </c>
      <c r="C407" s="17" t="s">
        <v>4895</v>
      </c>
      <c r="D407" s="18">
        <v>289</v>
      </c>
      <c r="E407" s="19">
        <v>1608</v>
      </c>
      <c r="F407" s="17" t="s">
        <v>4762</v>
      </c>
      <c r="G407" s="3">
        <v>100</v>
      </c>
      <c r="H407" s="3">
        <v>0</v>
      </c>
      <c r="I407" s="1"/>
      <c r="J407" s="1">
        <v>149</v>
      </c>
      <c r="K407" s="1">
        <v>1</v>
      </c>
      <c r="L407" s="1"/>
      <c r="M407" s="1" t="s">
        <v>4503</v>
      </c>
      <c r="N407" s="1" t="s">
        <v>3932</v>
      </c>
      <c r="O407" s="1" t="s">
        <v>3993</v>
      </c>
      <c r="P407" s="17" t="s">
        <v>4807</v>
      </c>
      <c r="Q407" s="17" t="s">
        <v>4896</v>
      </c>
      <c r="R407" s="1" t="s">
        <v>4005</v>
      </c>
    </row>
    <row r="408" spans="1:18">
      <c r="A408" s="1">
        <v>407</v>
      </c>
      <c r="B408" s="17" t="s">
        <v>4807</v>
      </c>
      <c r="C408" s="17" t="s">
        <v>4819</v>
      </c>
      <c r="D408" s="18">
        <v>230</v>
      </c>
      <c r="E408" s="19">
        <v>53</v>
      </c>
      <c r="F408" s="17" t="s">
        <v>4831</v>
      </c>
      <c r="G408" s="3">
        <v>50</v>
      </c>
      <c r="H408" s="3">
        <v>0</v>
      </c>
      <c r="I408" s="1"/>
      <c r="J408" s="1">
        <v>100</v>
      </c>
      <c r="K408" s="1">
        <v>0</v>
      </c>
      <c r="L408" s="1"/>
      <c r="M408" s="1" t="s">
        <v>4076</v>
      </c>
      <c r="N408" s="1" t="s">
        <v>3932</v>
      </c>
      <c r="O408" s="1" t="s">
        <v>4765</v>
      </c>
      <c r="P408" s="17" t="s">
        <v>4807</v>
      </c>
      <c r="Q408" s="17" t="s">
        <v>4897</v>
      </c>
      <c r="R408" s="1" t="s">
        <v>4085</v>
      </c>
    </row>
    <row r="409" spans="1:18">
      <c r="A409" s="1">
        <v>408</v>
      </c>
      <c r="B409" s="17" t="s">
        <v>4807</v>
      </c>
      <c r="C409" s="17" t="s">
        <v>4898</v>
      </c>
      <c r="D409" s="18">
        <v>259</v>
      </c>
      <c r="E409" s="19">
        <v>1608</v>
      </c>
      <c r="F409" s="17" t="s">
        <v>4685</v>
      </c>
      <c r="G409" s="3">
        <v>100</v>
      </c>
      <c r="H409" s="3">
        <v>0</v>
      </c>
      <c r="I409" s="1"/>
      <c r="J409" s="1">
        <v>149</v>
      </c>
      <c r="K409" s="1">
        <v>1</v>
      </c>
      <c r="L409" s="1"/>
      <c r="M409" s="1" t="s">
        <v>4503</v>
      </c>
      <c r="N409" s="1" t="s">
        <v>3932</v>
      </c>
      <c r="O409" s="1" t="s">
        <v>3993</v>
      </c>
      <c r="P409" s="17" t="s">
        <v>4807</v>
      </c>
      <c r="Q409" s="17" t="s">
        <v>4899</v>
      </c>
      <c r="R409" s="1" t="s">
        <v>4005</v>
      </c>
    </row>
    <row r="410" spans="1:18">
      <c r="A410" s="1">
        <v>409</v>
      </c>
      <c r="B410" s="17" t="s">
        <v>4807</v>
      </c>
      <c r="C410" s="17" t="s">
        <v>4900</v>
      </c>
      <c r="D410" s="18">
        <v>287</v>
      </c>
      <c r="E410" s="19">
        <v>225</v>
      </c>
      <c r="F410" s="17" t="s">
        <v>4893</v>
      </c>
      <c r="G410" s="3">
        <v>100</v>
      </c>
      <c r="H410" s="3">
        <v>0</v>
      </c>
      <c r="I410" s="1"/>
      <c r="J410" s="1">
        <v>143</v>
      </c>
      <c r="K410" s="1">
        <v>1</v>
      </c>
      <c r="L410" s="1"/>
      <c r="M410" s="1" t="s">
        <v>4503</v>
      </c>
      <c r="N410" s="1" t="s">
        <v>3932</v>
      </c>
      <c r="O410" s="1" t="s">
        <v>4510</v>
      </c>
      <c r="P410" s="17" t="s">
        <v>4807</v>
      </c>
      <c r="Q410" s="17" t="s">
        <v>4901</v>
      </c>
      <c r="R410" s="1" t="s">
        <v>4005</v>
      </c>
    </row>
    <row r="411" spans="1:18">
      <c r="A411" s="1">
        <v>410</v>
      </c>
      <c r="B411" s="17" t="s">
        <v>4807</v>
      </c>
      <c r="C411" s="17" t="s">
        <v>4819</v>
      </c>
      <c r="D411" s="18">
        <v>230</v>
      </c>
      <c r="E411" s="19">
        <v>53</v>
      </c>
      <c r="F411" s="17" t="s">
        <v>4820</v>
      </c>
      <c r="G411" s="3">
        <v>50</v>
      </c>
      <c r="H411" s="3">
        <v>0</v>
      </c>
      <c r="I411" s="1"/>
      <c r="J411" s="1">
        <v>100</v>
      </c>
      <c r="K411" s="1">
        <v>0</v>
      </c>
      <c r="L411" s="1"/>
      <c r="M411" s="1" t="s">
        <v>4076</v>
      </c>
      <c r="N411" s="1" t="s">
        <v>3932</v>
      </c>
      <c r="O411" s="1" t="s">
        <v>3993</v>
      </c>
      <c r="P411" s="17" t="s">
        <v>4807</v>
      </c>
      <c r="Q411" s="17" t="s">
        <v>4902</v>
      </c>
      <c r="R411" s="1" t="s">
        <v>4085</v>
      </c>
    </row>
    <row r="412" spans="1:18">
      <c r="A412" s="1">
        <v>411</v>
      </c>
      <c r="B412" s="17" t="s">
        <v>4807</v>
      </c>
      <c r="C412" s="17" t="s">
        <v>4903</v>
      </c>
      <c r="D412" s="18">
        <v>289</v>
      </c>
      <c r="E412" s="19">
        <v>1608</v>
      </c>
      <c r="F412" s="17" t="s">
        <v>4762</v>
      </c>
      <c r="G412" s="3">
        <v>100</v>
      </c>
      <c r="H412" s="3">
        <v>0</v>
      </c>
      <c r="I412" s="1"/>
      <c r="J412" s="1">
        <v>149</v>
      </c>
      <c r="K412" s="1">
        <v>1</v>
      </c>
      <c r="L412" s="1"/>
      <c r="M412" s="1" t="s">
        <v>4005</v>
      </c>
      <c r="N412" s="1" t="s">
        <v>3932</v>
      </c>
      <c r="O412" s="1" t="s">
        <v>3993</v>
      </c>
      <c r="P412" s="17" t="s">
        <v>4807</v>
      </c>
      <c r="Q412" s="17" t="s">
        <v>4904</v>
      </c>
      <c r="R412" s="1" t="s">
        <v>3963</v>
      </c>
    </row>
    <row r="413" spans="1:18">
      <c r="A413" s="1">
        <v>412</v>
      </c>
      <c r="B413" s="17" t="s">
        <v>4807</v>
      </c>
      <c r="C413" s="17" t="s">
        <v>4786</v>
      </c>
      <c r="D413" s="18">
        <v>559</v>
      </c>
      <c r="E413" s="19">
        <v>34</v>
      </c>
      <c r="F413" s="17" t="s">
        <v>5480</v>
      </c>
      <c r="G413" s="3">
        <v>600</v>
      </c>
      <c r="H413" s="3">
        <v>0</v>
      </c>
      <c r="I413" s="1"/>
      <c r="J413" s="1">
        <v>572</v>
      </c>
      <c r="K413" s="1">
        <v>0</v>
      </c>
      <c r="L413" s="1"/>
      <c r="M413" s="1" t="s">
        <v>4788</v>
      </c>
      <c r="N413" s="1" t="s">
        <v>3932</v>
      </c>
      <c r="O413" s="1" t="s">
        <v>4510</v>
      </c>
      <c r="P413" s="17" t="s">
        <v>4807</v>
      </c>
      <c r="Q413" s="17" t="s">
        <v>4906</v>
      </c>
      <c r="R413" s="1" t="s">
        <v>4085</v>
      </c>
    </row>
    <row r="414" spans="1:18">
      <c r="A414" s="1">
        <v>413</v>
      </c>
      <c r="B414" s="17" t="s">
        <v>4807</v>
      </c>
      <c r="C414" s="17" t="s">
        <v>4819</v>
      </c>
      <c r="D414" s="18">
        <v>230</v>
      </c>
      <c r="E414" s="19">
        <v>53</v>
      </c>
      <c r="F414" s="17" t="s">
        <v>4831</v>
      </c>
      <c r="G414" s="3">
        <v>50</v>
      </c>
      <c r="H414" s="3">
        <v>0</v>
      </c>
      <c r="I414" s="1"/>
      <c r="J414" s="1">
        <v>100</v>
      </c>
      <c r="K414" s="1">
        <v>0</v>
      </c>
      <c r="L414" s="1"/>
      <c r="M414" s="1" t="s">
        <v>4076</v>
      </c>
      <c r="N414" s="1" t="s">
        <v>3932</v>
      </c>
      <c r="O414" s="1" t="s">
        <v>3993</v>
      </c>
      <c r="P414" s="17" t="s">
        <v>4807</v>
      </c>
      <c r="Q414" s="17" t="s">
        <v>4907</v>
      </c>
      <c r="R414" s="1" t="s">
        <v>3963</v>
      </c>
    </row>
    <row r="415" spans="1:18">
      <c r="A415" s="1">
        <v>414</v>
      </c>
      <c r="B415" s="17" t="s">
        <v>4807</v>
      </c>
      <c r="C415" s="17" t="s">
        <v>4811</v>
      </c>
      <c r="D415" s="18">
        <v>286</v>
      </c>
      <c r="E415" s="19">
        <v>826</v>
      </c>
      <c r="F415" s="17" t="s">
        <v>4812</v>
      </c>
      <c r="G415" s="3">
        <v>100</v>
      </c>
      <c r="H415" s="3">
        <v>0</v>
      </c>
      <c r="I415" s="1"/>
      <c r="J415" s="1">
        <v>143</v>
      </c>
      <c r="K415" s="1">
        <v>1</v>
      </c>
      <c r="L415" s="1"/>
      <c r="M415" s="1" t="s">
        <v>4503</v>
      </c>
      <c r="N415" s="1" t="s">
        <v>3932</v>
      </c>
      <c r="O415" s="1" t="s">
        <v>4510</v>
      </c>
      <c r="P415" s="17" t="s">
        <v>4807</v>
      </c>
      <c r="Q415" s="17" t="s">
        <v>4908</v>
      </c>
      <c r="R415" s="1" t="s">
        <v>3963</v>
      </c>
    </row>
    <row r="416" spans="1:18">
      <c r="A416" s="1">
        <v>415</v>
      </c>
      <c r="B416" s="17" t="s">
        <v>4909</v>
      </c>
      <c r="C416" s="17" t="s">
        <v>4910</v>
      </c>
      <c r="D416" s="18">
        <v>879</v>
      </c>
      <c r="E416" s="19">
        <v>1505</v>
      </c>
      <c r="F416" s="17" t="s">
        <v>4911</v>
      </c>
      <c r="G416" s="3">
        <v>1300</v>
      </c>
      <c r="H416" s="3">
        <v>0</v>
      </c>
      <c r="I416" s="1"/>
      <c r="J416" s="3">
        <v>1290</v>
      </c>
      <c r="K416" s="3">
        <v>1</v>
      </c>
      <c r="L416" s="1" t="s">
        <v>3963</v>
      </c>
      <c r="M416" s="1" t="s">
        <v>4810</v>
      </c>
      <c r="N416" s="1" t="s">
        <v>3997</v>
      </c>
      <c r="O416" s="1"/>
      <c r="P416" s="17" t="s">
        <v>4909</v>
      </c>
      <c r="Q416" s="17"/>
      <c r="R416" s="1">
        <v>1300</v>
      </c>
    </row>
    <row r="417" spans="1:18">
      <c r="A417" s="1">
        <v>416</v>
      </c>
      <c r="B417" s="17" t="s">
        <v>4909</v>
      </c>
      <c r="C417" s="17" t="s">
        <v>4910</v>
      </c>
      <c r="D417" s="18">
        <v>879</v>
      </c>
      <c r="E417" s="19">
        <v>1505</v>
      </c>
      <c r="F417" s="17" t="s">
        <v>4911</v>
      </c>
      <c r="G417" s="3">
        <v>1300</v>
      </c>
      <c r="H417" s="3">
        <v>0</v>
      </c>
      <c r="I417" s="1"/>
      <c r="J417" s="3">
        <v>1290</v>
      </c>
      <c r="K417" s="3">
        <v>1</v>
      </c>
      <c r="L417" s="1" t="s">
        <v>4085</v>
      </c>
      <c r="M417" s="1" t="s">
        <v>4085</v>
      </c>
      <c r="N417" s="1" t="s">
        <v>3997</v>
      </c>
      <c r="O417" s="1"/>
      <c r="P417" s="17" t="s">
        <v>4909</v>
      </c>
      <c r="Q417" s="17" t="s">
        <v>4912</v>
      </c>
      <c r="R417" s="1">
        <v>1300</v>
      </c>
    </row>
    <row r="418" spans="1:18">
      <c r="A418" s="1">
        <v>417</v>
      </c>
      <c r="B418" s="17" t="s">
        <v>4913</v>
      </c>
      <c r="C418" s="17" t="s">
        <v>4914</v>
      </c>
      <c r="D418" s="18">
        <v>100</v>
      </c>
      <c r="E418" s="19">
        <v>8670</v>
      </c>
      <c r="F418" s="17" t="s">
        <v>4915</v>
      </c>
      <c r="G418" s="3">
        <v>50</v>
      </c>
      <c r="H418" s="3">
        <v>1</v>
      </c>
      <c r="I418" s="1"/>
      <c r="J418" s="3">
        <v>100</v>
      </c>
      <c r="K418" s="3">
        <v>0</v>
      </c>
      <c r="L418" s="1"/>
      <c r="M418" s="1" t="s">
        <v>3963</v>
      </c>
      <c r="N418" s="1" t="s">
        <v>3932</v>
      </c>
      <c r="O418" s="1"/>
      <c r="P418" s="17" t="s">
        <v>4913</v>
      </c>
      <c r="Q418" s="17"/>
      <c r="R418" s="1" t="s">
        <v>3963</v>
      </c>
    </row>
    <row r="419" spans="1:18">
      <c r="A419" s="1">
        <v>418</v>
      </c>
      <c r="B419" s="17" t="s">
        <v>4913</v>
      </c>
      <c r="C419" s="17" t="s">
        <v>4914</v>
      </c>
      <c r="D419" s="18"/>
      <c r="E419" s="19"/>
      <c r="F419" s="17" t="s">
        <v>4915</v>
      </c>
      <c r="G419" s="3">
        <v>50</v>
      </c>
      <c r="H419" s="3">
        <v>1</v>
      </c>
      <c r="I419" s="1"/>
      <c r="J419" s="3">
        <v>100</v>
      </c>
      <c r="K419" s="3">
        <v>0</v>
      </c>
      <c r="L419" s="1"/>
      <c r="M419" s="1" t="s">
        <v>4085</v>
      </c>
      <c r="N419" s="1" t="s">
        <v>3932</v>
      </c>
      <c r="O419" s="1"/>
      <c r="P419" s="17" t="s">
        <v>4913</v>
      </c>
      <c r="Q419" s="17" t="s">
        <v>4108</v>
      </c>
      <c r="R419" s="1" t="s">
        <v>3963</v>
      </c>
    </row>
    <row r="420" spans="1:18">
      <c r="A420" s="1">
        <v>419</v>
      </c>
      <c r="B420" s="17" t="s">
        <v>4913</v>
      </c>
      <c r="C420" s="17" t="s">
        <v>4916</v>
      </c>
      <c r="D420" s="18">
        <v>252</v>
      </c>
      <c r="E420" s="19">
        <v>823</v>
      </c>
      <c r="F420" s="17" t="s">
        <v>4917</v>
      </c>
      <c r="G420" s="3">
        <v>100</v>
      </c>
      <c r="H420" s="3">
        <v>0</v>
      </c>
      <c r="I420" s="1"/>
      <c r="J420" s="3">
        <v>126</v>
      </c>
      <c r="K420" s="3">
        <v>1</v>
      </c>
      <c r="L420" s="1"/>
      <c r="M420" s="1" t="s">
        <v>4005</v>
      </c>
      <c r="N420" s="1" t="s">
        <v>3932</v>
      </c>
      <c r="O420" s="1"/>
      <c r="P420" s="17" t="s">
        <v>4913</v>
      </c>
      <c r="Q420" s="17" t="s">
        <v>4013</v>
      </c>
      <c r="R420" s="1" t="s">
        <v>3963</v>
      </c>
    </row>
    <row r="421" spans="1:18">
      <c r="A421" s="1">
        <v>420</v>
      </c>
      <c r="B421" s="17" t="s">
        <v>4913</v>
      </c>
      <c r="C421" s="17" t="s">
        <v>4918</v>
      </c>
      <c r="D421" s="18">
        <v>669</v>
      </c>
      <c r="E421" s="19">
        <v>4141</v>
      </c>
      <c r="F421" s="17" t="s">
        <v>5481</v>
      </c>
      <c r="G421" s="3">
        <v>700</v>
      </c>
      <c r="H421" s="3">
        <v>0</v>
      </c>
      <c r="I421" s="1"/>
      <c r="J421" s="3">
        <v>709</v>
      </c>
      <c r="K421" s="3">
        <v>1</v>
      </c>
      <c r="L421" s="1"/>
      <c r="M421" s="1" t="s">
        <v>3963</v>
      </c>
      <c r="N421" s="1" t="s">
        <v>3932</v>
      </c>
      <c r="O421" s="1"/>
      <c r="P421" s="17" t="s">
        <v>4913</v>
      </c>
      <c r="Q421" s="17" t="s">
        <v>4920</v>
      </c>
      <c r="R421" s="1" t="s">
        <v>4085</v>
      </c>
    </row>
    <row r="422" spans="1:18">
      <c r="A422" s="1">
        <v>421</v>
      </c>
      <c r="B422" s="17" t="s">
        <v>4913</v>
      </c>
      <c r="C422" s="17" t="s">
        <v>4921</v>
      </c>
      <c r="D422" s="18">
        <v>212</v>
      </c>
      <c r="E422" s="19">
        <v>24</v>
      </c>
      <c r="F422" s="17" t="s">
        <v>4205</v>
      </c>
      <c r="G422" s="3">
        <v>50</v>
      </c>
      <c r="H422" s="3">
        <v>0</v>
      </c>
      <c r="I422" s="1"/>
      <c r="J422" s="3">
        <v>100</v>
      </c>
      <c r="K422" s="3">
        <v>0</v>
      </c>
      <c r="L422" s="1"/>
      <c r="M422" s="1" t="s">
        <v>4005</v>
      </c>
      <c r="N422" s="1" t="s">
        <v>3932</v>
      </c>
      <c r="O422" s="1"/>
      <c r="P422" s="17" t="s">
        <v>4913</v>
      </c>
      <c r="Q422" s="17" t="s">
        <v>4922</v>
      </c>
      <c r="R422" s="1" t="s">
        <v>3963</v>
      </c>
    </row>
    <row r="423" spans="1:18">
      <c r="A423" s="1">
        <v>422</v>
      </c>
      <c r="B423" s="17" t="s">
        <v>4913</v>
      </c>
      <c r="C423" s="17" t="s">
        <v>4923</v>
      </c>
      <c r="D423" s="18">
        <v>135</v>
      </c>
      <c r="E423" s="19">
        <v>63</v>
      </c>
      <c r="F423" s="17" t="s">
        <v>4924</v>
      </c>
      <c r="G423" s="3">
        <v>50</v>
      </c>
      <c r="H423" s="3">
        <v>0</v>
      </c>
      <c r="I423" s="1"/>
      <c r="J423" s="1">
        <v>100</v>
      </c>
      <c r="K423" s="1">
        <v>0</v>
      </c>
      <c r="L423" s="1"/>
      <c r="M423" s="1" t="s">
        <v>4925</v>
      </c>
      <c r="N423" s="1" t="s">
        <v>3932</v>
      </c>
      <c r="O423" s="1" t="s">
        <v>4510</v>
      </c>
      <c r="P423" s="17" t="s">
        <v>4913</v>
      </c>
      <c r="Q423" s="17" t="s">
        <v>4926</v>
      </c>
      <c r="R423" s="1" t="s">
        <v>3963</v>
      </c>
    </row>
    <row r="424" spans="1:18">
      <c r="A424" s="1">
        <v>423</v>
      </c>
      <c r="B424" s="17" t="s">
        <v>4913</v>
      </c>
      <c r="C424" s="17" t="s">
        <v>4927</v>
      </c>
      <c r="D424" s="18">
        <v>289</v>
      </c>
      <c r="E424" s="19">
        <v>1608</v>
      </c>
      <c r="F424" s="17" t="s">
        <v>4928</v>
      </c>
      <c r="G424" s="3">
        <v>100</v>
      </c>
      <c r="H424" s="3">
        <v>0</v>
      </c>
      <c r="I424" s="1"/>
      <c r="J424" s="1">
        <v>149</v>
      </c>
      <c r="K424" s="1">
        <v>1</v>
      </c>
      <c r="L424" s="1"/>
      <c r="M424" s="1" t="s">
        <v>4503</v>
      </c>
      <c r="N424" s="1" t="s">
        <v>3932</v>
      </c>
      <c r="O424" s="1" t="s">
        <v>5482</v>
      </c>
      <c r="P424" s="17" t="s">
        <v>4913</v>
      </c>
      <c r="Q424" s="17" t="s">
        <v>4929</v>
      </c>
      <c r="R424" s="1" t="s">
        <v>3963</v>
      </c>
    </row>
    <row r="425" spans="1:18">
      <c r="A425" s="1">
        <v>424</v>
      </c>
      <c r="B425" s="17" t="s">
        <v>4930</v>
      </c>
      <c r="C425" s="17" t="s">
        <v>4931</v>
      </c>
      <c r="D425" s="18">
        <v>259</v>
      </c>
      <c r="E425" s="19">
        <v>1145</v>
      </c>
      <c r="F425" s="17" t="s">
        <v>5483</v>
      </c>
      <c r="G425" s="3">
        <v>100</v>
      </c>
      <c r="H425" s="3">
        <v>0</v>
      </c>
      <c r="I425" s="1"/>
      <c r="J425" s="3">
        <v>100</v>
      </c>
      <c r="K425" s="3">
        <v>0</v>
      </c>
      <c r="L425" s="1"/>
      <c r="M425" s="1" t="s">
        <v>3963</v>
      </c>
      <c r="N425" s="1" t="s">
        <v>3956</v>
      </c>
      <c r="O425" s="1"/>
      <c r="P425" s="17" t="s">
        <v>4930</v>
      </c>
      <c r="Q425" s="17"/>
      <c r="R425" s="1" t="s">
        <v>3963</v>
      </c>
    </row>
    <row r="426" spans="1:18">
      <c r="A426" s="1">
        <v>425</v>
      </c>
      <c r="B426" s="17" t="s">
        <v>4930</v>
      </c>
      <c r="C426" s="17" t="s">
        <v>4933</v>
      </c>
      <c r="D426" s="18">
        <v>375</v>
      </c>
      <c r="E426" s="19">
        <v>43</v>
      </c>
      <c r="F426" s="17" t="s">
        <v>4934</v>
      </c>
      <c r="G426" s="3">
        <v>160</v>
      </c>
      <c r="H426" s="3">
        <v>1</v>
      </c>
      <c r="I426" s="1"/>
      <c r="J426" s="3">
        <v>134</v>
      </c>
      <c r="K426" s="3">
        <v>1</v>
      </c>
      <c r="L426" s="1"/>
      <c r="M426" s="1" t="s">
        <v>3963</v>
      </c>
      <c r="N426" s="1" t="s">
        <v>3932</v>
      </c>
      <c r="O426" s="1"/>
      <c r="P426" s="17" t="s">
        <v>4930</v>
      </c>
      <c r="Q426" s="17" t="s">
        <v>4935</v>
      </c>
      <c r="R426" s="1" t="s">
        <v>3963</v>
      </c>
    </row>
    <row r="427" spans="1:18">
      <c r="A427" s="1">
        <v>426</v>
      </c>
      <c r="B427" s="17" t="s">
        <v>4930</v>
      </c>
      <c r="C427" s="17" t="s">
        <v>4936</v>
      </c>
      <c r="D427" s="18">
        <v>871</v>
      </c>
      <c r="E427" s="19">
        <v>101</v>
      </c>
      <c r="F427" s="17" t="s">
        <v>4937</v>
      </c>
      <c r="G427" s="3">
        <v>1200</v>
      </c>
      <c r="H427" s="3">
        <v>0</v>
      </c>
      <c r="I427" s="1"/>
      <c r="J427" s="3">
        <v>1195</v>
      </c>
      <c r="K427" s="3">
        <v>1</v>
      </c>
      <c r="L427" s="1" t="s">
        <v>4012</v>
      </c>
      <c r="M427" s="1" t="s">
        <v>3963</v>
      </c>
      <c r="N427" s="1" t="s">
        <v>3997</v>
      </c>
      <c r="O427" s="1"/>
      <c r="P427" s="17" t="s">
        <v>4930</v>
      </c>
      <c r="Q427" s="17" t="s">
        <v>4939</v>
      </c>
      <c r="R427" s="1">
        <v>1300</v>
      </c>
    </row>
    <row r="428" spans="1:18">
      <c r="A428" s="1">
        <v>427</v>
      </c>
      <c r="B428" s="17" t="s">
        <v>4940</v>
      </c>
      <c r="C428" s="17" t="s">
        <v>4941</v>
      </c>
      <c r="D428" s="18">
        <v>350</v>
      </c>
      <c r="E428" s="19">
        <v>1328</v>
      </c>
      <c r="F428" s="17" t="s">
        <v>5484</v>
      </c>
      <c r="G428" s="3">
        <v>70</v>
      </c>
      <c r="H428" s="3">
        <v>0</v>
      </c>
      <c r="I428" s="1"/>
      <c r="J428" s="3">
        <v>100</v>
      </c>
      <c r="K428" s="3">
        <v>0</v>
      </c>
      <c r="L428" s="1"/>
      <c r="M428" s="1" t="s">
        <v>3963</v>
      </c>
      <c r="N428" s="1" t="s">
        <v>3932</v>
      </c>
      <c r="O428" s="1"/>
      <c r="P428" s="17" t="s">
        <v>4940</v>
      </c>
      <c r="Q428" s="17"/>
      <c r="R428" s="1" t="s">
        <v>3963</v>
      </c>
    </row>
    <row r="429" spans="1:18">
      <c r="A429" s="1">
        <v>428</v>
      </c>
      <c r="B429" s="17" t="s">
        <v>4940</v>
      </c>
      <c r="C429" s="17" t="s">
        <v>4943</v>
      </c>
      <c r="D429" s="18">
        <v>350</v>
      </c>
      <c r="E429" s="19">
        <v>1321</v>
      </c>
      <c r="F429" s="17" t="s">
        <v>4944</v>
      </c>
      <c r="G429" s="3">
        <v>70</v>
      </c>
      <c r="H429" s="3">
        <v>0</v>
      </c>
      <c r="I429" s="1"/>
      <c r="J429" s="3">
        <v>100</v>
      </c>
      <c r="K429" s="3">
        <v>0</v>
      </c>
      <c r="L429" s="1"/>
      <c r="M429" s="1" t="s">
        <v>3963</v>
      </c>
      <c r="N429" s="1" t="s">
        <v>3932</v>
      </c>
      <c r="O429" s="1"/>
      <c r="P429" s="17" t="s">
        <v>4940</v>
      </c>
      <c r="Q429" s="17" t="s">
        <v>4945</v>
      </c>
      <c r="R429" s="1" t="s">
        <v>4005</v>
      </c>
    </row>
    <row r="430" spans="1:18">
      <c r="A430" s="1">
        <v>429</v>
      </c>
      <c r="B430" s="17" t="s">
        <v>4940</v>
      </c>
      <c r="C430" s="17" t="s">
        <v>4946</v>
      </c>
      <c r="D430" s="18">
        <v>321</v>
      </c>
      <c r="E430" s="19">
        <v>3325</v>
      </c>
      <c r="F430" s="17" t="s">
        <v>5485</v>
      </c>
      <c r="G430" s="3">
        <v>170</v>
      </c>
      <c r="H430" s="3">
        <v>0</v>
      </c>
      <c r="I430" s="1"/>
      <c r="J430" s="3">
        <v>156</v>
      </c>
      <c r="K430" s="3">
        <v>1</v>
      </c>
      <c r="L430" s="1"/>
      <c r="M430" s="1" t="s">
        <v>3963</v>
      </c>
      <c r="N430" s="1" t="s">
        <v>3932</v>
      </c>
      <c r="O430" s="1"/>
      <c r="P430" s="17" t="s">
        <v>4940</v>
      </c>
      <c r="Q430" s="17" t="s">
        <v>4948</v>
      </c>
      <c r="R430" s="1" t="s">
        <v>4005</v>
      </c>
    </row>
    <row r="431" spans="1:18">
      <c r="A431" s="1">
        <v>430</v>
      </c>
      <c r="B431" s="17" t="s">
        <v>4949</v>
      </c>
      <c r="C431" s="17" t="s">
        <v>4950</v>
      </c>
      <c r="D431" s="18">
        <v>355</v>
      </c>
      <c r="E431" s="19">
        <v>71</v>
      </c>
      <c r="F431" s="17" t="s">
        <v>4951</v>
      </c>
      <c r="G431" s="3">
        <v>70</v>
      </c>
      <c r="H431" s="3">
        <v>0</v>
      </c>
      <c r="I431" s="1"/>
      <c r="J431" s="3">
        <v>116</v>
      </c>
      <c r="K431" s="3">
        <v>1</v>
      </c>
      <c r="L431" s="1"/>
      <c r="M431" s="1" t="s">
        <v>3963</v>
      </c>
      <c r="N431" s="1" t="s">
        <v>3932</v>
      </c>
      <c r="O431" s="1"/>
      <c r="P431" s="17" t="s">
        <v>4949</v>
      </c>
      <c r="Q431" s="17"/>
      <c r="R431" s="1" t="s">
        <v>3963</v>
      </c>
    </row>
    <row r="432" spans="1:18">
      <c r="A432" s="1">
        <v>431</v>
      </c>
      <c r="B432" s="17" t="s">
        <v>4949</v>
      </c>
      <c r="C432" s="17" t="s">
        <v>4952</v>
      </c>
      <c r="D432" s="18">
        <v>355</v>
      </c>
      <c r="E432" s="19">
        <v>812</v>
      </c>
      <c r="F432" s="17" t="s">
        <v>5486</v>
      </c>
      <c r="G432" s="3">
        <v>70</v>
      </c>
      <c r="H432" s="3">
        <v>0</v>
      </c>
      <c r="I432" s="1"/>
      <c r="J432" s="3">
        <v>110</v>
      </c>
      <c r="K432" s="3">
        <v>1</v>
      </c>
      <c r="L432" s="1"/>
      <c r="M432" s="1" t="s">
        <v>4005</v>
      </c>
      <c r="N432" s="1" t="s">
        <v>3932</v>
      </c>
      <c r="O432" s="1"/>
      <c r="P432" s="17" t="s">
        <v>4949</v>
      </c>
      <c r="Q432" s="17" t="s">
        <v>4954</v>
      </c>
      <c r="R432" s="1" t="s">
        <v>4005</v>
      </c>
    </row>
    <row r="433" spans="1:18">
      <c r="A433" s="1">
        <v>432</v>
      </c>
      <c r="B433" s="17" t="s">
        <v>4949</v>
      </c>
      <c r="C433" s="17" t="s">
        <v>4955</v>
      </c>
      <c r="D433" s="18">
        <v>347</v>
      </c>
      <c r="E433" s="19">
        <v>111</v>
      </c>
      <c r="F433" s="17" t="s">
        <v>5487</v>
      </c>
      <c r="G433" s="3">
        <v>50</v>
      </c>
      <c r="H433" s="3">
        <v>0</v>
      </c>
      <c r="I433" s="1"/>
      <c r="J433" s="3">
        <v>124</v>
      </c>
      <c r="K433" s="3">
        <v>1</v>
      </c>
      <c r="L433" s="1"/>
      <c r="M433" s="1" t="s">
        <v>5488</v>
      </c>
      <c r="N433" s="1" t="s">
        <v>3932</v>
      </c>
      <c r="O433" s="1"/>
      <c r="P433" s="17" t="s">
        <v>4949</v>
      </c>
      <c r="Q433" s="17" t="s">
        <v>4957</v>
      </c>
      <c r="R433" s="1" t="s">
        <v>4005</v>
      </c>
    </row>
    <row r="434" spans="1:18">
      <c r="A434" s="1">
        <v>433</v>
      </c>
      <c r="B434" s="17" t="s">
        <v>4949</v>
      </c>
      <c r="C434" s="17" t="s">
        <v>4958</v>
      </c>
      <c r="D434" s="18">
        <v>365</v>
      </c>
      <c r="E434" s="19">
        <v>1</v>
      </c>
      <c r="F434" s="17" t="s">
        <v>4959</v>
      </c>
      <c r="G434" s="3">
        <v>100</v>
      </c>
      <c r="H434" s="3">
        <v>0</v>
      </c>
      <c r="I434" s="1"/>
      <c r="J434" s="3">
        <v>100</v>
      </c>
      <c r="K434" s="3">
        <v>0</v>
      </c>
      <c r="L434" s="1"/>
      <c r="M434" s="1" t="s">
        <v>3963</v>
      </c>
      <c r="N434" s="1" t="s">
        <v>3997</v>
      </c>
      <c r="O434" s="1"/>
      <c r="P434" s="17" t="s">
        <v>4949</v>
      </c>
      <c r="Q434" s="17" t="s">
        <v>4960</v>
      </c>
      <c r="R434" s="1" t="s">
        <v>3963</v>
      </c>
    </row>
    <row r="435" spans="1:18">
      <c r="A435" s="1">
        <v>434</v>
      </c>
      <c r="B435" s="17" t="s">
        <v>4961</v>
      </c>
      <c r="C435" s="17" t="s">
        <v>4962</v>
      </c>
      <c r="D435" s="18">
        <v>259</v>
      </c>
      <c r="E435" s="19">
        <v>1306</v>
      </c>
      <c r="F435" s="17" t="s">
        <v>4963</v>
      </c>
      <c r="G435" s="3">
        <v>100</v>
      </c>
      <c r="H435" s="3">
        <v>0</v>
      </c>
      <c r="I435" s="1"/>
      <c r="J435" s="3">
        <v>100</v>
      </c>
      <c r="K435" s="3">
        <v>0</v>
      </c>
      <c r="L435" s="1"/>
      <c r="M435" s="1" t="s">
        <v>4005</v>
      </c>
      <c r="N435" s="1" t="s">
        <v>3932</v>
      </c>
      <c r="O435" s="1"/>
      <c r="P435" s="17" t="s">
        <v>4961</v>
      </c>
      <c r="Q435" s="17"/>
      <c r="R435" s="1" t="s">
        <v>3963</v>
      </c>
    </row>
    <row r="436" spans="1:18">
      <c r="A436" s="1">
        <v>435</v>
      </c>
      <c r="B436" s="17" t="s">
        <v>4964</v>
      </c>
      <c r="C436" s="17" t="s">
        <v>4965</v>
      </c>
      <c r="D436" s="18">
        <v>959</v>
      </c>
      <c r="E436" s="19">
        <v>3937</v>
      </c>
      <c r="F436" s="17" t="s">
        <v>4966</v>
      </c>
      <c r="G436" s="3">
        <v>450</v>
      </c>
      <c r="H436" s="3">
        <v>1</v>
      </c>
      <c r="I436" s="1"/>
      <c r="J436" s="3">
        <v>394</v>
      </c>
      <c r="K436" s="3">
        <v>0</v>
      </c>
      <c r="L436" s="1"/>
      <c r="M436" s="1" t="s">
        <v>4085</v>
      </c>
      <c r="N436" s="1" t="s">
        <v>3932</v>
      </c>
      <c r="O436" s="1"/>
      <c r="P436" s="17" t="s">
        <v>4964</v>
      </c>
      <c r="Q436" s="17"/>
      <c r="R436" s="1" t="s">
        <v>3963</v>
      </c>
    </row>
    <row r="437" spans="1:18">
      <c r="A437" s="1">
        <v>436</v>
      </c>
      <c r="B437" s="17" t="s">
        <v>4967</v>
      </c>
      <c r="C437" s="17" t="s">
        <v>4968</v>
      </c>
      <c r="D437" s="18">
        <v>243</v>
      </c>
      <c r="E437" s="19">
        <v>136</v>
      </c>
      <c r="F437" s="17" t="s">
        <v>4969</v>
      </c>
      <c r="G437" s="3">
        <v>100</v>
      </c>
      <c r="H437" s="3">
        <v>0</v>
      </c>
      <c r="I437" s="1"/>
      <c r="J437" s="3">
        <v>100</v>
      </c>
      <c r="K437" s="3">
        <v>0</v>
      </c>
      <c r="L437" s="1"/>
      <c r="M437" s="1" t="s">
        <v>3963</v>
      </c>
      <c r="N437" s="1" t="s">
        <v>3932</v>
      </c>
      <c r="O437" s="1"/>
      <c r="P437" s="17" t="s">
        <v>4967</v>
      </c>
      <c r="Q437" s="17"/>
      <c r="R437" s="1" t="s">
        <v>3963</v>
      </c>
    </row>
    <row r="438" spans="1:18">
      <c r="A438" s="1">
        <v>437</v>
      </c>
      <c r="B438" s="17" t="s">
        <v>4967</v>
      </c>
      <c r="C438" s="17" t="s">
        <v>4970</v>
      </c>
      <c r="D438" s="18">
        <v>243</v>
      </c>
      <c r="E438" s="19">
        <v>136</v>
      </c>
      <c r="F438" s="17" t="s">
        <v>4969</v>
      </c>
      <c r="G438" s="3">
        <v>100</v>
      </c>
      <c r="H438" s="3">
        <v>0</v>
      </c>
      <c r="I438" s="1"/>
      <c r="J438" s="3">
        <v>100</v>
      </c>
      <c r="K438" s="3">
        <v>0</v>
      </c>
      <c r="L438" s="1"/>
      <c r="M438" s="1" t="s">
        <v>3963</v>
      </c>
      <c r="N438" s="1" t="s">
        <v>3932</v>
      </c>
      <c r="O438" s="1"/>
      <c r="P438" s="17" t="s">
        <v>4967</v>
      </c>
      <c r="Q438" s="17" t="s">
        <v>4971</v>
      </c>
      <c r="R438" s="1" t="s">
        <v>3963</v>
      </c>
    </row>
    <row r="439" spans="1:18">
      <c r="A439" s="1">
        <v>438</v>
      </c>
      <c r="B439" s="17" t="s">
        <v>4967</v>
      </c>
      <c r="C439" s="17" t="s">
        <v>4972</v>
      </c>
      <c r="D439" s="18">
        <v>243</v>
      </c>
      <c r="E439" s="19">
        <v>425</v>
      </c>
      <c r="F439" s="17" t="s">
        <v>4973</v>
      </c>
      <c r="G439" s="3">
        <v>100</v>
      </c>
      <c r="H439" s="3">
        <v>0</v>
      </c>
      <c r="I439" s="1"/>
      <c r="J439" s="3">
        <v>100</v>
      </c>
      <c r="K439" s="3">
        <v>0</v>
      </c>
      <c r="L439" s="1"/>
      <c r="M439" s="1" t="s">
        <v>3963</v>
      </c>
      <c r="N439" s="1" t="s">
        <v>3932</v>
      </c>
      <c r="O439" s="1"/>
      <c r="P439" s="17" t="s">
        <v>4967</v>
      </c>
      <c r="Q439" s="17" t="s">
        <v>4974</v>
      </c>
      <c r="R439" s="1" t="s">
        <v>3963</v>
      </c>
    </row>
    <row r="440" spans="1:18">
      <c r="A440" s="1">
        <v>439</v>
      </c>
      <c r="B440" s="17" t="s">
        <v>4975</v>
      </c>
      <c r="C440" s="17" t="s">
        <v>4976</v>
      </c>
      <c r="D440" s="18">
        <v>192</v>
      </c>
      <c r="E440" s="19">
        <v>32</v>
      </c>
      <c r="F440" s="17" t="s">
        <v>4977</v>
      </c>
      <c r="G440" s="3">
        <v>100</v>
      </c>
      <c r="H440" s="3">
        <v>0</v>
      </c>
      <c r="I440" s="1"/>
      <c r="J440" s="3">
        <v>100</v>
      </c>
      <c r="K440" s="3">
        <v>0</v>
      </c>
      <c r="L440" s="1"/>
      <c r="M440" s="1" t="s">
        <v>4005</v>
      </c>
      <c r="N440" s="1" t="s">
        <v>3932</v>
      </c>
      <c r="O440" s="1"/>
      <c r="P440" s="17" t="s">
        <v>4975</v>
      </c>
      <c r="Q440" s="17"/>
      <c r="R440" s="1" t="s">
        <v>3963</v>
      </c>
    </row>
    <row r="441" spans="1:18">
      <c r="A441" s="1">
        <v>440</v>
      </c>
      <c r="B441" s="17" t="s">
        <v>4978</v>
      </c>
      <c r="C441" s="17" t="s">
        <v>4979</v>
      </c>
      <c r="D441" s="18">
        <v>105</v>
      </c>
      <c r="E441" s="19">
        <v>13</v>
      </c>
      <c r="F441" s="17" t="s">
        <v>4980</v>
      </c>
      <c r="G441" s="3">
        <v>50</v>
      </c>
      <c r="H441" s="3">
        <v>0</v>
      </c>
      <c r="I441" s="1"/>
      <c r="J441" s="3">
        <v>100</v>
      </c>
      <c r="K441" s="3">
        <v>0</v>
      </c>
      <c r="L441" s="1"/>
      <c r="M441" s="1" t="s">
        <v>3963</v>
      </c>
      <c r="N441" s="1" t="s">
        <v>3932</v>
      </c>
      <c r="O441" s="1"/>
      <c r="P441" s="17" t="s">
        <v>4978</v>
      </c>
      <c r="Q441" s="17"/>
      <c r="R441" s="1" t="s">
        <v>4005</v>
      </c>
    </row>
    <row r="442" spans="1:18">
      <c r="A442" s="1">
        <v>441</v>
      </c>
      <c r="B442" s="17" t="s">
        <v>4978</v>
      </c>
      <c r="C442" s="17" t="s">
        <v>4981</v>
      </c>
      <c r="D442" s="18">
        <v>287</v>
      </c>
      <c r="E442" s="19">
        <v>242</v>
      </c>
      <c r="F442" s="17" t="s">
        <v>4982</v>
      </c>
      <c r="G442" s="3">
        <v>100</v>
      </c>
      <c r="H442" s="3">
        <v>0</v>
      </c>
      <c r="I442" s="1"/>
      <c r="J442" s="1">
        <v>143</v>
      </c>
      <c r="K442" s="1">
        <v>1</v>
      </c>
      <c r="L442" s="1"/>
      <c r="M442" s="1" t="s">
        <v>4503</v>
      </c>
      <c r="N442" s="1" t="s">
        <v>3932</v>
      </c>
      <c r="O442" s="1" t="s">
        <v>3993</v>
      </c>
      <c r="P442" s="17" t="s">
        <v>4978</v>
      </c>
      <c r="Q442" s="17" t="s">
        <v>4983</v>
      </c>
      <c r="R442" s="1" t="s">
        <v>5488</v>
      </c>
    </row>
    <row r="443" spans="1:18">
      <c r="A443" s="1">
        <v>442</v>
      </c>
      <c r="B443" s="17" t="s">
        <v>4978</v>
      </c>
      <c r="C443" s="17" t="s">
        <v>4984</v>
      </c>
      <c r="D443" s="18">
        <v>289</v>
      </c>
      <c r="E443" s="19">
        <v>1601</v>
      </c>
      <c r="F443" s="17" t="s">
        <v>4985</v>
      </c>
      <c r="G443" s="3">
        <v>100</v>
      </c>
      <c r="H443" s="3">
        <v>0</v>
      </c>
      <c r="I443" s="1"/>
      <c r="J443" s="1">
        <v>149</v>
      </c>
      <c r="K443" s="1">
        <v>1</v>
      </c>
      <c r="L443" s="1"/>
      <c r="M443" s="1" t="s">
        <v>3963</v>
      </c>
      <c r="N443" s="1" t="s">
        <v>3932</v>
      </c>
      <c r="O443" s="1" t="s">
        <v>4510</v>
      </c>
      <c r="P443" s="17" t="s">
        <v>4978</v>
      </c>
      <c r="Q443" s="17" t="s">
        <v>4986</v>
      </c>
      <c r="R443" s="1" t="s">
        <v>3963</v>
      </c>
    </row>
    <row r="444" spans="1:18">
      <c r="A444" s="1">
        <v>443</v>
      </c>
      <c r="B444" s="17" t="s">
        <v>4978</v>
      </c>
      <c r="C444" s="17" t="s">
        <v>4987</v>
      </c>
      <c r="D444" s="18">
        <v>230</v>
      </c>
      <c r="E444" s="19">
        <v>54</v>
      </c>
      <c r="F444" s="17" t="s">
        <v>4988</v>
      </c>
      <c r="G444" s="3">
        <v>50</v>
      </c>
      <c r="H444" s="3">
        <v>0</v>
      </c>
      <c r="I444" s="1"/>
      <c r="J444" s="1">
        <v>100</v>
      </c>
      <c r="K444" s="1">
        <v>0</v>
      </c>
      <c r="L444" s="1"/>
      <c r="M444" s="1" t="s">
        <v>4076</v>
      </c>
      <c r="N444" s="1" t="s">
        <v>3932</v>
      </c>
      <c r="O444" s="1" t="s">
        <v>3993</v>
      </c>
      <c r="P444" s="17" t="s">
        <v>4978</v>
      </c>
      <c r="Q444" s="17" t="s">
        <v>4989</v>
      </c>
      <c r="R444" s="1" t="s">
        <v>4085</v>
      </c>
    </row>
    <row r="445" spans="1:18">
      <c r="A445" s="1">
        <v>444</v>
      </c>
      <c r="B445" s="17" t="s">
        <v>4978</v>
      </c>
      <c r="C445" s="17" t="s">
        <v>4990</v>
      </c>
      <c r="D445" s="18">
        <v>379</v>
      </c>
      <c r="E445" s="19">
        <v>133</v>
      </c>
      <c r="F445" s="17" t="s">
        <v>5489</v>
      </c>
      <c r="G445" s="3">
        <v>160</v>
      </c>
      <c r="H445" s="3">
        <v>0</v>
      </c>
      <c r="I445" s="1"/>
      <c r="J445" s="1">
        <v>123</v>
      </c>
      <c r="K445" s="1">
        <v>0</v>
      </c>
      <c r="L445" s="1"/>
      <c r="M445" s="1" t="s">
        <v>3963</v>
      </c>
      <c r="N445" s="1" t="s">
        <v>3932</v>
      </c>
      <c r="O445" s="1" t="s">
        <v>3993</v>
      </c>
      <c r="P445" s="17" t="s">
        <v>4978</v>
      </c>
      <c r="Q445" s="17" t="s">
        <v>4992</v>
      </c>
      <c r="R445" s="1" t="s">
        <v>3963</v>
      </c>
    </row>
    <row r="446" spans="1:18">
      <c r="A446" s="1">
        <v>445</v>
      </c>
      <c r="B446" s="17" t="s">
        <v>4978</v>
      </c>
      <c r="C446" s="17" t="s">
        <v>4993</v>
      </c>
      <c r="D446" s="18">
        <v>370</v>
      </c>
      <c r="E446" s="19">
        <v>1125</v>
      </c>
      <c r="F446" s="17" t="s">
        <v>4994</v>
      </c>
      <c r="G446" s="3">
        <v>160</v>
      </c>
      <c r="H446" s="3">
        <v>1</v>
      </c>
      <c r="I446" s="1"/>
      <c r="J446" s="3">
        <v>124</v>
      </c>
      <c r="K446" s="3">
        <v>1</v>
      </c>
      <c r="L446" s="1"/>
      <c r="M446" s="1" t="s">
        <v>3963</v>
      </c>
      <c r="N446" s="1" t="s">
        <v>3932</v>
      </c>
      <c r="O446" s="1"/>
      <c r="P446" s="17" t="s">
        <v>4978</v>
      </c>
      <c r="Q446" s="17" t="s">
        <v>4995</v>
      </c>
      <c r="R446" s="1" t="s">
        <v>3963</v>
      </c>
    </row>
    <row r="447" spans="1:18">
      <c r="A447" s="1">
        <v>446</v>
      </c>
      <c r="B447" s="17" t="s">
        <v>4996</v>
      </c>
      <c r="C447" s="17" t="s">
        <v>4997</v>
      </c>
      <c r="D447" s="18">
        <v>252</v>
      </c>
      <c r="E447" s="19">
        <v>154</v>
      </c>
      <c r="F447" s="17" t="s">
        <v>4998</v>
      </c>
      <c r="G447" s="3">
        <v>100</v>
      </c>
      <c r="H447" s="3">
        <v>0</v>
      </c>
      <c r="I447" s="1"/>
      <c r="J447" s="3">
        <v>120</v>
      </c>
      <c r="K447" s="3">
        <v>0</v>
      </c>
      <c r="L447" s="1"/>
      <c r="M447" s="1" t="s">
        <v>3963</v>
      </c>
      <c r="N447" s="1" t="s">
        <v>3932</v>
      </c>
      <c r="O447" s="1"/>
      <c r="P447" s="17" t="s">
        <v>4996</v>
      </c>
      <c r="Q447" s="17"/>
      <c r="R447" s="1" t="s">
        <v>3963</v>
      </c>
    </row>
    <row r="448" spans="1:18">
      <c r="A448" s="1">
        <v>447</v>
      </c>
      <c r="B448" s="17" t="s">
        <v>4999</v>
      </c>
      <c r="C448" s="17" t="s">
        <v>5000</v>
      </c>
      <c r="D448" s="18">
        <v>400</v>
      </c>
      <c r="E448" s="19">
        <v>113</v>
      </c>
      <c r="F448" s="17" t="s">
        <v>5490</v>
      </c>
      <c r="G448" s="3">
        <v>200</v>
      </c>
      <c r="H448" s="3">
        <v>1</v>
      </c>
      <c r="I448" s="1"/>
      <c r="J448" s="3">
        <v>151</v>
      </c>
      <c r="K448" s="3">
        <v>0</v>
      </c>
      <c r="L448" s="1"/>
      <c r="M448" s="1" t="s">
        <v>3963</v>
      </c>
      <c r="N448" s="1" t="s">
        <v>3932</v>
      </c>
      <c r="O448" s="1"/>
      <c r="P448" s="17" t="s">
        <v>4999</v>
      </c>
      <c r="Q448" s="17"/>
      <c r="R448" s="1" t="s">
        <v>3963</v>
      </c>
    </row>
    <row r="449" spans="1:18">
      <c r="A449" s="1">
        <v>448</v>
      </c>
      <c r="B449" s="17" t="s">
        <v>4999</v>
      </c>
      <c r="C449" s="17" t="s">
        <v>5002</v>
      </c>
      <c r="D449" s="18">
        <v>400</v>
      </c>
      <c r="E449" s="19">
        <v>851</v>
      </c>
      <c r="F449" s="17" t="s">
        <v>4293</v>
      </c>
      <c r="G449" s="3">
        <v>200</v>
      </c>
      <c r="H449" s="3">
        <v>1</v>
      </c>
      <c r="I449" s="1"/>
      <c r="J449" s="3">
        <v>151</v>
      </c>
      <c r="K449" s="3">
        <v>0</v>
      </c>
      <c r="L449" s="1"/>
      <c r="M449" s="1" t="s">
        <v>3963</v>
      </c>
      <c r="N449" s="1" t="s">
        <v>3932</v>
      </c>
      <c r="O449" s="1"/>
      <c r="P449" s="17" t="s">
        <v>4999</v>
      </c>
      <c r="Q449" s="17" t="s">
        <v>4009</v>
      </c>
      <c r="R449" s="1" t="s">
        <v>3963</v>
      </c>
    </row>
    <row r="450" spans="1:18">
      <c r="A450" s="1">
        <v>449</v>
      </c>
      <c r="B450" s="17" t="s">
        <v>5003</v>
      </c>
      <c r="C450" s="17" t="s">
        <v>5004</v>
      </c>
      <c r="D450" s="18">
        <v>78</v>
      </c>
      <c r="E450" s="19">
        <v>8271</v>
      </c>
      <c r="F450" s="17" t="s">
        <v>5491</v>
      </c>
      <c r="G450" s="3">
        <v>1400</v>
      </c>
      <c r="H450" s="3">
        <v>1</v>
      </c>
      <c r="I450" s="1"/>
      <c r="J450" s="3">
        <v>1209</v>
      </c>
      <c r="K450" s="3">
        <v>1</v>
      </c>
      <c r="L450" s="1"/>
      <c r="M450" s="1" t="s">
        <v>4005</v>
      </c>
      <c r="N450" s="1" t="s">
        <v>3932</v>
      </c>
      <c r="O450" s="1"/>
      <c r="P450" s="17" t="s">
        <v>5003</v>
      </c>
      <c r="Q450" s="17"/>
      <c r="R450" s="1" t="s">
        <v>3963</v>
      </c>
    </row>
    <row r="451" spans="1:18">
      <c r="A451" s="1">
        <v>450</v>
      </c>
      <c r="B451" s="17" t="s">
        <v>5006</v>
      </c>
      <c r="C451" s="17" t="s">
        <v>5007</v>
      </c>
      <c r="D451" s="18">
        <v>332</v>
      </c>
      <c r="E451" s="19">
        <v>3</v>
      </c>
      <c r="F451" s="17" t="s">
        <v>5008</v>
      </c>
      <c r="G451" s="3">
        <v>50</v>
      </c>
      <c r="H451" s="3">
        <v>0</v>
      </c>
      <c r="I451" s="1"/>
      <c r="J451" s="3">
        <v>100</v>
      </c>
      <c r="K451" s="3">
        <v>0</v>
      </c>
      <c r="L451" s="1"/>
      <c r="M451" s="1" t="s">
        <v>3963</v>
      </c>
      <c r="N451" s="1" t="s">
        <v>3932</v>
      </c>
      <c r="O451" s="1"/>
      <c r="P451" s="17" t="s">
        <v>5006</v>
      </c>
      <c r="Q451" s="17"/>
      <c r="R451" s="1" t="s">
        <v>3963</v>
      </c>
    </row>
    <row r="452" spans="1:18">
      <c r="A452" s="1">
        <v>451</v>
      </c>
      <c r="B452" s="17" t="s">
        <v>5009</v>
      </c>
      <c r="C452" s="17" t="s">
        <v>5010</v>
      </c>
      <c r="D452" s="18">
        <v>945</v>
      </c>
      <c r="E452" s="19">
        <v>114</v>
      </c>
      <c r="F452" s="17" t="s">
        <v>5011</v>
      </c>
      <c r="G452" s="3">
        <v>400</v>
      </c>
      <c r="H452" s="3">
        <v>1</v>
      </c>
      <c r="I452" s="1"/>
      <c r="J452" s="3">
        <v>322</v>
      </c>
      <c r="K452" s="3">
        <v>0</v>
      </c>
      <c r="L452" s="1"/>
      <c r="M452" s="1" t="s">
        <v>3963</v>
      </c>
      <c r="N452" s="1" t="s">
        <v>3932</v>
      </c>
      <c r="O452" s="1"/>
      <c r="P452" s="17" t="s">
        <v>5009</v>
      </c>
      <c r="Q452" s="17"/>
      <c r="R452" s="1" t="s">
        <v>4005</v>
      </c>
    </row>
    <row r="453" spans="1:18">
      <c r="A453" s="1">
        <v>452</v>
      </c>
      <c r="B453" s="17" t="s">
        <v>5012</v>
      </c>
      <c r="C453" s="17" t="s">
        <v>5013</v>
      </c>
      <c r="D453" s="18">
        <v>350</v>
      </c>
      <c r="E453" s="19">
        <v>214</v>
      </c>
      <c r="F453" s="17" t="s">
        <v>5014</v>
      </c>
      <c r="G453" s="3">
        <v>70</v>
      </c>
      <c r="H453" s="3">
        <v>0</v>
      </c>
      <c r="I453" s="1"/>
      <c r="J453" s="3">
        <v>100</v>
      </c>
      <c r="K453" s="3">
        <v>0</v>
      </c>
      <c r="L453" s="1"/>
      <c r="M453" s="1" t="s">
        <v>3963</v>
      </c>
      <c r="N453" s="1" t="s">
        <v>3932</v>
      </c>
      <c r="O453" s="1"/>
      <c r="P453" s="17" t="s">
        <v>5012</v>
      </c>
      <c r="Q453" s="17"/>
      <c r="R453" s="1" t="s">
        <v>4005</v>
      </c>
    </row>
    <row r="454" spans="1:18">
      <c r="A454" s="1">
        <v>453</v>
      </c>
      <c r="B454" s="17" t="s">
        <v>5015</v>
      </c>
      <c r="C454" s="17" t="s">
        <v>5016</v>
      </c>
      <c r="D454" s="18">
        <v>490</v>
      </c>
      <c r="E454" s="19">
        <v>1144</v>
      </c>
      <c r="F454" s="17" t="s">
        <v>5017</v>
      </c>
      <c r="G454" s="3">
        <v>400</v>
      </c>
      <c r="H454" s="3">
        <v>0</v>
      </c>
      <c r="I454" s="1"/>
      <c r="J454" s="3">
        <v>383</v>
      </c>
      <c r="K454" s="3">
        <v>0</v>
      </c>
      <c r="L454" s="1"/>
      <c r="M454" s="1" t="s">
        <v>3963</v>
      </c>
      <c r="N454" s="1" t="s">
        <v>3932</v>
      </c>
      <c r="O454" s="1"/>
      <c r="P454" s="17" t="s">
        <v>5015</v>
      </c>
      <c r="Q454" s="17"/>
      <c r="R454" s="1" t="s">
        <v>4005</v>
      </c>
    </row>
    <row r="455" spans="1:18">
      <c r="A455" s="1">
        <v>454</v>
      </c>
      <c r="B455" s="17" t="s">
        <v>5015</v>
      </c>
      <c r="C455" s="17" t="s">
        <v>5018</v>
      </c>
      <c r="D455" s="18">
        <v>501</v>
      </c>
      <c r="E455" s="19">
        <v>2101</v>
      </c>
      <c r="F455" s="17" t="s">
        <v>5019</v>
      </c>
      <c r="G455" s="3">
        <v>450</v>
      </c>
      <c r="H455" s="3">
        <v>0</v>
      </c>
      <c r="I455" s="1"/>
      <c r="J455" s="3">
        <v>438</v>
      </c>
      <c r="K455" s="3">
        <v>1</v>
      </c>
      <c r="L455" s="1"/>
      <c r="M455" s="1" t="s">
        <v>4005</v>
      </c>
      <c r="N455" s="1" t="s">
        <v>3932</v>
      </c>
      <c r="O455" s="1"/>
      <c r="P455" s="17" t="s">
        <v>5015</v>
      </c>
      <c r="Q455" s="17" t="s">
        <v>5020</v>
      </c>
      <c r="R455" s="1" t="s">
        <v>3963</v>
      </c>
    </row>
    <row r="456" spans="1:18">
      <c r="A456" s="1">
        <v>455</v>
      </c>
      <c r="B456" s="17" t="s">
        <v>5015</v>
      </c>
      <c r="C456" s="17" t="s">
        <v>5021</v>
      </c>
      <c r="D456" s="18">
        <v>438</v>
      </c>
      <c r="E456" s="19">
        <v>2</v>
      </c>
      <c r="F456" s="17" t="s">
        <v>5022</v>
      </c>
      <c r="G456" s="3">
        <v>300</v>
      </c>
      <c r="H456" s="3">
        <v>0</v>
      </c>
      <c r="I456" s="1"/>
      <c r="J456" s="3">
        <v>276</v>
      </c>
      <c r="K456" s="3">
        <v>0</v>
      </c>
      <c r="L456" s="1"/>
      <c r="M456" s="1" t="s">
        <v>3963</v>
      </c>
      <c r="N456" s="1" t="s">
        <v>3932</v>
      </c>
      <c r="O456" s="1"/>
      <c r="P456" s="17" t="s">
        <v>5015</v>
      </c>
      <c r="Q456" s="17" t="s">
        <v>5023</v>
      </c>
      <c r="R456" s="1" t="s">
        <v>3963</v>
      </c>
    </row>
    <row r="457" spans="1:18">
      <c r="A457" s="1">
        <v>456</v>
      </c>
      <c r="B457" s="17" t="s">
        <v>5015</v>
      </c>
      <c r="C457" s="17" t="s">
        <v>5024</v>
      </c>
      <c r="D457" s="18">
        <v>509</v>
      </c>
      <c r="E457" s="19">
        <v>9131</v>
      </c>
      <c r="F457" s="17" t="s">
        <v>5025</v>
      </c>
      <c r="G457" s="3">
        <v>400</v>
      </c>
      <c r="H457" s="3">
        <v>1</v>
      </c>
      <c r="I457" s="1"/>
      <c r="J457" s="3">
        <v>455</v>
      </c>
      <c r="K457" s="3">
        <v>1</v>
      </c>
      <c r="L457" s="1"/>
      <c r="M457" s="1" t="s">
        <v>3963</v>
      </c>
      <c r="N457" s="1" t="s">
        <v>3932</v>
      </c>
      <c r="O457" s="1"/>
      <c r="P457" s="17" t="s">
        <v>5015</v>
      </c>
      <c r="Q457" s="17" t="s">
        <v>5026</v>
      </c>
      <c r="R457" s="1" t="s">
        <v>4005</v>
      </c>
    </row>
    <row r="458" spans="1:18">
      <c r="A458" s="1">
        <v>457</v>
      </c>
      <c r="B458" s="17" t="s">
        <v>5015</v>
      </c>
      <c r="C458" s="17" t="s">
        <v>5027</v>
      </c>
      <c r="D458" s="18">
        <v>480</v>
      </c>
      <c r="E458" s="19">
        <v>134</v>
      </c>
      <c r="F458" s="17" t="s">
        <v>5028</v>
      </c>
      <c r="G458" s="3">
        <v>400</v>
      </c>
      <c r="H458" s="3">
        <v>0</v>
      </c>
      <c r="I458" s="1"/>
      <c r="J458" s="3">
        <v>383</v>
      </c>
      <c r="K458" s="3">
        <v>0</v>
      </c>
      <c r="L458" s="1"/>
      <c r="M458" s="1" t="s">
        <v>3963</v>
      </c>
      <c r="N458" s="1" t="s">
        <v>3932</v>
      </c>
      <c r="O458" s="1"/>
      <c r="P458" s="17" t="s">
        <v>5015</v>
      </c>
      <c r="Q458" s="17" t="s">
        <v>5029</v>
      </c>
      <c r="R458" s="1" t="s">
        <v>3963</v>
      </c>
    </row>
    <row r="459" spans="1:18">
      <c r="A459" s="1">
        <v>458</v>
      </c>
      <c r="B459" s="17" t="s">
        <v>5015</v>
      </c>
      <c r="C459" s="17" t="s">
        <v>5030</v>
      </c>
      <c r="D459" s="18">
        <v>438</v>
      </c>
      <c r="E459" s="19">
        <v>2</v>
      </c>
      <c r="F459" s="17" t="s">
        <v>5031</v>
      </c>
      <c r="G459" s="3">
        <v>300</v>
      </c>
      <c r="H459" s="3">
        <v>0</v>
      </c>
      <c r="I459" s="1"/>
      <c r="J459" s="3">
        <v>276</v>
      </c>
      <c r="K459" s="3">
        <v>0</v>
      </c>
      <c r="L459" s="1"/>
      <c r="M459" s="1" t="s">
        <v>3963</v>
      </c>
      <c r="N459" s="1" t="s">
        <v>3932</v>
      </c>
      <c r="O459" s="1"/>
      <c r="P459" s="17" t="s">
        <v>5015</v>
      </c>
      <c r="Q459" s="17" t="s">
        <v>5032</v>
      </c>
      <c r="R459" s="1" t="s">
        <v>3963</v>
      </c>
    </row>
    <row r="460" spans="1:18">
      <c r="A460" s="1">
        <v>459</v>
      </c>
      <c r="B460" s="17" t="s">
        <v>5015</v>
      </c>
      <c r="C460" s="17" t="s">
        <v>4445</v>
      </c>
      <c r="D460" s="18">
        <v>410</v>
      </c>
      <c r="E460" s="19">
        <v>1105</v>
      </c>
      <c r="F460" s="17" t="s">
        <v>4446</v>
      </c>
      <c r="G460" s="3">
        <v>150</v>
      </c>
      <c r="H460" s="3">
        <v>0</v>
      </c>
      <c r="I460" s="1"/>
      <c r="J460" s="3">
        <v>138</v>
      </c>
      <c r="K460" s="3">
        <v>0</v>
      </c>
      <c r="L460" s="1"/>
      <c r="M460" s="1" t="s">
        <v>3963</v>
      </c>
      <c r="N460" s="1" t="s">
        <v>4447</v>
      </c>
      <c r="O460" s="1"/>
      <c r="P460" s="17" t="s">
        <v>5015</v>
      </c>
      <c r="Q460" s="17" t="s">
        <v>5033</v>
      </c>
      <c r="R460" s="1" t="s">
        <v>3963</v>
      </c>
    </row>
    <row r="461" spans="1:18">
      <c r="A461" s="1">
        <v>460</v>
      </c>
      <c r="B461" s="17" t="s">
        <v>5015</v>
      </c>
      <c r="C461" s="17" t="s">
        <v>5034</v>
      </c>
      <c r="D461" s="18">
        <v>463</v>
      </c>
      <c r="E461" s="19">
        <v>808</v>
      </c>
      <c r="F461" s="17" t="s">
        <v>5035</v>
      </c>
      <c r="G461" s="3">
        <v>400</v>
      </c>
      <c r="H461" s="3">
        <v>0</v>
      </c>
      <c r="I461" s="1"/>
      <c r="J461" s="3">
        <v>383</v>
      </c>
      <c r="K461" s="3">
        <v>0</v>
      </c>
      <c r="L461" s="1"/>
      <c r="M461" s="1" t="s">
        <v>3963</v>
      </c>
      <c r="N461" s="1" t="s">
        <v>3932</v>
      </c>
      <c r="O461" s="1"/>
      <c r="P461" s="17" t="s">
        <v>5015</v>
      </c>
      <c r="Q461" s="17" t="s">
        <v>5036</v>
      </c>
      <c r="R461" s="1" t="s">
        <v>3963</v>
      </c>
    </row>
    <row r="462" spans="1:18">
      <c r="A462" s="1">
        <v>461</v>
      </c>
      <c r="B462" s="17" t="s">
        <v>5015</v>
      </c>
      <c r="C462" s="17" t="s">
        <v>5037</v>
      </c>
      <c r="D462" s="18">
        <v>461</v>
      </c>
      <c r="E462" s="19">
        <v>40</v>
      </c>
      <c r="F462" s="17" t="s">
        <v>5038</v>
      </c>
      <c r="G462" s="3">
        <v>500</v>
      </c>
      <c r="H462" s="3">
        <v>0</v>
      </c>
      <c r="I462" s="1"/>
      <c r="J462" s="3">
        <v>383</v>
      </c>
      <c r="K462" s="3">
        <v>0</v>
      </c>
      <c r="L462" s="1"/>
      <c r="M462" s="1" t="s">
        <v>4005</v>
      </c>
      <c r="N462" s="1" t="s">
        <v>3932</v>
      </c>
      <c r="O462" s="1"/>
      <c r="P462" s="17" t="s">
        <v>5015</v>
      </c>
      <c r="Q462" s="17" t="s">
        <v>5039</v>
      </c>
      <c r="R462" s="1" t="s">
        <v>3963</v>
      </c>
    </row>
    <row r="463" spans="1:18">
      <c r="A463" s="1">
        <v>462</v>
      </c>
      <c r="B463" s="17" t="s">
        <v>5040</v>
      </c>
      <c r="C463" s="17" t="s">
        <v>5041</v>
      </c>
      <c r="D463" s="18">
        <v>144</v>
      </c>
      <c r="E463" s="19">
        <v>51</v>
      </c>
      <c r="F463" s="17" t="s">
        <v>5042</v>
      </c>
      <c r="G463" s="3">
        <v>50</v>
      </c>
      <c r="H463" s="3">
        <v>0</v>
      </c>
      <c r="I463" s="1"/>
      <c r="J463" s="3">
        <v>100</v>
      </c>
      <c r="K463" s="3">
        <v>0</v>
      </c>
      <c r="L463" s="1"/>
      <c r="M463" s="1" t="s">
        <v>3963</v>
      </c>
      <c r="N463" s="1" t="s">
        <v>3932</v>
      </c>
      <c r="O463" s="1"/>
      <c r="P463" s="17" t="s">
        <v>5040</v>
      </c>
      <c r="Q463" s="17"/>
      <c r="R463" s="1" t="s">
        <v>3963</v>
      </c>
    </row>
    <row r="464" spans="1:18">
      <c r="A464" s="1">
        <v>463</v>
      </c>
      <c r="B464" s="17" t="s">
        <v>5040</v>
      </c>
      <c r="C464" s="17" t="s">
        <v>5043</v>
      </c>
      <c r="D464" s="18">
        <v>650</v>
      </c>
      <c r="E464" s="19">
        <v>45</v>
      </c>
      <c r="F464" s="17" t="s">
        <v>5044</v>
      </c>
      <c r="G464" s="3">
        <v>650</v>
      </c>
      <c r="H464" s="3">
        <v>0</v>
      </c>
      <c r="I464" s="1"/>
      <c r="J464" s="1">
        <v>610</v>
      </c>
      <c r="K464" s="1">
        <v>0</v>
      </c>
      <c r="L464" s="1"/>
      <c r="M464" s="1" t="s">
        <v>4005</v>
      </c>
      <c r="N464" s="1" t="s">
        <v>3932</v>
      </c>
      <c r="O464" s="1" t="s">
        <v>3993</v>
      </c>
      <c r="P464" s="17" t="s">
        <v>5040</v>
      </c>
      <c r="Q464" s="17" t="s">
        <v>5045</v>
      </c>
      <c r="R464" s="1" t="s">
        <v>3963</v>
      </c>
    </row>
    <row r="465" spans="1:18">
      <c r="A465" s="1">
        <v>464</v>
      </c>
      <c r="B465" s="17" t="s">
        <v>5046</v>
      </c>
      <c r="C465" s="17" t="s">
        <v>5047</v>
      </c>
      <c r="D465" s="18">
        <v>440</v>
      </c>
      <c r="E465" s="19">
        <v>8601</v>
      </c>
      <c r="F465" s="17" t="s">
        <v>5048</v>
      </c>
      <c r="G465" s="3">
        <v>360</v>
      </c>
      <c r="H465" s="3">
        <v>0</v>
      </c>
      <c r="I465" s="1"/>
      <c r="J465" s="3">
        <v>314</v>
      </c>
      <c r="K465" s="3">
        <v>0</v>
      </c>
      <c r="L465" s="1"/>
      <c r="M465" s="1" t="s">
        <v>3963</v>
      </c>
      <c r="N465" s="1" t="s">
        <v>3932</v>
      </c>
      <c r="O465" s="1"/>
      <c r="P465" s="17" t="s">
        <v>5046</v>
      </c>
      <c r="Q465" s="17"/>
      <c r="R465" s="1" t="s">
        <v>3963</v>
      </c>
    </row>
    <row r="466" spans="1:18">
      <c r="A466" s="1">
        <v>465</v>
      </c>
      <c r="B466" s="17" t="s">
        <v>5046</v>
      </c>
      <c r="C466" s="17" t="s">
        <v>5049</v>
      </c>
      <c r="D466" s="18">
        <v>441</v>
      </c>
      <c r="E466" s="19">
        <v>1113</v>
      </c>
      <c r="F466" s="17" t="s">
        <v>5050</v>
      </c>
      <c r="G466" s="3">
        <v>360</v>
      </c>
      <c r="H466" s="3">
        <v>0</v>
      </c>
      <c r="I466" s="1"/>
      <c r="J466" s="3">
        <v>314</v>
      </c>
      <c r="K466" s="3">
        <v>0</v>
      </c>
      <c r="L466" s="1"/>
      <c r="M466" s="1" t="s">
        <v>3963</v>
      </c>
      <c r="N466" s="1" t="s">
        <v>3932</v>
      </c>
      <c r="O466" s="1"/>
      <c r="P466" s="17" t="s">
        <v>5046</v>
      </c>
      <c r="Q466" s="17" t="s">
        <v>5051</v>
      </c>
      <c r="R466" s="1" t="s">
        <v>3963</v>
      </c>
    </row>
    <row r="467" spans="1:18">
      <c r="A467" s="1">
        <v>466</v>
      </c>
      <c r="B467" s="17" t="s">
        <v>5052</v>
      </c>
      <c r="C467" s="17" t="s">
        <v>4247</v>
      </c>
      <c r="D467" s="18">
        <v>343</v>
      </c>
      <c r="E467" s="19">
        <v>23</v>
      </c>
      <c r="F467" s="17" t="s">
        <v>4248</v>
      </c>
      <c r="G467" s="3">
        <v>50</v>
      </c>
      <c r="H467" s="3">
        <v>0</v>
      </c>
      <c r="I467" s="1"/>
      <c r="J467" s="3">
        <v>100</v>
      </c>
      <c r="K467" s="3">
        <v>0</v>
      </c>
      <c r="L467" s="1"/>
      <c r="M467" s="1" t="s">
        <v>3963</v>
      </c>
      <c r="N467" s="1" t="s">
        <v>3932</v>
      </c>
      <c r="O467" s="1"/>
      <c r="P467" s="17" t="s">
        <v>5052</v>
      </c>
      <c r="Q467" s="17"/>
      <c r="R467" s="1" t="s">
        <v>4005</v>
      </c>
    </row>
    <row r="468" spans="1:18">
      <c r="A468" s="1">
        <v>467</v>
      </c>
      <c r="B468" s="17" t="s">
        <v>5053</v>
      </c>
      <c r="C468" s="17" t="s">
        <v>5054</v>
      </c>
      <c r="D468" s="18">
        <v>496</v>
      </c>
      <c r="E468" s="19">
        <v>8002</v>
      </c>
      <c r="F468" s="17" t="s">
        <v>5055</v>
      </c>
      <c r="G468" s="3">
        <v>400</v>
      </c>
      <c r="H468" s="3">
        <v>0</v>
      </c>
      <c r="I468" s="1"/>
      <c r="J468" s="3">
        <v>383</v>
      </c>
      <c r="K468" s="3">
        <v>0</v>
      </c>
      <c r="L468" s="1"/>
      <c r="M468" s="1" t="s">
        <v>3963</v>
      </c>
      <c r="N468" s="1" t="s">
        <v>3932</v>
      </c>
      <c r="O468" s="1"/>
      <c r="P468" s="17" t="s">
        <v>5053</v>
      </c>
      <c r="Q468" s="17"/>
      <c r="R468" s="1" t="s">
        <v>3963</v>
      </c>
    </row>
    <row r="469" spans="1:18">
      <c r="A469" s="1">
        <v>468</v>
      </c>
      <c r="B469" s="17" t="s">
        <v>5053</v>
      </c>
      <c r="C469" s="17" t="s">
        <v>5056</v>
      </c>
      <c r="D469" s="18">
        <v>501</v>
      </c>
      <c r="E469" s="19">
        <v>3772</v>
      </c>
      <c r="F469" s="17" t="s">
        <v>5057</v>
      </c>
      <c r="G469" s="3">
        <v>450</v>
      </c>
      <c r="H469" s="3">
        <v>0</v>
      </c>
      <c r="I469" s="1"/>
      <c r="J469" s="3">
        <v>441</v>
      </c>
      <c r="K469" s="3">
        <v>1</v>
      </c>
      <c r="L469" s="1"/>
      <c r="M469" s="1" t="s">
        <v>3963</v>
      </c>
      <c r="N469" s="1" t="s">
        <v>3932</v>
      </c>
      <c r="O469" s="1"/>
      <c r="P469" s="17" t="s">
        <v>5053</v>
      </c>
      <c r="Q469" s="17" t="s">
        <v>5058</v>
      </c>
      <c r="R469" s="1" t="s">
        <v>3963</v>
      </c>
    </row>
    <row r="470" spans="1:18">
      <c r="A470" s="1">
        <v>469</v>
      </c>
      <c r="B470" s="17" t="s">
        <v>5059</v>
      </c>
      <c r="C470" s="17" t="s">
        <v>5060</v>
      </c>
      <c r="D470" s="18">
        <v>701</v>
      </c>
      <c r="E470" s="19">
        <v>143</v>
      </c>
      <c r="F470" s="17" t="s">
        <v>5061</v>
      </c>
      <c r="G470" s="3">
        <v>800</v>
      </c>
      <c r="H470" s="3">
        <v>0</v>
      </c>
      <c r="I470" s="1"/>
      <c r="J470" s="3">
        <v>742</v>
      </c>
      <c r="K470" s="3">
        <v>0</v>
      </c>
      <c r="L470" s="1"/>
      <c r="M470" s="1" t="s">
        <v>3963</v>
      </c>
      <c r="N470" s="1" t="s">
        <v>3932</v>
      </c>
      <c r="O470" s="1"/>
      <c r="P470" s="17" t="s">
        <v>5059</v>
      </c>
      <c r="Q470" s="17"/>
      <c r="R470" s="1" t="s">
        <v>3963</v>
      </c>
    </row>
    <row r="471" spans="1:18">
      <c r="A471" s="1">
        <v>470</v>
      </c>
      <c r="B471" s="17" t="s">
        <v>5059</v>
      </c>
      <c r="C471" s="17" t="s">
        <v>5062</v>
      </c>
      <c r="D471" s="18">
        <v>816</v>
      </c>
      <c r="E471" s="19">
        <v>92</v>
      </c>
      <c r="F471" s="17" t="s">
        <v>5063</v>
      </c>
      <c r="G471" s="3">
        <v>1200</v>
      </c>
      <c r="H471" s="3">
        <v>0</v>
      </c>
      <c r="I471" s="1"/>
      <c r="J471" s="3">
        <v>1213</v>
      </c>
      <c r="K471" s="3">
        <v>1</v>
      </c>
      <c r="L471" s="1" t="s">
        <v>3963</v>
      </c>
      <c r="M471" s="1" t="s">
        <v>3963</v>
      </c>
      <c r="N471" s="1" t="s">
        <v>3997</v>
      </c>
      <c r="O471" s="1"/>
      <c r="P471" s="17" t="s">
        <v>5059</v>
      </c>
      <c r="Q471" s="17" t="s">
        <v>5064</v>
      </c>
      <c r="R471" s="1">
        <v>1300</v>
      </c>
    </row>
    <row r="472" spans="1:18">
      <c r="A472" s="1">
        <v>471</v>
      </c>
      <c r="B472" s="17" t="s">
        <v>5065</v>
      </c>
      <c r="C472" s="17" t="s">
        <v>5066</v>
      </c>
      <c r="D472" s="18">
        <v>132</v>
      </c>
      <c r="E472" s="19">
        <v>1</v>
      </c>
      <c r="F472" s="17" t="s">
        <v>5067</v>
      </c>
      <c r="G472" s="3">
        <v>50</v>
      </c>
      <c r="H472" s="3">
        <v>0</v>
      </c>
      <c r="I472" s="1"/>
      <c r="J472" s="3">
        <v>100</v>
      </c>
      <c r="K472" s="3">
        <v>0</v>
      </c>
      <c r="L472" s="1"/>
      <c r="M472" s="1" t="s">
        <v>3963</v>
      </c>
      <c r="N472" s="1" t="s">
        <v>3932</v>
      </c>
      <c r="O472" s="1"/>
      <c r="P472" s="17" t="s">
        <v>5065</v>
      </c>
      <c r="Q472" s="17"/>
      <c r="R472" s="1" t="s">
        <v>3963</v>
      </c>
    </row>
    <row r="473" spans="1:18">
      <c r="A473" s="1">
        <v>472</v>
      </c>
      <c r="B473" s="17" t="s">
        <v>5065</v>
      </c>
      <c r="C473" s="17" t="s">
        <v>5068</v>
      </c>
      <c r="D473" s="18">
        <v>370</v>
      </c>
      <c r="E473" s="19">
        <v>27</v>
      </c>
      <c r="F473" s="17" t="s">
        <v>5492</v>
      </c>
      <c r="G473" s="3">
        <v>160</v>
      </c>
      <c r="H473" s="3">
        <v>1</v>
      </c>
      <c r="I473" s="1"/>
      <c r="J473" s="3">
        <v>109</v>
      </c>
      <c r="K473" s="3">
        <v>0</v>
      </c>
      <c r="L473" s="1"/>
      <c r="M473" s="1" t="s">
        <v>3963</v>
      </c>
      <c r="N473" s="1" t="s">
        <v>3932</v>
      </c>
      <c r="O473" s="1"/>
      <c r="P473" s="17" t="s">
        <v>5065</v>
      </c>
      <c r="Q473" s="17" t="s">
        <v>5070</v>
      </c>
      <c r="R473" s="1" t="s">
        <v>3963</v>
      </c>
    </row>
    <row r="474" spans="1:18">
      <c r="A474" s="1">
        <v>473</v>
      </c>
      <c r="B474" s="17" t="s">
        <v>5071</v>
      </c>
      <c r="C474" s="17" t="s">
        <v>5072</v>
      </c>
      <c r="D474" s="18">
        <v>431</v>
      </c>
      <c r="E474" s="19">
        <v>3104</v>
      </c>
      <c r="F474" s="17" t="s">
        <v>5073</v>
      </c>
      <c r="G474" s="3">
        <v>300</v>
      </c>
      <c r="H474" s="3">
        <v>0</v>
      </c>
      <c r="I474" s="1"/>
      <c r="J474" s="3">
        <v>276</v>
      </c>
      <c r="K474" s="3">
        <v>0</v>
      </c>
      <c r="L474" s="1"/>
      <c r="M474" s="1" t="s">
        <v>4005</v>
      </c>
      <c r="N474" s="1" t="s">
        <v>3932</v>
      </c>
      <c r="O474" s="1"/>
      <c r="P474" s="17" t="s">
        <v>5071</v>
      </c>
      <c r="Q474" s="17"/>
      <c r="R474" s="1" t="s">
        <v>3963</v>
      </c>
    </row>
    <row r="475" spans="1:18">
      <c r="A475" s="1">
        <v>474</v>
      </c>
      <c r="B475" s="17" t="s">
        <v>5074</v>
      </c>
      <c r="C475" s="17" t="s">
        <v>5075</v>
      </c>
      <c r="D475" s="18">
        <v>252</v>
      </c>
      <c r="E475" s="19">
        <v>1125</v>
      </c>
      <c r="F475" s="17" t="s">
        <v>5076</v>
      </c>
      <c r="G475" s="3">
        <v>100</v>
      </c>
      <c r="H475" s="3">
        <v>0</v>
      </c>
      <c r="I475" s="1"/>
      <c r="J475" s="3">
        <v>100</v>
      </c>
      <c r="K475" s="3">
        <v>0</v>
      </c>
      <c r="L475" s="1"/>
      <c r="M475" s="1" t="s">
        <v>3963</v>
      </c>
      <c r="N475" s="1" t="s">
        <v>3932</v>
      </c>
      <c r="O475" s="1"/>
      <c r="P475" s="17" t="s">
        <v>5074</v>
      </c>
      <c r="Q475" s="17"/>
      <c r="R475" s="1" t="s">
        <v>3963</v>
      </c>
    </row>
    <row r="476" spans="1:18">
      <c r="A476" s="1">
        <v>475</v>
      </c>
      <c r="B476" s="17" t="s">
        <v>5074</v>
      </c>
      <c r="C476" s="17" t="s">
        <v>5077</v>
      </c>
      <c r="D476" s="18">
        <v>252</v>
      </c>
      <c r="E476" s="19">
        <v>1125</v>
      </c>
      <c r="F476" s="17" t="s">
        <v>5078</v>
      </c>
      <c r="G476" s="3">
        <v>100</v>
      </c>
      <c r="H476" s="3">
        <v>0</v>
      </c>
      <c r="I476" s="1"/>
      <c r="J476" s="3">
        <v>100</v>
      </c>
      <c r="K476" s="3">
        <v>0</v>
      </c>
      <c r="L476" s="1"/>
      <c r="M476" s="1" t="s">
        <v>4005</v>
      </c>
      <c r="N476" s="1" t="s">
        <v>3932</v>
      </c>
      <c r="O476" s="1"/>
      <c r="P476" s="17" t="s">
        <v>5074</v>
      </c>
      <c r="Q476" s="17" t="s">
        <v>5079</v>
      </c>
      <c r="R476" s="1" t="s">
        <v>3963</v>
      </c>
    </row>
    <row r="477" spans="1:18">
      <c r="A477" s="1">
        <v>476</v>
      </c>
      <c r="B477" s="17" t="s">
        <v>5080</v>
      </c>
      <c r="C477" s="17" t="s">
        <v>5081</v>
      </c>
      <c r="D477" s="18">
        <v>244</v>
      </c>
      <c r="E477" s="19">
        <v>8533</v>
      </c>
      <c r="F477" s="17" t="s">
        <v>5493</v>
      </c>
      <c r="G477" s="3">
        <v>100</v>
      </c>
      <c r="H477" s="3">
        <v>0</v>
      </c>
      <c r="I477" s="1"/>
      <c r="J477" s="3">
        <v>100</v>
      </c>
      <c r="K477" s="3">
        <v>0</v>
      </c>
      <c r="L477" s="1"/>
      <c r="M477" s="1" t="s">
        <v>3963</v>
      </c>
      <c r="N477" s="1" t="s">
        <v>3932</v>
      </c>
      <c r="O477" s="1"/>
      <c r="P477" s="17" t="s">
        <v>5080</v>
      </c>
      <c r="Q477" s="17"/>
      <c r="R477" s="1" t="s">
        <v>3963</v>
      </c>
    </row>
    <row r="478" spans="1:18">
      <c r="A478" s="1">
        <v>477</v>
      </c>
      <c r="B478" s="17" t="s">
        <v>5083</v>
      </c>
      <c r="C478" s="17" t="s">
        <v>5084</v>
      </c>
      <c r="D478" s="18">
        <v>432</v>
      </c>
      <c r="E478" s="19">
        <v>8063</v>
      </c>
      <c r="F478" s="17" t="s">
        <v>5085</v>
      </c>
      <c r="G478" s="3">
        <v>300</v>
      </c>
      <c r="H478" s="3">
        <v>0</v>
      </c>
      <c r="I478" s="1"/>
      <c r="J478" s="3">
        <v>276</v>
      </c>
      <c r="K478" s="3">
        <v>0</v>
      </c>
      <c r="L478" s="1"/>
      <c r="M478" s="1" t="s">
        <v>3963</v>
      </c>
      <c r="N478" s="1" t="s">
        <v>3932</v>
      </c>
      <c r="O478" s="1"/>
      <c r="P478" s="17" t="s">
        <v>5083</v>
      </c>
      <c r="Q478" s="17"/>
      <c r="R478" s="1" t="s">
        <v>3963</v>
      </c>
    </row>
    <row r="479" spans="1:18">
      <c r="A479" s="1">
        <v>478</v>
      </c>
      <c r="B479" s="17" t="s">
        <v>5086</v>
      </c>
      <c r="C479" s="17" t="s">
        <v>5087</v>
      </c>
      <c r="D479" s="18">
        <v>224</v>
      </c>
      <c r="E479" s="19">
        <v>53</v>
      </c>
      <c r="F479" s="17" t="s">
        <v>5088</v>
      </c>
      <c r="G479" s="3">
        <v>50</v>
      </c>
      <c r="H479" s="3">
        <v>0</v>
      </c>
      <c r="I479" s="1"/>
      <c r="J479" s="3">
        <v>120</v>
      </c>
      <c r="K479" s="3">
        <v>0</v>
      </c>
      <c r="L479" s="1"/>
      <c r="M479" s="1" t="s">
        <v>3963</v>
      </c>
      <c r="N479" s="1" t="s">
        <v>3932</v>
      </c>
      <c r="O479" s="1"/>
      <c r="P479" s="17" t="s">
        <v>5086</v>
      </c>
      <c r="Q479" s="17"/>
      <c r="R479" s="1" t="s">
        <v>3963</v>
      </c>
    </row>
    <row r="480" spans="1:18">
      <c r="A480" s="1">
        <v>479</v>
      </c>
      <c r="B480" s="17" t="s">
        <v>5089</v>
      </c>
      <c r="C480" s="17" t="s">
        <v>5090</v>
      </c>
      <c r="D480" s="18">
        <v>454</v>
      </c>
      <c r="E480" s="19">
        <v>996</v>
      </c>
      <c r="F480" s="17" t="s">
        <v>5091</v>
      </c>
      <c r="G480" s="3">
        <v>400</v>
      </c>
      <c r="H480" s="3">
        <v>0</v>
      </c>
      <c r="I480" s="1"/>
      <c r="J480" s="3">
        <v>383</v>
      </c>
      <c r="K480" s="3">
        <v>0</v>
      </c>
      <c r="L480" s="1"/>
      <c r="M480" s="1" t="s">
        <v>3963</v>
      </c>
      <c r="N480" s="1" t="s">
        <v>3932</v>
      </c>
      <c r="O480" s="1"/>
      <c r="P480" s="17" t="s">
        <v>5089</v>
      </c>
      <c r="Q480" s="17"/>
      <c r="R480" s="1" t="s">
        <v>4005</v>
      </c>
    </row>
    <row r="481" spans="1:18">
      <c r="A481" s="1">
        <v>480</v>
      </c>
      <c r="B481" s="17" t="s">
        <v>5092</v>
      </c>
      <c r="C481" s="17" t="s">
        <v>4020</v>
      </c>
      <c r="D481" s="18">
        <v>421</v>
      </c>
      <c r="E481" s="19">
        <v>302</v>
      </c>
      <c r="F481" s="17" t="s">
        <v>4021</v>
      </c>
      <c r="G481" s="3">
        <v>250</v>
      </c>
      <c r="H481" s="3">
        <v>0</v>
      </c>
      <c r="I481" s="1"/>
      <c r="J481" s="3">
        <v>230</v>
      </c>
      <c r="K481" s="3">
        <v>0</v>
      </c>
      <c r="L481" s="1"/>
      <c r="M481" s="1" t="s">
        <v>3963</v>
      </c>
      <c r="N481" s="1" t="s">
        <v>3932</v>
      </c>
      <c r="O481" s="1"/>
      <c r="P481" s="17" t="s">
        <v>5092</v>
      </c>
      <c r="Q481" s="17"/>
      <c r="R481" s="1" t="s">
        <v>3963</v>
      </c>
    </row>
    <row r="482" spans="1:18">
      <c r="A482" s="1">
        <v>481</v>
      </c>
      <c r="B482" s="17" t="s">
        <v>5092</v>
      </c>
      <c r="C482" s="17" t="s">
        <v>4017</v>
      </c>
      <c r="D482" s="18">
        <v>421</v>
      </c>
      <c r="E482" s="19">
        <v>421</v>
      </c>
      <c r="F482" s="17" t="s">
        <v>5093</v>
      </c>
      <c r="G482" s="3">
        <v>250</v>
      </c>
      <c r="H482" s="3">
        <v>0</v>
      </c>
      <c r="I482" s="1"/>
      <c r="J482" s="3">
        <v>280</v>
      </c>
      <c r="K482" s="3">
        <v>1</v>
      </c>
      <c r="L482" s="1"/>
      <c r="M482" s="1" t="s">
        <v>3963</v>
      </c>
      <c r="N482" s="1" t="s">
        <v>3932</v>
      </c>
      <c r="O482" s="1"/>
      <c r="P482" s="17" t="s">
        <v>5092</v>
      </c>
      <c r="Q482" s="17" t="s">
        <v>5094</v>
      </c>
      <c r="R482" s="1" t="s">
        <v>3963</v>
      </c>
    </row>
    <row r="483" spans="1:18">
      <c r="A483" s="1">
        <v>482</v>
      </c>
      <c r="B483" s="17" t="s">
        <v>5095</v>
      </c>
      <c r="C483" s="17" t="s">
        <v>5096</v>
      </c>
      <c r="D483" s="18">
        <v>105</v>
      </c>
      <c r="E483" s="19">
        <v>13</v>
      </c>
      <c r="F483" s="17" t="s">
        <v>5097</v>
      </c>
      <c r="G483" s="3">
        <v>50</v>
      </c>
      <c r="H483" s="3">
        <v>0</v>
      </c>
      <c r="I483" s="1"/>
      <c r="J483" s="3">
        <v>100</v>
      </c>
      <c r="K483" s="3">
        <v>0</v>
      </c>
      <c r="L483" s="1"/>
      <c r="M483" s="1" t="s">
        <v>4005</v>
      </c>
      <c r="N483" s="1" t="s">
        <v>3932</v>
      </c>
      <c r="O483" s="1"/>
      <c r="P483" s="17" t="s">
        <v>5095</v>
      </c>
      <c r="Q483" s="17"/>
      <c r="R483" s="1" t="s">
        <v>3963</v>
      </c>
    </row>
    <row r="484" spans="1:18">
      <c r="A484" s="1">
        <v>483</v>
      </c>
      <c r="B484" s="17" t="s">
        <v>5095</v>
      </c>
      <c r="C484" s="17" t="s">
        <v>5098</v>
      </c>
      <c r="D484" s="18">
        <v>230</v>
      </c>
      <c r="E484" s="19">
        <v>54</v>
      </c>
      <c r="F484" s="17" t="s">
        <v>5099</v>
      </c>
      <c r="G484" s="3">
        <v>50</v>
      </c>
      <c r="H484" s="3">
        <v>0</v>
      </c>
      <c r="I484" s="1"/>
      <c r="J484" s="1">
        <v>100</v>
      </c>
      <c r="K484" s="1">
        <v>0</v>
      </c>
      <c r="L484" s="1"/>
      <c r="M484" s="1" t="s">
        <v>4076</v>
      </c>
      <c r="N484" s="1" t="s">
        <v>3932</v>
      </c>
      <c r="O484" s="1" t="s">
        <v>4765</v>
      </c>
      <c r="P484" s="17" t="s">
        <v>5095</v>
      </c>
      <c r="Q484" s="17" t="s">
        <v>4983</v>
      </c>
      <c r="R484" s="1" t="s">
        <v>3963</v>
      </c>
    </row>
    <row r="485" spans="1:18">
      <c r="A485" s="1">
        <v>484</v>
      </c>
      <c r="B485" s="17" t="s">
        <v>5095</v>
      </c>
      <c r="C485" s="17" t="s">
        <v>5100</v>
      </c>
      <c r="D485" s="18">
        <v>230</v>
      </c>
      <c r="E485" s="19">
        <v>53</v>
      </c>
      <c r="F485" s="17" t="s">
        <v>5494</v>
      </c>
      <c r="G485" s="3">
        <v>50</v>
      </c>
      <c r="H485" s="3">
        <v>0</v>
      </c>
      <c r="I485" s="1"/>
      <c r="J485" s="1">
        <v>100</v>
      </c>
      <c r="K485" s="1">
        <v>0</v>
      </c>
      <c r="L485" s="1"/>
      <c r="M485" s="1" t="s">
        <v>4076</v>
      </c>
      <c r="N485" s="1" t="s">
        <v>3932</v>
      </c>
      <c r="O485" s="1" t="s">
        <v>3993</v>
      </c>
      <c r="P485" s="17" t="s">
        <v>5095</v>
      </c>
      <c r="Q485" s="17" t="s">
        <v>5102</v>
      </c>
      <c r="R485" s="1" t="s">
        <v>4085</v>
      </c>
    </row>
    <row r="486" spans="1:18">
      <c r="A486" s="1">
        <v>485</v>
      </c>
      <c r="B486" s="17" t="s">
        <v>5103</v>
      </c>
      <c r="C486" s="17" t="s">
        <v>5104</v>
      </c>
      <c r="D486" s="18">
        <v>567</v>
      </c>
      <c r="E486" s="19">
        <v>28</v>
      </c>
      <c r="F486" s="17" t="s">
        <v>5105</v>
      </c>
      <c r="G486" s="3">
        <v>600</v>
      </c>
      <c r="H486" s="3">
        <v>0</v>
      </c>
      <c r="I486" s="1"/>
      <c r="J486" s="3">
        <v>569</v>
      </c>
      <c r="K486" s="3">
        <v>0</v>
      </c>
      <c r="L486" s="1"/>
      <c r="M486" s="1" t="s">
        <v>3963</v>
      </c>
      <c r="N486" s="1" t="s">
        <v>3932</v>
      </c>
      <c r="O486" s="1"/>
      <c r="P486" s="17" t="s">
        <v>5103</v>
      </c>
      <c r="Q486" s="17"/>
      <c r="R486" s="1" t="s">
        <v>3963</v>
      </c>
    </row>
    <row r="487" spans="1:18">
      <c r="A487" s="1">
        <v>486</v>
      </c>
      <c r="B487" s="17" t="s">
        <v>5103</v>
      </c>
      <c r="C487" s="17" t="s">
        <v>4165</v>
      </c>
      <c r="D487" s="18">
        <v>448</v>
      </c>
      <c r="E487" s="19">
        <v>6</v>
      </c>
      <c r="F487" s="17" t="s">
        <v>5106</v>
      </c>
      <c r="G487" s="3">
        <v>400</v>
      </c>
      <c r="H487" s="3">
        <v>0</v>
      </c>
      <c r="I487" s="1"/>
      <c r="J487" s="3">
        <v>364</v>
      </c>
      <c r="K487" s="3">
        <v>1</v>
      </c>
      <c r="L487" s="1"/>
      <c r="M487" s="1" t="s">
        <v>4085</v>
      </c>
      <c r="N487" s="1" t="s">
        <v>3932</v>
      </c>
      <c r="O487" s="1"/>
      <c r="P487" s="17" t="s">
        <v>5103</v>
      </c>
      <c r="Q487" s="17" t="s">
        <v>5107</v>
      </c>
      <c r="R487" s="1" t="s">
        <v>4005</v>
      </c>
    </row>
    <row r="488" spans="1:18">
      <c r="A488" s="1">
        <v>487</v>
      </c>
      <c r="B488" s="17" t="s">
        <v>5108</v>
      </c>
      <c r="C488" s="17" t="s">
        <v>5109</v>
      </c>
      <c r="D488" s="18">
        <v>333</v>
      </c>
      <c r="E488" s="19">
        <v>811</v>
      </c>
      <c r="F488" s="17" t="s">
        <v>5495</v>
      </c>
      <c r="G488" s="3">
        <v>50</v>
      </c>
      <c r="H488" s="3">
        <v>0</v>
      </c>
      <c r="I488" s="1"/>
      <c r="J488" s="3">
        <v>100</v>
      </c>
      <c r="K488" s="3">
        <v>0</v>
      </c>
      <c r="L488" s="1"/>
      <c r="M488" s="1" t="s">
        <v>3963</v>
      </c>
      <c r="N488" s="1" t="s">
        <v>3932</v>
      </c>
      <c r="O488" s="1"/>
      <c r="P488" s="17" t="s">
        <v>5108</v>
      </c>
      <c r="Q488" s="17"/>
      <c r="R488" s="1" t="s">
        <v>3963</v>
      </c>
    </row>
    <row r="489" spans="1:18">
      <c r="A489" s="1">
        <v>488</v>
      </c>
      <c r="B489" s="17" t="s">
        <v>5111</v>
      </c>
      <c r="C489" s="17" t="s">
        <v>5112</v>
      </c>
      <c r="D489" s="18">
        <v>412</v>
      </c>
      <c r="E489" s="19">
        <v>47</v>
      </c>
      <c r="F489" s="17" t="s">
        <v>5496</v>
      </c>
      <c r="G489" s="3">
        <v>150</v>
      </c>
      <c r="H489" s="3">
        <v>0</v>
      </c>
      <c r="I489" s="1"/>
      <c r="J489" s="3">
        <v>178</v>
      </c>
      <c r="K489" s="3">
        <v>1</v>
      </c>
      <c r="L489" s="1"/>
      <c r="M489" s="1" t="s">
        <v>3963</v>
      </c>
      <c r="N489" s="1" t="s">
        <v>3932</v>
      </c>
      <c r="O489" s="1"/>
      <c r="P489" s="17" t="s">
        <v>5111</v>
      </c>
      <c r="Q489" s="17"/>
      <c r="R489" s="1" t="s">
        <v>4005</v>
      </c>
    </row>
    <row r="490" spans="1:18">
      <c r="A490" s="1">
        <v>489</v>
      </c>
      <c r="B490" s="17" t="s">
        <v>5114</v>
      </c>
      <c r="C490" s="17" t="s">
        <v>5115</v>
      </c>
      <c r="D490" s="18">
        <v>183</v>
      </c>
      <c r="E490" s="19">
        <v>35</v>
      </c>
      <c r="F490" s="17" t="s">
        <v>5116</v>
      </c>
      <c r="G490" s="3">
        <v>100</v>
      </c>
      <c r="H490" s="3">
        <v>0</v>
      </c>
      <c r="I490" s="1"/>
      <c r="J490" s="3">
        <v>131</v>
      </c>
      <c r="K490" s="3">
        <v>1</v>
      </c>
      <c r="L490" s="1"/>
      <c r="M490" s="1" t="s">
        <v>3963</v>
      </c>
      <c r="N490" s="1" t="s">
        <v>3932</v>
      </c>
      <c r="O490" s="1"/>
      <c r="P490" s="17" t="s">
        <v>5114</v>
      </c>
      <c r="Q490" s="17"/>
      <c r="R490" s="1" t="s">
        <v>3963</v>
      </c>
    </row>
    <row r="491" spans="1:18">
      <c r="A491" s="1">
        <v>490</v>
      </c>
      <c r="B491" s="17" t="s">
        <v>5114</v>
      </c>
      <c r="C491" s="17" t="s">
        <v>5117</v>
      </c>
      <c r="D491" s="18">
        <v>183</v>
      </c>
      <c r="E491" s="19">
        <v>35</v>
      </c>
      <c r="F491" s="17" t="s">
        <v>5118</v>
      </c>
      <c r="G491" s="3">
        <v>100</v>
      </c>
      <c r="H491" s="3">
        <v>0</v>
      </c>
      <c r="I491" s="1"/>
      <c r="J491" s="3">
        <v>131</v>
      </c>
      <c r="K491" s="3">
        <v>1</v>
      </c>
      <c r="L491" s="1"/>
      <c r="M491" s="1" t="s">
        <v>4005</v>
      </c>
      <c r="N491" s="1" t="s">
        <v>3932</v>
      </c>
      <c r="O491" s="1"/>
      <c r="P491" s="17" t="s">
        <v>5114</v>
      </c>
      <c r="Q491" s="17" t="s">
        <v>5119</v>
      </c>
      <c r="R491" s="1" t="s">
        <v>3963</v>
      </c>
    </row>
    <row r="492" spans="1:18">
      <c r="A492" s="1">
        <v>491</v>
      </c>
      <c r="B492" s="17" t="s">
        <v>5120</v>
      </c>
      <c r="C492" s="17" t="s">
        <v>4445</v>
      </c>
      <c r="D492" s="18">
        <v>410</v>
      </c>
      <c r="E492" s="19">
        <v>1105</v>
      </c>
      <c r="F492" s="17" t="s">
        <v>4446</v>
      </c>
      <c r="G492" s="3">
        <v>150</v>
      </c>
      <c r="H492" s="3">
        <v>0</v>
      </c>
      <c r="I492" s="1"/>
      <c r="J492" s="3">
        <v>138</v>
      </c>
      <c r="K492" s="3">
        <v>0</v>
      </c>
      <c r="L492" s="1"/>
      <c r="M492" s="1" t="s">
        <v>3963</v>
      </c>
      <c r="N492" s="1" t="s">
        <v>4447</v>
      </c>
      <c r="O492" s="1"/>
      <c r="P492" s="17" t="s">
        <v>5120</v>
      </c>
      <c r="Q492" s="17"/>
      <c r="R492" s="1" t="s">
        <v>3963</v>
      </c>
    </row>
    <row r="493" spans="1:18">
      <c r="A493" s="1">
        <v>492</v>
      </c>
      <c r="B493" s="17" t="s">
        <v>5120</v>
      </c>
      <c r="C493" s="17" t="s">
        <v>5121</v>
      </c>
      <c r="D493" s="18">
        <v>438</v>
      </c>
      <c r="E493" s="19">
        <v>215</v>
      </c>
      <c r="F493" s="17" t="s">
        <v>5497</v>
      </c>
      <c r="G493" s="3">
        <v>300</v>
      </c>
      <c r="H493" s="3">
        <v>0</v>
      </c>
      <c r="I493" s="1"/>
      <c r="J493" s="3">
        <v>276</v>
      </c>
      <c r="K493" s="3">
        <v>0</v>
      </c>
      <c r="L493" s="1"/>
      <c r="M493" s="1" t="s">
        <v>3963</v>
      </c>
      <c r="N493" s="1" t="s">
        <v>3932</v>
      </c>
      <c r="O493" s="1"/>
      <c r="P493" s="17" t="s">
        <v>5120</v>
      </c>
      <c r="Q493" s="17" t="s">
        <v>5123</v>
      </c>
      <c r="R493" s="1" t="s">
        <v>3963</v>
      </c>
    </row>
    <row r="494" spans="1:18">
      <c r="A494" s="1">
        <v>493</v>
      </c>
      <c r="B494" s="17" t="s">
        <v>5120</v>
      </c>
      <c r="C494" s="17" t="s">
        <v>4441</v>
      </c>
      <c r="D494" s="18">
        <v>421</v>
      </c>
      <c r="E494" s="19">
        <v>212</v>
      </c>
      <c r="F494" s="17" t="s">
        <v>4442</v>
      </c>
      <c r="G494" s="3">
        <v>200</v>
      </c>
      <c r="H494" s="3">
        <v>0</v>
      </c>
      <c r="I494" s="1"/>
      <c r="J494" s="3">
        <v>230</v>
      </c>
      <c r="K494" s="3">
        <v>0</v>
      </c>
      <c r="L494" s="1"/>
      <c r="M494" s="1" t="s">
        <v>3963</v>
      </c>
      <c r="N494" s="1" t="s">
        <v>3932</v>
      </c>
      <c r="O494" s="1"/>
      <c r="P494" s="17" t="s">
        <v>5120</v>
      </c>
      <c r="Q494" s="17" t="s">
        <v>5124</v>
      </c>
      <c r="R494" s="1" t="s">
        <v>3963</v>
      </c>
    </row>
    <row r="495" spans="1:18">
      <c r="A495" s="1">
        <v>494</v>
      </c>
      <c r="B495" s="17" t="s">
        <v>5120</v>
      </c>
      <c r="C495" s="17" t="s">
        <v>4259</v>
      </c>
      <c r="D495" s="18">
        <v>425</v>
      </c>
      <c r="E495" s="19">
        <v>87</v>
      </c>
      <c r="F495" s="17" t="s">
        <v>4027</v>
      </c>
      <c r="G495" s="3">
        <v>200</v>
      </c>
      <c r="H495" s="3">
        <v>0</v>
      </c>
      <c r="I495" s="1"/>
      <c r="J495" s="3">
        <v>230</v>
      </c>
      <c r="K495" s="3">
        <v>0</v>
      </c>
      <c r="L495" s="1"/>
      <c r="M495" s="1" t="s">
        <v>3963</v>
      </c>
      <c r="N495" s="1" t="s">
        <v>3932</v>
      </c>
      <c r="O495" s="1"/>
      <c r="P495" s="17" t="s">
        <v>5120</v>
      </c>
      <c r="Q495" s="17" t="s">
        <v>5125</v>
      </c>
      <c r="R495" s="1" t="s">
        <v>3963</v>
      </c>
    </row>
    <row r="496" spans="1:18">
      <c r="A496" s="1">
        <v>495</v>
      </c>
      <c r="B496" s="17" t="s">
        <v>5126</v>
      </c>
      <c r="C496" s="17" t="s">
        <v>5127</v>
      </c>
      <c r="D496" s="18">
        <v>463</v>
      </c>
      <c r="E496" s="19">
        <v>808</v>
      </c>
      <c r="F496" s="17" t="s">
        <v>5498</v>
      </c>
      <c r="G496" s="3">
        <v>400</v>
      </c>
      <c r="H496" s="3">
        <v>0</v>
      </c>
      <c r="I496" s="1"/>
      <c r="J496" s="3">
        <v>383</v>
      </c>
      <c r="K496" s="3">
        <v>0</v>
      </c>
      <c r="L496" s="1"/>
      <c r="M496" s="1" t="s">
        <v>3963</v>
      </c>
      <c r="N496" s="1" t="s">
        <v>3932</v>
      </c>
      <c r="O496" s="1"/>
      <c r="P496" s="17" t="s">
        <v>5126</v>
      </c>
      <c r="Q496" s="17"/>
      <c r="R496" s="1" t="s">
        <v>3963</v>
      </c>
    </row>
    <row r="497" spans="1:18">
      <c r="A497" s="1">
        <v>496</v>
      </c>
      <c r="B497" s="17" t="s">
        <v>5126</v>
      </c>
      <c r="C497" s="17" t="s">
        <v>5034</v>
      </c>
      <c r="D497" s="18">
        <v>463</v>
      </c>
      <c r="E497" s="19">
        <v>808</v>
      </c>
      <c r="F497" s="17" t="s">
        <v>5499</v>
      </c>
      <c r="G497" s="3">
        <v>400</v>
      </c>
      <c r="H497" s="3">
        <v>0</v>
      </c>
      <c r="I497" s="1"/>
      <c r="J497" s="3">
        <v>383</v>
      </c>
      <c r="K497" s="3">
        <v>0</v>
      </c>
      <c r="L497" s="1"/>
      <c r="M497" s="1" t="s">
        <v>3963</v>
      </c>
      <c r="N497" s="1" t="s">
        <v>3932</v>
      </c>
      <c r="O497" s="1"/>
      <c r="P497" s="17" t="s">
        <v>5126</v>
      </c>
      <c r="Q497" s="17" t="s">
        <v>5129</v>
      </c>
      <c r="R497" s="1" t="s">
        <v>4085</v>
      </c>
    </row>
    <row r="498" spans="1:18">
      <c r="A498" s="1">
        <v>497</v>
      </c>
      <c r="B498" s="17" t="s">
        <v>5130</v>
      </c>
      <c r="C498" s="17" t="s">
        <v>5131</v>
      </c>
      <c r="D498" s="18">
        <v>365</v>
      </c>
      <c r="E498" s="19">
        <v>1</v>
      </c>
      <c r="F498" s="17" t="s">
        <v>5500</v>
      </c>
      <c r="G498" s="3">
        <v>100</v>
      </c>
      <c r="H498" s="3">
        <v>0</v>
      </c>
      <c r="I498" s="1"/>
      <c r="J498" s="3">
        <v>100</v>
      </c>
      <c r="K498" s="3">
        <v>0</v>
      </c>
      <c r="L498" s="1"/>
      <c r="M498" s="1" t="s">
        <v>4005</v>
      </c>
      <c r="N498" s="1" t="s">
        <v>3932</v>
      </c>
      <c r="O498" s="1"/>
      <c r="P498" s="17" t="s">
        <v>5130</v>
      </c>
      <c r="Q498" s="17"/>
      <c r="R498" s="1" t="s">
        <v>3963</v>
      </c>
    </row>
    <row r="499" spans="1:18">
      <c r="A499" s="1">
        <v>498</v>
      </c>
      <c r="B499" s="17" t="s">
        <v>5133</v>
      </c>
      <c r="C499" s="17" t="s">
        <v>5134</v>
      </c>
      <c r="D499" s="18">
        <v>259</v>
      </c>
      <c r="E499" s="19">
        <v>1192</v>
      </c>
      <c r="F499" s="17" t="s">
        <v>5135</v>
      </c>
      <c r="G499" s="3">
        <v>100</v>
      </c>
      <c r="H499" s="3">
        <v>0</v>
      </c>
      <c r="I499" s="1"/>
      <c r="J499" s="3">
        <v>100</v>
      </c>
      <c r="K499" s="3">
        <v>0</v>
      </c>
      <c r="L499" s="1"/>
      <c r="M499" s="1" t="s">
        <v>4005</v>
      </c>
      <c r="N499" s="1" t="s">
        <v>3956</v>
      </c>
      <c r="O499" s="1"/>
      <c r="P499" s="17" t="s">
        <v>5133</v>
      </c>
      <c r="Q499" s="17"/>
      <c r="R499" s="1" t="s">
        <v>4012</v>
      </c>
    </row>
    <row r="500" spans="1:18">
      <c r="A500" s="1">
        <v>499</v>
      </c>
      <c r="B500" s="17" t="s">
        <v>5136</v>
      </c>
      <c r="C500" s="17" t="s">
        <v>5137</v>
      </c>
      <c r="D500" s="18">
        <v>375</v>
      </c>
      <c r="E500" s="19">
        <v>8507</v>
      </c>
      <c r="F500" s="17" t="s">
        <v>4934</v>
      </c>
      <c r="G500" s="3">
        <v>160</v>
      </c>
      <c r="H500" s="3">
        <v>1</v>
      </c>
      <c r="I500" s="1"/>
      <c r="J500" s="3">
        <v>134</v>
      </c>
      <c r="K500" s="3">
        <v>1</v>
      </c>
      <c r="L500" s="1"/>
      <c r="M500" s="1" t="s">
        <v>3963</v>
      </c>
      <c r="N500" s="1" t="s">
        <v>3932</v>
      </c>
      <c r="O500" s="1"/>
      <c r="P500" s="17" t="s">
        <v>5136</v>
      </c>
      <c r="Q500" s="17"/>
      <c r="R500" s="1" t="s">
        <v>4005</v>
      </c>
    </row>
    <row r="501" spans="1:18">
      <c r="A501" s="1">
        <v>500</v>
      </c>
      <c r="B501" s="17" t="s">
        <v>5138</v>
      </c>
      <c r="C501" s="17" t="s">
        <v>5139</v>
      </c>
      <c r="D501" s="18">
        <v>107</v>
      </c>
      <c r="E501" s="19">
        <v>8655</v>
      </c>
      <c r="F501" s="17" t="s">
        <v>5140</v>
      </c>
      <c r="G501" s="3">
        <v>50</v>
      </c>
      <c r="H501" s="3">
        <v>0</v>
      </c>
      <c r="I501" s="1"/>
      <c r="J501" s="3">
        <v>100</v>
      </c>
      <c r="K501" s="3">
        <v>0</v>
      </c>
      <c r="L501" s="1"/>
      <c r="M501" s="1" t="s">
        <v>3963</v>
      </c>
      <c r="N501" s="1" t="s">
        <v>3932</v>
      </c>
      <c r="O501" s="1"/>
      <c r="P501" s="17" t="s">
        <v>5138</v>
      </c>
      <c r="Q501" s="17"/>
      <c r="R501" s="1" t="s">
        <v>4012</v>
      </c>
    </row>
    <row r="502" spans="1:18">
      <c r="A502" s="1">
        <v>501</v>
      </c>
      <c r="B502" s="17" t="s">
        <v>5138</v>
      </c>
      <c r="C502" s="17" t="s">
        <v>5141</v>
      </c>
      <c r="D502" s="18">
        <v>289</v>
      </c>
      <c r="E502" s="19">
        <v>2231</v>
      </c>
      <c r="F502" s="17" t="s">
        <v>5142</v>
      </c>
      <c r="G502" s="3">
        <v>100</v>
      </c>
      <c r="H502" s="3">
        <v>0</v>
      </c>
      <c r="I502" s="1"/>
      <c r="J502" s="1">
        <v>112</v>
      </c>
      <c r="K502" s="1">
        <v>1</v>
      </c>
      <c r="L502" s="1"/>
      <c r="M502" s="1" t="s">
        <v>3963</v>
      </c>
      <c r="N502" s="1" t="s">
        <v>3932</v>
      </c>
      <c r="O502" s="1" t="s">
        <v>3993</v>
      </c>
      <c r="P502" s="17" t="s">
        <v>5138</v>
      </c>
      <c r="Q502" s="17" t="s">
        <v>5143</v>
      </c>
      <c r="R502" s="1" t="s">
        <v>4005</v>
      </c>
    </row>
    <row r="503" spans="1:18">
      <c r="A503" s="1">
        <v>502</v>
      </c>
      <c r="B503" s="17" t="s">
        <v>5144</v>
      </c>
      <c r="C503" s="17" t="s">
        <v>5145</v>
      </c>
      <c r="D503" s="18">
        <v>309</v>
      </c>
      <c r="E503" s="19">
        <v>1715</v>
      </c>
      <c r="F503" s="17" t="s">
        <v>5501</v>
      </c>
      <c r="G503" s="3">
        <v>150</v>
      </c>
      <c r="H503" s="3">
        <v>1</v>
      </c>
      <c r="I503" s="1"/>
      <c r="J503" s="3">
        <v>163</v>
      </c>
      <c r="K503" s="3">
        <v>1</v>
      </c>
      <c r="L503" s="1"/>
      <c r="M503" s="1" t="s">
        <v>3963</v>
      </c>
      <c r="N503" s="1" t="s">
        <v>3997</v>
      </c>
      <c r="O503" s="1"/>
      <c r="P503" s="17" t="s">
        <v>5144</v>
      </c>
      <c r="Q503" s="17"/>
      <c r="R503" s="1" t="s">
        <v>3963</v>
      </c>
    </row>
    <row r="504" spans="1:18">
      <c r="A504" s="1">
        <v>503</v>
      </c>
      <c r="B504" s="17" t="s">
        <v>5147</v>
      </c>
      <c r="C504" s="17" t="s">
        <v>5148</v>
      </c>
      <c r="D504" s="18">
        <v>108</v>
      </c>
      <c r="E504" s="19">
        <v>8388</v>
      </c>
      <c r="F504" s="17" t="s">
        <v>5502</v>
      </c>
      <c r="G504" s="3">
        <v>50</v>
      </c>
      <c r="H504" s="3">
        <v>0</v>
      </c>
      <c r="I504" s="1"/>
      <c r="J504" s="3">
        <v>100</v>
      </c>
      <c r="K504" s="3">
        <v>0</v>
      </c>
      <c r="L504" s="1"/>
      <c r="M504" s="1" t="s">
        <v>3963</v>
      </c>
      <c r="N504" s="1" t="s">
        <v>3932</v>
      </c>
      <c r="O504" s="1"/>
      <c r="P504" s="17" t="s">
        <v>5147</v>
      </c>
      <c r="Q504" s="17"/>
      <c r="R504" s="1" t="s">
        <v>3963</v>
      </c>
    </row>
    <row r="505" spans="1:18">
      <c r="A505" s="1">
        <v>504</v>
      </c>
      <c r="B505" s="17" t="s">
        <v>5147</v>
      </c>
      <c r="C505" s="17" t="s">
        <v>5150</v>
      </c>
      <c r="D505" s="18">
        <v>999</v>
      </c>
      <c r="E505" s="19">
        <v>3701</v>
      </c>
      <c r="F505" s="17" t="s">
        <v>5151</v>
      </c>
      <c r="G505" s="3">
        <v>420</v>
      </c>
      <c r="H505" s="3">
        <v>1</v>
      </c>
      <c r="I505" s="1"/>
      <c r="J505" s="3">
        <v>382</v>
      </c>
      <c r="K505" s="3">
        <v>0</v>
      </c>
      <c r="L505" s="1"/>
      <c r="M505" s="1" t="s">
        <v>3963</v>
      </c>
      <c r="N505" s="1" t="s">
        <v>3932</v>
      </c>
      <c r="O505" s="1"/>
      <c r="P505" s="17" t="s">
        <v>5147</v>
      </c>
      <c r="Q505" s="17" t="s">
        <v>5152</v>
      </c>
      <c r="R505" s="1" t="s">
        <v>3963</v>
      </c>
    </row>
    <row r="506" spans="1:18">
      <c r="A506" s="1">
        <v>505</v>
      </c>
      <c r="B506" s="17" t="s">
        <v>5153</v>
      </c>
      <c r="C506" s="17" t="s">
        <v>5154</v>
      </c>
      <c r="D506" s="18">
        <v>392</v>
      </c>
      <c r="E506" s="19">
        <v>131</v>
      </c>
      <c r="F506" s="17" t="s">
        <v>5503</v>
      </c>
      <c r="G506" s="3">
        <v>350</v>
      </c>
      <c r="H506" s="3">
        <v>1</v>
      </c>
      <c r="I506" s="1"/>
      <c r="J506" s="3">
        <v>223</v>
      </c>
      <c r="K506" s="3">
        <v>0</v>
      </c>
      <c r="L506" s="1"/>
      <c r="M506" s="1" t="s">
        <v>3963</v>
      </c>
      <c r="N506" s="1" t="s">
        <v>3932</v>
      </c>
      <c r="O506" s="1"/>
      <c r="P506" s="17" t="s">
        <v>5153</v>
      </c>
      <c r="Q506" s="17"/>
      <c r="R506" s="1" t="s">
        <v>3963</v>
      </c>
    </row>
    <row r="507" spans="1:18">
      <c r="A507" s="1">
        <v>506</v>
      </c>
      <c r="B507" s="17" t="s">
        <v>5156</v>
      </c>
      <c r="C507" s="17" t="s">
        <v>5157</v>
      </c>
      <c r="D507" s="18">
        <v>108</v>
      </c>
      <c r="E507" s="19">
        <v>8711</v>
      </c>
      <c r="F507" s="17" t="s">
        <v>5158</v>
      </c>
      <c r="G507" s="3">
        <v>50</v>
      </c>
      <c r="H507" s="3">
        <v>0</v>
      </c>
      <c r="I507" s="1"/>
      <c r="J507" s="3">
        <v>100</v>
      </c>
      <c r="K507" s="3">
        <v>0</v>
      </c>
      <c r="L507" s="1"/>
      <c r="M507" s="1" t="s">
        <v>3963</v>
      </c>
      <c r="N507" s="1" t="s">
        <v>3997</v>
      </c>
      <c r="O507" s="1"/>
      <c r="P507" s="17" t="s">
        <v>5156</v>
      </c>
      <c r="Q507" s="17"/>
      <c r="R507" s="1" t="s">
        <v>4005</v>
      </c>
    </row>
    <row r="508" spans="1:18">
      <c r="A508" s="1">
        <v>507</v>
      </c>
      <c r="B508" s="17" t="s">
        <v>5159</v>
      </c>
      <c r="C508" s="17" t="s">
        <v>4547</v>
      </c>
      <c r="D508" s="18">
        <v>879</v>
      </c>
      <c r="E508" s="19">
        <v>4414</v>
      </c>
      <c r="F508" s="17" t="s">
        <v>5160</v>
      </c>
      <c r="G508" s="3">
        <v>1300</v>
      </c>
      <c r="H508" s="3">
        <v>1</v>
      </c>
      <c r="I508" s="1"/>
      <c r="J508" s="3">
        <v>1325</v>
      </c>
      <c r="K508" s="3">
        <v>2</v>
      </c>
      <c r="L508" s="1" t="s">
        <v>3963</v>
      </c>
      <c r="M508" s="1" t="s">
        <v>4005</v>
      </c>
      <c r="N508" s="1" t="s">
        <v>3997</v>
      </c>
      <c r="O508" s="1"/>
      <c r="P508" s="17" t="s">
        <v>5159</v>
      </c>
      <c r="Q508" s="17"/>
      <c r="R508" s="1">
        <v>1400</v>
      </c>
    </row>
    <row r="509" spans="1:18">
      <c r="A509" s="1">
        <v>508</v>
      </c>
      <c r="B509" s="17" t="s">
        <v>5161</v>
      </c>
      <c r="C509" s="17" t="s">
        <v>5162</v>
      </c>
      <c r="D509" s="18">
        <v>341</v>
      </c>
      <c r="E509" s="19">
        <v>44</v>
      </c>
      <c r="F509" s="17" t="s">
        <v>5504</v>
      </c>
      <c r="G509" s="3">
        <v>50</v>
      </c>
      <c r="H509" s="3">
        <v>0</v>
      </c>
      <c r="I509" s="1"/>
      <c r="J509" s="3">
        <v>100</v>
      </c>
      <c r="K509" s="3">
        <v>0</v>
      </c>
      <c r="L509" s="1"/>
      <c r="M509" s="1" t="s">
        <v>3963</v>
      </c>
      <c r="N509" s="1" t="s">
        <v>3932</v>
      </c>
      <c r="O509" s="1"/>
      <c r="P509" s="17" t="s">
        <v>5161</v>
      </c>
      <c r="Q509" s="17"/>
      <c r="R509" s="1" t="s">
        <v>3963</v>
      </c>
    </row>
    <row r="510" spans="1:18">
      <c r="A510" s="1">
        <v>509</v>
      </c>
      <c r="B510" s="17" t="s">
        <v>5164</v>
      </c>
      <c r="C510" s="17" t="s">
        <v>5165</v>
      </c>
      <c r="D510" s="18">
        <v>571</v>
      </c>
      <c r="E510" s="19">
        <v>8686</v>
      </c>
      <c r="F510" s="17" t="s">
        <v>5166</v>
      </c>
      <c r="G510" s="3">
        <v>600</v>
      </c>
      <c r="H510" s="3">
        <v>0</v>
      </c>
      <c r="I510" s="1"/>
      <c r="J510" s="3">
        <v>572</v>
      </c>
      <c r="K510" s="3">
        <v>0</v>
      </c>
      <c r="L510" s="1"/>
      <c r="M510" s="1" t="s">
        <v>4005</v>
      </c>
      <c r="N510" s="1" t="s">
        <v>3932</v>
      </c>
      <c r="O510" s="1"/>
      <c r="P510" s="17" t="s">
        <v>5164</v>
      </c>
      <c r="Q510" s="17"/>
      <c r="R510" s="1" t="s">
        <v>3963</v>
      </c>
    </row>
    <row r="511" spans="1:18">
      <c r="A511" s="1">
        <v>510</v>
      </c>
      <c r="B511" s="17" t="s">
        <v>5164</v>
      </c>
      <c r="C511" s="17" t="s">
        <v>5165</v>
      </c>
      <c r="D511" s="18">
        <v>571</v>
      </c>
      <c r="E511" s="19">
        <v>8686</v>
      </c>
      <c r="F511" s="17" t="s">
        <v>5167</v>
      </c>
      <c r="G511" s="3">
        <v>600</v>
      </c>
      <c r="H511" s="3">
        <v>0</v>
      </c>
      <c r="I511" s="1"/>
      <c r="J511" s="3">
        <v>572</v>
      </c>
      <c r="K511" s="3">
        <v>0</v>
      </c>
      <c r="L511" s="1"/>
      <c r="M511" s="1" t="s">
        <v>4005</v>
      </c>
      <c r="N511" s="1" t="s">
        <v>3932</v>
      </c>
      <c r="O511" s="1"/>
      <c r="P511" s="17" t="s">
        <v>5164</v>
      </c>
      <c r="Q511" s="17" t="s">
        <v>5168</v>
      </c>
      <c r="R511" s="1" t="s">
        <v>4005</v>
      </c>
    </row>
    <row r="512" spans="1:18">
      <c r="A512" s="1">
        <v>511</v>
      </c>
      <c r="B512" s="17" t="s">
        <v>5169</v>
      </c>
      <c r="C512" s="17" t="s">
        <v>4186</v>
      </c>
      <c r="D512" s="18">
        <v>507</v>
      </c>
      <c r="E512" s="19">
        <v>48</v>
      </c>
      <c r="F512" s="17" t="s">
        <v>4187</v>
      </c>
      <c r="G512" s="3">
        <v>400</v>
      </c>
      <c r="H512" s="3">
        <v>1</v>
      </c>
      <c r="I512" s="1"/>
      <c r="J512" s="3">
        <v>411</v>
      </c>
      <c r="K512" s="3">
        <v>1</v>
      </c>
      <c r="L512" s="1"/>
      <c r="M512" s="1" t="s">
        <v>3963</v>
      </c>
      <c r="N512" s="1" t="s">
        <v>3932</v>
      </c>
      <c r="O512" s="1"/>
      <c r="P512" s="17" t="s">
        <v>5169</v>
      </c>
      <c r="Q512" s="17"/>
      <c r="R512" s="1" t="s">
        <v>3963</v>
      </c>
    </row>
    <row r="513" spans="1:18">
      <c r="A513" s="1">
        <v>512</v>
      </c>
      <c r="B513" s="17" t="s">
        <v>5169</v>
      </c>
      <c r="C513" s="17" t="s">
        <v>5170</v>
      </c>
      <c r="D513" s="18">
        <v>507</v>
      </c>
      <c r="E513" s="19">
        <v>901</v>
      </c>
      <c r="F513" s="17" t="s">
        <v>5171</v>
      </c>
      <c r="G513" s="3">
        <v>400</v>
      </c>
      <c r="H513" s="3">
        <v>1</v>
      </c>
      <c r="I513" s="1"/>
      <c r="J513" s="3">
        <v>411</v>
      </c>
      <c r="K513" s="3">
        <v>1</v>
      </c>
      <c r="L513" s="1"/>
      <c r="M513" s="1" t="s">
        <v>3963</v>
      </c>
      <c r="N513" s="1" t="s">
        <v>3932</v>
      </c>
      <c r="O513" s="1"/>
      <c r="P513" s="17" t="s">
        <v>5169</v>
      </c>
      <c r="Q513" s="17" t="s">
        <v>5172</v>
      </c>
      <c r="R513" s="1" t="s">
        <v>4005</v>
      </c>
    </row>
    <row r="514" spans="1:18">
      <c r="A514" s="1">
        <v>513</v>
      </c>
      <c r="B514" s="17" t="s">
        <v>5173</v>
      </c>
      <c r="C514" s="17" t="s">
        <v>5174</v>
      </c>
      <c r="D514" s="18">
        <v>361</v>
      </c>
      <c r="E514" s="19">
        <v>8505</v>
      </c>
      <c r="F514" s="17" t="s">
        <v>5175</v>
      </c>
      <c r="G514" s="3">
        <v>100</v>
      </c>
      <c r="H514" s="3">
        <v>0</v>
      </c>
      <c r="I514" s="1"/>
      <c r="J514" s="3">
        <v>110</v>
      </c>
      <c r="K514" s="3">
        <v>1</v>
      </c>
      <c r="L514" s="1"/>
      <c r="M514" s="1" t="s">
        <v>3963</v>
      </c>
      <c r="N514" s="1" t="s">
        <v>3932</v>
      </c>
      <c r="O514" s="1"/>
      <c r="P514" s="17" t="s">
        <v>5173</v>
      </c>
      <c r="Q514" s="17"/>
      <c r="R514" s="1" t="s">
        <v>3963</v>
      </c>
    </row>
    <row r="515" spans="1:18">
      <c r="A515" s="1">
        <v>514</v>
      </c>
      <c r="B515" s="17" t="s">
        <v>5176</v>
      </c>
      <c r="C515" s="17" t="s">
        <v>5177</v>
      </c>
      <c r="D515" s="18">
        <v>367</v>
      </c>
      <c r="E515" s="19">
        <v>115</v>
      </c>
      <c r="F515" s="17" t="s">
        <v>5178</v>
      </c>
      <c r="G515" s="3">
        <v>100</v>
      </c>
      <c r="H515" s="3">
        <v>0</v>
      </c>
      <c r="I515" s="1"/>
      <c r="J515" s="3">
        <v>149</v>
      </c>
      <c r="K515" s="3">
        <v>1</v>
      </c>
      <c r="L515" s="1"/>
      <c r="M515" s="1" t="s">
        <v>3963</v>
      </c>
      <c r="N515" s="1" t="s">
        <v>3932</v>
      </c>
      <c r="O515" s="1"/>
      <c r="P515" s="17" t="s">
        <v>5176</v>
      </c>
      <c r="Q515" s="17"/>
      <c r="R515" s="1" t="s">
        <v>3963</v>
      </c>
    </row>
    <row r="516" spans="1:18">
      <c r="A516" s="1">
        <v>515</v>
      </c>
      <c r="B516" s="17" t="s">
        <v>5179</v>
      </c>
      <c r="C516" s="17" t="s">
        <v>5180</v>
      </c>
      <c r="D516" s="18">
        <v>289</v>
      </c>
      <c r="E516" s="19">
        <v>2505</v>
      </c>
      <c r="F516" s="17" t="s">
        <v>5181</v>
      </c>
      <c r="G516" s="3">
        <v>50</v>
      </c>
      <c r="H516" s="3">
        <v>1</v>
      </c>
      <c r="I516" s="1"/>
      <c r="J516" s="3">
        <v>72</v>
      </c>
      <c r="K516" s="3">
        <v>0</v>
      </c>
      <c r="L516" s="1"/>
      <c r="M516" s="1" t="s">
        <v>3963</v>
      </c>
      <c r="N516" s="1" t="s">
        <v>3932</v>
      </c>
      <c r="O516" s="1"/>
      <c r="P516" s="17" t="s">
        <v>5179</v>
      </c>
      <c r="Q516" s="17"/>
      <c r="R516" s="1" t="s">
        <v>4005</v>
      </c>
    </row>
    <row r="517" spans="1:18">
      <c r="A517" s="1">
        <v>516</v>
      </c>
      <c r="B517" s="17" t="s">
        <v>5182</v>
      </c>
      <c r="C517" s="17" t="s">
        <v>5183</v>
      </c>
      <c r="D517" s="18">
        <v>108</v>
      </c>
      <c r="E517" s="19">
        <v>8202</v>
      </c>
      <c r="F517" s="17" t="s">
        <v>5505</v>
      </c>
      <c r="G517" s="3">
        <v>50</v>
      </c>
      <c r="H517" s="3">
        <v>0</v>
      </c>
      <c r="I517" s="1"/>
      <c r="J517" s="3">
        <v>100</v>
      </c>
      <c r="K517" s="3">
        <v>0</v>
      </c>
      <c r="L517" s="1"/>
      <c r="M517" s="1" t="s">
        <v>3963</v>
      </c>
      <c r="N517" s="1" t="s">
        <v>3932</v>
      </c>
      <c r="O517" s="1"/>
      <c r="P517" s="17" t="s">
        <v>5182</v>
      </c>
      <c r="Q517" s="17"/>
      <c r="R517" s="1" t="s">
        <v>3963</v>
      </c>
    </row>
    <row r="518" spans="1:18">
      <c r="A518" s="1">
        <v>517</v>
      </c>
      <c r="B518" s="17" t="s">
        <v>5182</v>
      </c>
      <c r="C518" s="17" t="s">
        <v>5185</v>
      </c>
      <c r="D518" s="18">
        <v>502</v>
      </c>
      <c r="E518" s="19">
        <v>5</v>
      </c>
      <c r="F518" s="17" t="s">
        <v>4095</v>
      </c>
      <c r="G518" s="3">
        <v>450</v>
      </c>
      <c r="H518" s="3">
        <v>0</v>
      </c>
      <c r="I518" s="1"/>
      <c r="J518" s="3">
        <v>418</v>
      </c>
      <c r="K518" s="3">
        <v>0</v>
      </c>
      <c r="L518" s="1"/>
      <c r="M518" s="1" t="s">
        <v>3963</v>
      </c>
      <c r="N518" s="1" t="s">
        <v>3932</v>
      </c>
      <c r="O518" s="1"/>
      <c r="P518" s="17" t="s">
        <v>5182</v>
      </c>
      <c r="Q518" s="17" t="s">
        <v>5186</v>
      </c>
      <c r="R518" s="1" t="s">
        <v>3963</v>
      </c>
    </row>
    <row r="519" spans="1:18">
      <c r="A519" s="1">
        <v>518</v>
      </c>
      <c r="B519" s="17" t="s">
        <v>5182</v>
      </c>
      <c r="C519" s="17" t="s">
        <v>5187</v>
      </c>
      <c r="D519" s="18">
        <v>492</v>
      </c>
      <c r="E519" s="19">
        <v>8540</v>
      </c>
      <c r="F519" s="17" t="s">
        <v>5188</v>
      </c>
      <c r="G519" s="3">
        <v>400</v>
      </c>
      <c r="H519" s="3">
        <v>0</v>
      </c>
      <c r="I519" s="1"/>
      <c r="J519" s="3">
        <v>420</v>
      </c>
      <c r="K519" s="3">
        <v>0</v>
      </c>
      <c r="L519" s="1"/>
      <c r="M519" s="1" t="s">
        <v>3963</v>
      </c>
      <c r="N519" s="1" t="s">
        <v>3932</v>
      </c>
      <c r="O519" s="1"/>
      <c r="P519" s="17" t="s">
        <v>5182</v>
      </c>
      <c r="Q519" s="17" t="s">
        <v>5189</v>
      </c>
      <c r="R519" s="1" t="s">
        <v>3963</v>
      </c>
    </row>
    <row r="520" spans="1:18">
      <c r="A520" s="1">
        <v>519</v>
      </c>
      <c r="B520" s="17" t="s">
        <v>5182</v>
      </c>
      <c r="C520" s="17" t="s">
        <v>5190</v>
      </c>
      <c r="D520" s="18">
        <v>479</v>
      </c>
      <c r="E520" s="19">
        <v>881</v>
      </c>
      <c r="F520" s="17" t="s">
        <v>5191</v>
      </c>
      <c r="G520" s="3">
        <v>400</v>
      </c>
      <c r="H520" s="3">
        <v>0</v>
      </c>
      <c r="I520" s="1"/>
      <c r="J520" s="1">
        <v>388</v>
      </c>
      <c r="K520" s="1">
        <v>1</v>
      </c>
      <c r="L520" s="1"/>
      <c r="M520" s="1" t="s">
        <v>4499</v>
      </c>
      <c r="N520" s="1" t="s">
        <v>4369</v>
      </c>
      <c r="O520" s="1" t="s">
        <v>3993</v>
      </c>
      <c r="P520" s="17" t="s">
        <v>5182</v>
      </c>
      <c r="Q520" s="17" t="s">
        <v>5192</v>
      </c>
      <c r="R520" s="1" t="s">
        <v>4005</v>
      </c>
    </row>
    <row r="521" spans="1:18">
      <c r="A521" s="1">
        <v>520</v>
      </c>
      <c r="B521" s="17" t="s">
        <v>5193</v>
      </c>
      <c r="C521" s="17" t="s">
        <v>4014</v>
      </c>
      <c r="D521" s="18">
        <v>421</v>
      </c>
      <c r="E521" s="19">
        <v>1121</v>
      </c>
      <c r="F521" s="17" t="s">
        <v>4015</v>
      </c>
      <c r="G521" s="3">
        <v>200</v>
      </c>
      <c r="H521" s="3">
        <v>0</v>
      </c>
      <c r="I521" s="1"/>
      <c r="J521" s="3">
        <v>230</v>
      </c>
      <c r="K521" s="3">
        <v>0</v>
      </c>
      <c r="L521" s="1"/>
      <c r="M521" s="1" t="s">
        <v>3963</v>
      </c>
      <c r="N521" s="1" t="s">
        <v>3932</v>
      </c>
      <c r="O521" s="1"/>
      <c r="P521" s="17" t="s">
        <v>5193</v>
      </c>
      <c r="Q521" s="17"/>
      <c r="R521" s="1" t="s">
        <v>4543</v>
      </c>
    </row>
    <row r="522" spans="1:18">
      <c r="A522" s="1">
        <v>521</v>
      </c>
      <c r="B522" s="17" t="s">
        <v>5194</v>
      </c>
      <c r="C522" s="17" t="s">
        <v>5195</v>
      </c>
      <c r="D522" s="18">
        <v>370</v>
      </c>
      <c r="E522" s="19">
        <v>2324</v>
      </c>
      <c r="F522" s="17" t="s">
        <v>5196</v>
      </c>
      <c r="G522" s="3">
        <v>160</v>
      </c>
      <c r="H522" s="3">
        <v>1</v>
      </c>
      <c r="I522" s="1"/>
      <c r="J522" s="3">
        <v>109</v>
      </c>
      <c r="K522" s="3">
        <v>0</v>
      </c>
      <c r="L522" s="1"/>
      <c r="M522" s="1" t="s">
        <v>3963</v>
      </c>
      <c r="N522" s="1" t="s">
        <v>3932</v>
      </c>
      <c r="O522" s="1"/>
      <c r="P522" s="17" t="s">
        <v>5194</v>
      </c>
      <c r="Q522" s="17"/>
      <c r="R522" s="1" t="s">
        <v>3963</v>
      </c>
    </row>
    <row r="523" spans="1:18">
      <c r="A523" s="1">
        <v>522</v>
      </c>
      <c r="B523" s="17" t="s">
        <v>5197</v>
      </c>
      <c r="C523" s="17" t="s">
        <v>5198</v>
      </c>
      <c r="D523" s="18">
        <v>444</v>
      </c>
      <c r="E523" s="19">
        <v>3605</v>
      </c>
      <c r="F523" s="17" t="s">
        <v>5199</v>
      </c>
      <c r="G523" s="3">
        <v>360</v>
      </c>
      <c r="H523" s="3">
        <v>0</v>
      </c>
      <c r="I523" s="1"/>
      <c r="J523" s="3">
        <v>354</v>
      </c>
      <c r="K523" s="3">
        <v>0</v>
      </c>
      <c r="L523" s="1"/>
      <c r="M523" s="1" t="s">
        <v>4005</v>
      </c>
      <c r="N523" s="1" t="s">
        <v>3932</v>
      </c>
      <c r="O523" s="1"/>
      <c r="P523" s="17" t="s">
        <v>5197</v>
      </c>
      <c r="Q523" s="17"/>
      <c r="R523" s="1" t="s">
        <v>3963</v>
      </c>
    </row>
    <row r="524" spans="1:18">
      <c r="A524" s="1">
        <v>523</v>
      </c>
      <c r="B524" s="17" t="s">
        <v>5200</v>
      </c>
      <c r="C524" s="17" t="s">
        <v>4993</v>
      </c>
      <c r="D524" s="18">
        <v>370</v>
      </c>
      <c r="E524" s="19">
        <v>1125</v>
      </c>
      <c r="F524" s="17" t="s">
        <v>5201</v>
      </c>
      <c r="G524" s="3">
        <v>160</v>
      </c>
      <c r="H524" s="3">
        <v>1</v>
      </c>
      <c r="I524" s="1"/>
      <c r="J524" s="3">
        <v>124</v>
      </c>
      <c r="K524" s="3">
        <v>1</v>
      </c>
      <c r="L524" s="1"/>
      <c r="M524" s="1" t="s">
        <v>3963</v>
      </c>
      <c r="N524" s="1" t="s">
        <v>3932</v>
      </c>
      <c r="O524" s="1"/>
      <c r="P524" s="17" t="s">
        <v>5200</v>
      </c>
      <c r="Q524" s="17"/>
      <c r="R524" s="1" t="s">
        <v>3963</v>
      </c>
    </row>
    <row r="525" spans="1:18">
      <c r="A525" s="1">
        <v>524</v>
      </c>
      <c r="B525" s="17" t="s">
        <v>5202</v>
      </c>
      <c r="C525" s="17" t="s">
        <v>5203</v>
      </c>
      <c r="D525" s="18">
        <v>411</v>
      </c>
      <c r="E525" s="19">
        <v>821</v>
      </c>
      <c r="F525" s="17" t="s">
        <v>5506</v>
      </c>
      <c r="G525" s="3">
        <v>150</v>
      </c>
      <c r="H525" s="3">
        <v>0</v>
      </c>
      <c r="I525" s="1"/>
      <c r="J525" s="3">
        <v>138</v>
      </c>
      <c r="K525" s="3">
        <v>0</v>
      </c>
      <c r="L525" s="1"/>
      <c r="M525" s="1" t="s">
        <v>3963</v>
      </c>
      <c r="N525" s="1" t="s">
        <v>3932</v>
      </c>
      <c r="O525" s="1"/>
      <c r="P525" s="17" t="s">
        <v>5202</v>
      </c>
      <c r="Q525" s="17"/>
      <c r="R525" s="1" t="s">
        <v>3963</v>
      </c>
    </row>
    <row r="526" spans="1:18">
      <c r="A526" s="1">
        <v>525</v>
      </c>
      <c r="B526" s="17" t="s">
        <v>5205</v>
      </c>
      <c r="C526" s="17" t="s">
        <v>5206</v>
      </c>
      <c r="D526" s="18">
        <v>368</v>
      </c>
      <c r="E526" s="19">
        <v>56</v>
      </c>
      <c r="F526" s="17" t="s">
        <v>5507</v>
      </c>
      <c r="G526" s="3">
        <v>100</v>
      </c>
      <c r="H526" s="3">
        <v>1</v>
      </c>
      <c r="I526" s="1"/>
      <c r="J526" s="3">
        <v>160</v>
      </c>
      <c r="K526" s="3">
        <v>1</v>
      </c>
      <c r="L526" s="1"/>
      <c r="M526" s="1" t="s">
        <v>3963</v>
      </c>
      <c r="N526" s="1" t="s">
        <v>3932</v>
      </c>
      <c r="O526" s="1"/>
      <c r="P526" s="17" t="s">
        <v>5205</v>
      </c>
      <c r="Q526" s="17"/>
      <c r="R526" s="1" t="s">
        <v>4543</v>
      </c>
    </row>
    <row r="527" spans="1:18">
      <c r="A527" s="1">
        <v>526</v>
      </c>
      <c r="B527" s="17" t="s">
        <v>5208</v>
      </c>
      <c r="C527" s="17" t="s">
        <v>5209</v>
      </c>
      <c r="D527" s="18">
        <v>273</v>
      </c>
      <c r="E527" s="19">
        <v>136</v>
      </c>
      <c r="F527" s="17" t="s">
        <v>5508</v>
      </c>
      <c r="G527" s="3">
        <v>50</v>
      </c>
      <c r="H527" s="3">
        <v>0</v>
      </c>
      <c r="I527" s="1"/>
      <c r="J527" s="3">
        <v>0</v>
      </c>
      <c r="K527" s="3">
        <v>0</v>
      </c>
      <c r="L527" s="1"/>
      <c r="M527" s="1" t="s">
        <v>3963</v>
      </c>
      <c r="N527" s="1" t="s">
        <v>3932</v>
      </c>
      <c r="O527" s="1"/>
      <c r="P527" s="17" t="s">
        <v>5208</v>
      </c>
      <c r="Q527" s="17"/>
      <c r="R527" s="1" t="s">
        <v>3963</v>
      </c>
    </row>
    <row r="528" spans="1:18">
      <c r="A528" s="1">
        <v>527</v>
      </c>
      <c r="B528" s="17" t="s">
        <v>5211</v>
      </c>
      <c r="C528" s="17" t="s">
        <v>5212</v>
      </c>
      <c r="D528" s="18">
        <v>370</v>
      </c>
      <c r="E528" s="19">
        <v>27</v>
      </c>
      <c r="F528" s="17" t="s">
        <v>5069</v>
      </c>
      <c r="G528" s="3">
        <v>160</v>
      </c>
      <c r="H528" s="3">
        <v>1</v>
      </c>
      <c r="I528" s="1"/>
      <c r="J528" s="3">
        <v>109</v>
      </c>
      <c r="K528" s="3">
        <v>0</v>
      </c>
      <c r="L528" s="1"/>
      <c r="M528" s="1" t="s">
        <v>3963</v>
      </c>
      <c r="N528" s="1" t="s">
        <v>3932</v>
      </c>
      <c r="O528" s="1"/>
      <c r="P528" s="17" t="s">
        <v>5211</v>
      </c>
      <c r="Q528" s="17"/>
      <c r="R528" s="1" t="s">
        <v>3963</v>
      </c>
    </row>
    <row r="529" spans="1:18">
      <c r="A529" s="1">
        <v>528</v>
      </c>
      <c r="B529" s="17" t="s">
        <v>5213</v>
      </c>
      <c r="C529" s="17" t="s">
        <v>5214</v>
      </c>
      <c r="D529" s="18">
        <v>123</v>
      </c>
      <c r="E529" s="19">
        <v>851</v>
      </c>
      <c r="F529" s="17" t="s">
        <v>5215</v>
      </c>
      <c r="G529" s="3">
        <v>50</v>
      </c>
      <c r="H529" s="3">
        <v>0</v>
      </c>
      <c r="I529" s="1"/>
      <c r="J529" s="3">
        <v>100</v>
      </c>
      <c r="K529" s="3">
        <v>0</v>
      </c>
      <c r="L529" s="1"/>
      <c r="M529" s="1" t="s">
        <v>4543</v>
      </c>
      <c r="N529" s="1" t="s">
        <v>3932</v>
      </c>
      <c r="O529" s="1"/>
      <c r="P529" s="17" t="s">
        <v>5213</v>
      </c>
      <c r="Q529" s="17"/>
      <c r="R529" s="1" t="s">
        <v>3963</v>
      </c>
    </row>
    <row r="530" spans="1:18">
      <c r="A530" s="1">
        <v>529</v>
      </c>
      <c r="B530" s="17" t="s">
        <v>5216</v>
      </c>
      <c r="C530" s="17" t="s">
        <v>5217</v>
      </c>
      <c r="D530" s="18">
        <v>224</v>
      </c>
      <c r="E530" s="19">
        <v>57</v>
      </c>
      <c r="F530" s="17" t="s">
        <v>5218</v>
      </c>
      <c r="G530" s="3">
        <v>50</v>
      </c>
      <c r="H530" s="3">
        <v>0</v>
      </c>
      <c r="I530" s="1"/>
      <c r="J530" s="3">
        <v>120</v>
      </c>
      <c r="K530" s="3">
        <v>0</v>
      </c>
      <c r="L530" s="1"/>
      <c r="M530" s="1" t="s">
        <v>3963</v>
      </c>
      <c r="N530" s="1" t="s">
        <v>3932</v>
      </c>
      <c r="O530" s="1"/>
      <c r="P530" s="17" t="s">
        <v>5216</v>
      </c>
      <c r="Q530" s="17"/>
      <c r="R530" s="1" t="s">
        <v>3963</v>
      </c>
    </row>
    <row r="531" spans="1:18">
      <c r="A531" s="1">
        <v>530</v>
      </c>
      <c r="B531" s="17" t="s">
        <v>5219</v>
      </c>
      <c r="C531" s="17" t="s">
        <v>5220</v>
      </c>
      <c r="D531" s="18">
        <v>370</v>
      </c>
      <c r="E531" s="19">
        <v>1124</v>
      </c>
      <c r="F531" s="17" t="s">
        <v>5509</v>
      </c>
      <c r="G531" s="3">
        <v>160</v>
      </c>
      <c r="H531" s="3">
        <v>1</v>
      </c>
      <c r="I531" s="1"/>
      <c r="J531" s="3">
        <v>124</v>
      </c>
      <c r="K531" s="3">
        <v>1</v>
      </c>
      <c r="L531" s="1"/>
      <c r="M531" s="1" t="s">
        <v>3963</v>
      </c>
      <c r="N531" s="1" t="s">
        <v>3932</v>
      </c>
      <c r="O531" s="1"/>
      <c r="P531" s="17" t="s">
        <v>5219</v>
      </c>
      <c r="Q531" s="17"/>
      <c r="R531" s="1" t="s">
        <v>3963</v>
      </c>
    </row>
    <row r="532" spans="1:18">
      <c r="A532" s="1">
        <v>531</v>
      </c>
      <c r="B532" s="17" t="s">
        <v>5222</v>
      </c>
      <c r="C532" s="17" t="s">
        <v>5223</v>
      </c>
      <c r="D532" s="18">
        <v>334</v>
      </c>
      <c r="E532" s="19">
        <v>74</v>
      </c>
      <c r="F532" s="17" t="s">
        <v>4313</v>
      </c>
      <c r="G532" s="3">
        <v>50</v>
      </c>
      <c r="H532" s="3">
        <v>0</v>
      </c>
      <c r="I532" s="1"/>
      <c r="J532" s="3">
        <v>100</v>
      </c>
      <c r="K532" s="3">
        <v>0</v>
      </c>
      <c r="L532" s="1"/>
      <c r="M532" s="1" t="s">
        <v>3963</v>
      </c>
      <c r="N532" s="1" t="s">
        <v>3932</v>
      </c>
      <c r="O532" s="1"/>
      <c r="P532" s="17" t="s">
        <v>5222</v>
      </c>
      <c r="Q532" s="17"/>
      <c r="R532" s="1" t="s">
        <v>3963</v>
      </c>
    </row>
    <row r="533" spans="1:18">
      <c r="A533" s="1">
        <v>532</v>
      </c>
      <c r="B533" s="17" t="s">
        <v>5224</v>
      </c>
      <c r="C533" s="17" t="s">
        <v>5225</v>
      </c>
      <c r="D533" s="18">
        <v>437</v>
      </c>
      <c r="E533" s="19">
        <v>1434</v>
      </c>
      <c r="F533" s="17" t="s">
        <v>4388</v>
      </c>
      <c r="G533" s="3">
        <v>250</v>
      </c>
      <c r="H533" s="3">
        <v>0</v>
      </c>
      <c r="I533" s="1"/>
      <c r="J533" s="3">
        <v>245</v>
      </c>
      <c r="K533" s="3">
        <v>0</v>
      </c>
      <c r="L533" s="1"/>
      <c r="M533" s="1" t="s">
        <v>3963</v>
      </c>
      <c r="N533" s="1" t="s">
        <v>3932</v>
      </c>
      <c r="O533" s="1"/>
      <c r="P533" s="17" t="s">
        <v>5224</v>
      </c>
      <c r="Q533" s="17"/>
      <c r="R533" s="1" t="s">
        <v>3963</v>
      </c>
    </row>
    <row r="534" spans="1:18">
      <c r="A534" s="1">
        <v>533</v>
      </c>
      <c r="B534" s="17" t="s">
        <v>5226</v>
      </c>
      <c r="C534" s="17" t="s">
        <v>5227</v>
      </c>
      <c r="D534" s="18">
        <v>355</v>
      </c>
      <c r="E534" s="19">
        <v>6</v>
      </c>
      <c r="F534" s="17" t="s">
        <v>5228</v>
      </c>
      <c r="G534" s="3">
        <v>70</v>
      </c>
      <c r="H534" s="3">
        <v>0</v>
      </c>
      <c r="I534" s="1"/>
      <c r="J534" s="3">
        <v>116</v>
      </c>
      <c r="K534" s="3">
        <v>1</v>
      </c>
      <c r="L534" s="1"/>
      <c r="M534" s="1" t="s">
        <v>3963</v>
      </c>
      <c r="N534" s="1" t="s">
        <v>3932</v>
      </c>
      <c r="O534" s="1"/>
      <c r="P534" s="17" t="s">
        <v>5226</v>
      </c>
      <c r="Q534" s="17"/>
      <c r="R534" s="1" t="s">
        <v>4005</v>
      </c>
    </row>
    <row r="535" spans="1:18">
      <c r="A535" s="1">
        <v>534</v>
      </c>
      <c r="B535" s="17" t="s">
        <v>5229</v>
      </c>
      <c r="C535" s="17" t="s">
        <v>5230</v>
      </c>
      <c r="D535" s="18">
        <v>377</v>
      </c>
      <c r="E535" s="19">
        <v>5</v>
      </c>
      <c r="F535" s="17" t="s">
        <v>5231</v>
      </c>
      <c r="G535" s="3">
        <v>170</v>
      </c>
      <c r="H535" s="3">
        <v>1</v>
      </c>
      <c r="I535" s="1"/>
      <c r="J535" s="3">
        <v>149</v>
      </c>
      <c r="K535" s="3">
        <v>1</v>
      </c>
      <c r="L535" s="1"/>
      <c r="M535" s="1" t="s">
        <v>3963</v>
      </c>
      <c r="N535" s="1" t="s">
        <v>3932</v>
      </c>
      <c r="O535" s="1"/>
      <c r="P535" s="17" t="s">
        <v>5229</v>
      </c>
      <c r="Q535" s="17"/>
      <c r="R535" s="1" t="s">
        <v>3963</v>
      </c>
    </row>
    <row r="536" spans="1:18">
      <c r="A536" s="1">
        <v>535</v>
      </c>
      <c r="B536" s="17" t="s">
        <v>5229</v>
      </c>
      <c r="C536" s="17" t="s">
        <v>5230</v>
      </c>
      <c r="D536" s="18">
        <v>377</v>
      </c>
      <c r="E536" s="19">
        <v>7</v>
      </c>
      <c r="F536" s="17" t="s">
        <v>4217</v>
      </c>
      <c r="G536" s="3">
        <v>170</v>
      </c>
      <c r="H536" s="3">
        <v>1</v>
      </c>
      <c r="I536" s="1"/>
      <c r="J536" s="3">
        <v>149</v>
      </c>
      <c r="K536" s="3">
        <v>1</v>
      </c>
      <c r="L536" s="1"/>
      <c r="M536" s="1" t="s">
        <v>3963</v>
      </c>
      <c r="N536" s="1" t="s">
        <v>3932</v>
      </c>
      <c r="O536" s="1"/>
      <c r="P536" s="17" t="s">
        <v>5229</v>
      </c>
      <c r="Q536" s="17" t="s">
        <v>5232</v>
      </c>
      <c r="R536" s="1" t="s">
        <v>3963</v>
      </c>
    </row>
    <row r="537" spans="1:18">
      <c r="A537" s="1">
        <v>536</v>
      </c>
      <c r="B537" s="17" t="s">
        <v>5233</v>
      </c>
      <c r="C537" s="17" t="s">
        <v>5234</v>
      </c>
      <c r="D537" s="18">
        <v>332</v>
      </c>
      <c r="E537" s="19">
        <v>12</v>
      </c>
      <c r="F537" s="17" t="s">
        <v>5235</v>
      </c>
      <c r="G537" s="3">
        <v>50</v>
      </c>
      <c r="H537" s="3">
        <v>0</v>
      </c>
      <c r="I537" s="1"/>
      <c r="J537" s="3">
        <v>100</v>
      </c>
      <c r="K537" s="3">
        <v>0</v>
      </c>
      <c r="L537" s="1"/>
      <c r="M537" s="1" t="s">
        <v>3963</v>
      </c>
      <c r="N537" s="1" t="s">
        <v>3997</v>
      </c>
      <c r="O537" s="1"/>
      <c r="P537" s="17" t="s">
        <v>5233</v>
      </c>
      <c r="Q537" s="17"/>
      <c r="R537" s="1" t="s">
        <v>3963</v>
      </c>
    </row>
    <row r="538" spans="1:18">
      <c r="A538" s="1">
        <v>537</v>
      </c>
      <c r="B538" s="17" t="s">
        <v>5236</v>
      </c>
      <c r="C538" s="17" t="s">
        <v>5237</v>
      </c>
      <c r="D538" s="18">
        <v>240</v>
      </c>
      <c r="E538" s="19">
        <v>5</v>
      </c>
      <c r="F538" s="17" t="s">
        <v>5510</v>
      </c>
      <c r="G538" s="3">
        <v>50</v>
      </c>
      <c r="H538" s="3">
        <v>0</v>
      </c>
      <c r="I538" s="1"/>
      <c r="J538" s="3">
        <v>120</v>
      </c>
      <c r="K538" s="3">
        <v>0</v>
      </c>
      <c r="L538" s="1"/>
      <c r="M538" s="1" t="s">
        <v>3963</v>
      </c>
      <c r="N538" s="1" t="s">
        <v>3932</v>
      </c>
      <c r="O538" s="1"/>
      <c r="P538" s="17" t="s">
        <v>5236</v>
      </c>
      <c r="Q538" s="17"/>
      <c r="R538" s="1" t="s">
        <v>3963</v>
      </c>
    </row>
    <row r="539" spans="1:18">
      <c r="A539" s="1">
        <v>538</v>
      </c>
      <c r="B539" s="17" t="s">
        <v>5236</v>
      </c>
      <c r="C539" s="17" t="s">
        <v>5239</v>
      </c>
      <c r="D539" s="18">
        <v>981</v>
      </c>
      <c r="E539" s="19">
        <v>4316</v>
      </c>
      <c r="F539" s="17" t="s">
        <v>5240</v>
      </c>
      <c r="G539" s="3">
        <v>400</v>
      </c>
      <c r="H539" s="3">
        <v>1</v>
      </c>
      <c r="I539" s="1"/>
      <c r="J539" s="3">
        <v>412</v>
      </c>
      <c r="K539" s="3">
        <v>1</v>
      </c>
      <c r="L539" s="1"/>
      <c r="M539" s="1" t="s">
        <v>3963</v>
      </c>
      <c r="N539" s="1" t="s">
        <v>4447</v>
      </c>
      <c r="O539" s="1"/>
      <c r="P539" s="17" t="s">
        <v>5236</v>
      </c>
      <c r="Q539" s="17" t="s">
        <v>5241</v>
      </c>
      <c r="R539" s="1" t="s">
        <v>3963</v>
      </c>
    </row>
    <row r="540" spans="1:18">
      <c r="A540" s="1">
        <v>539</v>
      </c>
      <c r="B540" s="17" t="s">
        <v>5242</v>
      </c>
      <c r="C540" s="17" t="s">
        <v>5243</v>
      </c>
      <c r="D540" s="18">
        <v>318</v>
      </c>
      <c r="E540" s="19">
        <v>23</v>
      </c>
      <c r="F540" s="17" t="s">
        <v>5244</v>
      </c>
      <c r="G540" s="3">
        <v>200</v>
      </c>
      <c r="H540" s="3">
        <v>1</v>
      </c>
      <c r="I540" s="1"/>
      <c r="J540" s="3">
        <v>176</v>
      </c>
      <c r="K540" s="3">
        <v>1</v>
      </c>
      <c r="L540" s="1"/>
      <c r="M540" s="1" t="s">
        <v>3963</v>
      </c>
      <c r="N540" s="1" t="s">
        <v>3932</v>
      </c>
      <c r="O540" s="1"/>
      <c r="P540" s="17" t="s">
        <v>5242</v>
      </c>
      <c r="Q540" s="17"/>
      <c r="R540" s="1" t="s">
        <v>3963</v>
      </c>
    </row>
    <row r="541" spans="1:18">
      <c r="A541" s="1">
        <v>540</v>
      </c>
      <c r="B541" s="17" t="s">
        <v>5242</v>
      </c>
      <c r="C541" s="17" t="s">
        <v>5245</v>
      </c>
      <c r="D541" s="18">
        <v>370</v>
      </c>
      <c r="E541" s="19">
        <v>311</v>
      </c>
      <c r="F541" s="17" t="s">
        <v>5246</v>
      </c>
      <c r="G541" s="3">
        <v>170</v>
      </c>
      <c r="H541" s="3">
        <v>1</v>
      </c>
      <c r="I541" s="1"/>
      <c r="J541" s="3">
        <v>149</v>
      </c>
      <c r="K541" s="3">
        <v>1</v>
      </c>
      <c r="L541" s="1"/>
      <c r="M541" s="1" t="s">
        <v>3963</v>
      </c>
      <c r="N541" s="1" t="s">
        <v>3932</v>
      </c>
      <c r="O541" s="1"/>
      <c r="P541" s="17" t="s">
        <v>5242</v>
      </c>
      <c r="Q541" s="17" t="s">
        <v>5247</v>
      </c>
      <c r="R541" s="1" t="s">
        <v>3963</v>
      </c>
    </row>
    <row r="542" spans="1:18">
      <c r="A542" s="1">
        <v>541</v>
      </c>
      <c r="B542" s="17" t="s">
        <v>5242</v>
      </c>
      <c r="C542" s="17" t="s">
        <v>5248</v>
      </c>
      <c r="D542" s="18">
        <v>370</v>
      </c>
      <c r="E542" s="19">
        <v>612</v>
      </c>
      <c r="F542" s="17" t="s">
        <v>5249</v>
      </c>
      <c r="G542" s="3">
        <v>120</v>
      </c>
      <c r="H542" s="3">
        <v>1</v>
      </c>
      <c r="I542" s="1"/>
      <c r="J542" s="3">
        <v>140</v>
      </c>
      <c r="K542" s="3">
        <v>1</v>
      </c>
      <c r="L542" s="1"/>
      <c r="M542" s="1" t="s">
        <v>3963</v>
      </c>
      <c r="N542" s="1" t="s">
        <v>3932</v>
      </c>
      <c r="O542" s="1"/>
      <c r="P542" s="17" t="s">
        <v>5242</v>
      </c>
      <c r="Q542" s="17" t="s">
        <v>5250</v>
      </c>
      <c r="R542" s="1" t="s">
        <v>3963</v>
      </c>
    </row>
    <row r="543" spans="1:18">
      <c r="A543" s="1">
        <v>542</v>
      </c>
      <c r="B543" s="17" t="s">
        <v>5251</v>
      </c>
      <c r="C543" s="17" t="s">
        <v>5252</v>
      </c>
      <c r="D543" s="18">
        <v>377</v>
      </c>
      <c r="E543" s="19">
        <v>311</v>
      </c>
      <c r="F543" s="17" t="s">
        <v>5246</v>
      </c>
      <c r="G543" s="3">
        <v>170</v>
      </c>
      <c r="H543" s="3">
        <v>1</v>
      </c>
      <c r="I543" s="1"/>
      <c r="J543" s="3">
        <v>149</v>
      </c>
      <c r="K543" s="3">
        <v>1</v>
      </c>
      <c r="L543" s="1"/>
      <c r="M543" s="1" t="s">
        <v>3963</v>
      </c>
      <c r="N543" s="1" t="s">
        <v>3932</v>
      </c>
      <c r="O543" s="1"/>
      <c r="P543" s="17" t="s">
        <v>5251</v>
      </c>
      <c r="Q543" s="17"/>
      <c r="R543" s="1" t="s">
        <v>3963</v>
      </c>
    </row>
    <row r="544" spans="1:18">
      <c r="A544" s="1">
        <v>543</v>
      </c>
      <c r="B544" s="1" t="s">
        <v>4002</v>
      </c>
      <c r="C544" s="1" t="s">
        <v>5253</v>
      </c>
      <c r="D544" s="23">
        <v>426</v>
      </c>
      <c r="E544" s="19">
        <v>2</v>
      </c>
      <c r="F544" s="1" t="s">
        <v>5254</v>
      </c>
      <c r="G544" s="3">
        <v>200</v>
      </c>
      <c r="H544" s="3">
        <v>0</v>
      </c>
      <c r="I544" s="1"/>
      <c r="J544" s="3">
        <v>230</v>
      </c>
      <c r="K544" s="3">
        <v>0</v>
      </c>
      <c r="L544" s="1"/>
      <c r="M544" s="1" t="s">
        <v>3963</v>
      </c>
      <c r="N544" s="1" t="s">
        <v>3932</v>
      </c>
      <c r="O544" s="1"/>
      <c r="P544" s="1" t="s">
        <v>4002</v>
      </c>
      <c r="Q544" s="1" t="s">
        <v>5255</v>
      </c>
      <c r="R544" s="1" t="s">
        <v>3963</v>
      </c>
    </row>
    <row r="545" spans="1:18">
      <c r="A545" s="1">
        <v>544</v>
      </c>
      <c r="B545" s="1" t="s">
        <v>5256</v>
      </c>
      <c r="C545" s="1" t="s">
        <v>5257</v>
      </c>
      <c r="D545" s="23">
        <v>192</v>
      </c>
      <c r="E545" s="19">
        <v>33</v>
      </c>
      <c r="F545" s="1" t="s">
        <v>5258</v>
      </c>
      <c r="G545" s="3">
        <v>100</v>
      </c>
      <c r="H545" s="3">
        <v>0</v>
      </c>
      <c r="I545" s="1"/>
      <c r="J545" s="3">
        <v>100</v>
      </c>
      <c r="K545" s="3">
        <v>0</v>
      </c>
      <c r="L545" s="1"/>
      <c r="M545" s="1" t="s">
        <v>3963</v>
      </c>
      <c r="N545" s="1" t="s">
        <v>3932</v>
      </c>
      <c r="O545" s="1"/>
      <c r="P545" s="1" t="s">
        <v>5259</v>
      </c>
      <c r="Q545" s="1"/>
      <c r="R545" s="1" t="s">
        <v>3963</v>
      </c>
    </row>
    <row r="546" spans="1:18">
      <c r="A546" s="1">
        <v>545</v>
      </c>
      <c r="B546" s="1" t="s">
        <v>5256</v>
      </c>
      <c r="C546" s="1" t="s">
        <v>5260</v>
      </c>
      <c r="D546" s="23">
        <v>236</v>
      </c>
      <c r="E546" s="19">
        <v>3</v>
      </c>
      <c r="F546" s="1" t="s">
        <v>5261</v>
      </c>
      <c r="G546" s="3">
        <v>50</v>
      </c>
      <c r="H546" s="3">
        <v>0</v>
      </c>
      <c r="I546" s="1"/>
      <c r="J546" s="1">
        <v>100</v>
      </c>
      <c r="K546" s="1">
        <v>0</v>
      </c>
      <c r="L546" s="1"/>
      <c r="M546" s="1" t="s">
        <v>4076</v>
      </c>
      <c r="N546" s="1" t="s">
        <v>3932</v>
      </c>
      <c r="O546" s="1" t="s">
        <v>3993</v>
      </c>
      <c r="P546" s="1" t="s">
        <v>5259</v>
      </c>
      <c r="Q546" s="1" t="s">
        <v>5262</v>
      </c>
      <c r="R546" s="1" t="s">
        <v>4085</v>
      </c>
    </row>
    <row r="547" spans="1:18">
      <c r="A547" s="1">
        <v>546</v>
      </c>
      <c r="B547" s="1" t="s">
        <v>5263</v>
      </c>
      <c r="C547" s="1" t="s">
        <v>5264</v>
      </c>
      <c r="D547" s="23">
        <v>259</v>
      </c>
      <c r="E547" s="19">
        <v>1304</v>
      </c>
      <c r="F547" s="1" t="s">
        <v>5265</v>
      </c>
      <c r="G547" s="3">
        <v>100</v>
      </c>
      <c r="H547" s="3">
        <v>0</v>
      </c>
      <c r="I547" s="1"/>
      <c r="J547" s="3">
        <v>100</v>
      </c>
      <c r="K547" s="3">
        <v>0</v>
      </c>
      <c r="L547" s="1"/>
      <c r="M547" s="1" t="s">
        <v>4085</v>
      </c>
      <c r="N547" s="1" t="s">
        <v>3932</v>
      </c>
      <c r="O547" s="1"/>
      <c r="P547" s="1" t="s">
        <v>5263</v>
      </c>
      <c r="Q547" s="1"/>
      <c r="R547" s="1" t="s">
        <v>3963</v>
      </c>
    </row>
    <row r="548" spans="1:18">
      <c r="A548" s="1">
        <v>547</v>
      </c>
      <c r="B548" s="1" t="s">
        <v>5266</v>
      </c>
      <c r="C548" s="1" t="s">
        <v>4219</v>
      </c>
      <c r="D548" s="23">
        <v>292</v>
      </c>
      <c r="E548" s="19">
        <v>212</v>
      </c>
      <c r="F548" s="1" t="s">
        <v>5267</v>
      </c>
      <c r="G548" s="3">
        <v>50</v>
      </c>
      <c r="H548" s="3">
        <v>1</v>
      </c>
      <c r="I548" s="1"/>
      <c r="J548" s="3">
        <v>190</v>
      </c>
      <c r="K548" s="3">
        <v>1</v>
      </c>
      <c r="L548" s="1"/>
      <c r="M548" s="1" t="s">
        <v>3963</v>
      </c>
      <c r="N548" s="1" t="s">
        <v>3932</v>
      </c>
      <c r="O548" s="1"/>
      <c r="P548" s="1" t="s">
        <v>5511</v>
      </c>
      <c r="Q548" s="1" t="s">
        <v>5268</v>
      </c>
      <c r="R548" s="1" t="s">
        <v>3963</v>
      </c>
    </row>
    <row r="549" spans="1:18">
      <c r="A549" s="1">
        <v>548</v>
      </c>
      <c r="B549" s="1" t="s">
        <v>5269</v>
      </c>
      <c r="C549" s="1" t="s">
        <v>5270</v>
      </c>
      <c r="D549" s="23">
        <v>111</v>
      </c>
      <c r="E549" s="19">
        <v>52</v>
      </c>
      <c r="F549" s="1" t="s">
        <v>5271</v>
      </c>
      <c r="G549" s="1">
        <v>50</v>
      </c>
      <c r="H549" s="1">
        <v>0</v>
      </c>
      <c r="I549" s="1"/>
      <c r="J549" s="1">
        <v>100</v>
      </c>
      <c r="K549" s="1">
        <v>0</v>
      </c>
      <c r="L549" s="1"/>
      <c r="M549" s="1" t="s">
        <v>3963</v>
      </c>
      <c r="N549" s="1" t="s">
        <v>3932</v>
      </c>
      <c r="O549" s="1"/>
      <c r="P549" s="1" t="s">
        <v>5269</v>
      </c>
      <c r="Q549" s="1"/>
      <c r="R549" s="1" t="s">
        <v>3963</v>
      </c>
    </row>
    <row r="550" spans="1:18">
      <c r="A550" s="1">
        <v>549</v>
      </c>
      <c r="B550" s="1" t="s">
        <v>5272</v>
      </c>
      <c r="C550" s="1" t="s">
        <v>5273</v>
      </c>
      <c r="D550" s="23">
        <v>142</v>
      </c>
      <c r="E550" s="19">
        <v>62</v>
      </c>
      <c r="F550" s="1" t="s">
        <v>5274</v>
      </c>
      <c r="G550" s="1">
        <v>50</v>
      </c>
      <c r="H550" s="1">
        <v>1</v>
      </c>
      <c r="I550" s="1"/>
      <c r="J550" s="1">
        <v>100</v>
      </c>
      <c r="K550" s="1">
        <v>0</v>
      </c>
      <c r="L550" s="1"/>
      <c r="M550" s="1" t="s">
        <v>3963</v>
      </c>
      <c r="N550" s="1" t="s">
        <v>3932</v>
      </c>
      <c r="O550" s="1"/>
      <c r="P550" s="1" t="s">
        <v>5272</v>
      </c>
      <c r="Q550" s="1" t="s">
        <v>5512</v>
      </c>
      <c r="R550" s="1" t="s">
        <v>3963</v>
      </c>
    </row>
    <row r="551" spans="1:18">
      <c r="A551" s="1">
        <v>550</v>
      </c>
      <c r="B551" s="1" t="s">
        <v>5272</v>
      </c>
      <c r="C551" s="1" t="s">
        <v>5276</v>
      </c>
      <c r="D551" s="23">
        <v>230</v>
      </c>
      <c r="E551" s="19">
        <v>11</v>
      </c>
      <c r="F551" s="1" t="s">
        <v>5277</v>
      </c>
      <c r="G551" s="3">
        <v>50</v>
      </c>
      <c r="H551" s="3">
        <v>0</v>
      </c>
      <c r="I551" s="1"/>
      <c r="J551" s="1">
        <v>100</v>
      </c>
      <c r="K551" s="1">
        <v>0</v>
      </c>
      <c r="L551" s="1"/>
      <c r="M551" s="1" t="s">
        <v>3963</v>
      </c>
      <c r="N551" s="1" t="s">
        <v>3932</v>
      </c>
      <c r="O551" s="1"/>
      <c r="P551" s="1" t="s">
        <v>5513</v>
      </c>
      <c r="Q551" s="1" t="s">
        <v>5278</v>
      </c>
      <c r="R551" s="1" t="s">
        <v>3963</v>
      </c>
    </row>
    <row r="552" spans="1:18">
      <c r="A552" s="1">
        <v>551</v>
      </c>
      <c r="B552" s="1"/>
      <c r="C552" s="1" t="s">
        <v>5279</v>
      </c>
      <c r="D552" s="23">
        <v>581</v>
      </c>
      <c r="E552" s="19">
        <v>852</v>
      </c>
      <c r="F552" s="1" t="s">
        <v>5280</v>
      </c>
      <c r="G552" s="1">
        <v>600</v>
      </c>
      <c r="H552" s="1">
        <v>0</v>
      </c>
      <c r="I552" s="1"/>
      <c r="J552" s="1"/>
      <c r="K552" s="1"/>
      <c r="L552" s="1" t="s">
        <v>4085</v>
      </c>
      <c r="M552" s="1" t="s">
        <v>3963</v>
      </c>
      <c r="N552" s="1" t="s">
        <v>4086</v>
      </c>
      <c r="O552" s="1"/>
      <c r="P552" s="1"/>
      <c r="Q552" s="1"/>
      <c r="R552" s="1" t="s">
        <v>3963</v>
      </c>
    </row>
    <row r="553" spans="1:18">
      <c r="A553" s="1">
        <v>552</v>
      </c>
      <c r="B553" s="1"/>
      <c r="C553" s="1" t="s">
        <v>5281</v>
      </c>
      <c r="D553" s="23">
        <v>581</v>
      </c>
      <c r="E553" s="19">
        <v>844</v>
      </c>
      <c r="F553" s="1" t="s">
        <v>5282</v>
      </c>
      <c r="G553" s="1">
        <v>600</v>
      </c>
      <c r="H553" s="1">
        <v>0</v>
      </c>
      <c r="I553" s="1"/>
      <c r="J553" s="1"/>
      <c r="K553" s="1"/>
      <c r="L553" s="1"/>
      <c r="M553" s="1" t="s">
        <v>3963</v>
      </c>
      <c r="N553" s="1" t="s">
        <v>4086</v>
      </c>
      <c r="O553" s="1"/>
      <c r="P553" s="1"/>
      <c r="Q553" s="1"/>
      <c r="R553" s="1" t="s">
        <v>3963</v>
      </c>
    </row>
    <row r="554" spans="1:18">
      <c r="A554" s="1">
        <v>553</v>
      </c>
      <c r="B554" s="1"/>
      <c r="C554" s="1" t="s">
        <v>5284</v>
      </c>
      <c r="D554" s="23">
        <v>578</v>
      </c>
      <c r="E554" s="19">
        <v>921</v>
      </c>
      <c r="F554" s="1" t="s">
        <v>5285</v>
      </c>
      <c r="G554" s="1">
        <v>600</v>
      </c>
      <c r="H554" s="1">
        <v>0</v>
      </c>
      <c r="I554" s="1"/>
      <c r="J554" s="1">
        <v>572</v>
      </c>
      <c r="K554" s="1">
        <v>0</v>
      </c>
      <c r="L554" s="1"/>
      <c r="M554" s="1" t="s">
        <v>4788</v>
      </c>
      <c r="N554" s="1" t="s">
        <v>4086</v>
      </c>
      <c r="O554" s="1"/>
      <c r="P554" s="1"/>
      <c r="Q554" s="1"/>
      <c r="R554" s="1" t="s">
        <v>3963</v>
      </c>
    </row>
    <row r="555" spans="1:18">
      <c r="A555" s="1">
        <v>554</v>
      </c>
      <c r="B555" s="17" t="s">
        <v>5286</v>
      </c>
      <c r="C555" s="17" t="s">
        <v>5287</v>
      </c>
      <c r="D555" s="18">
        <v>103</v>
      </c>
      <c r="E555" s="19">
        <v>8355</v>
      </c>
      <c r="F555" s="17" t="s">
        <v>4809</v>
      </c>
      <c r="G555" s="3">
        <v>50</v>
      </c>
      <c r="H555" s="3">
        <v>1</v>
      </c>
      <c r="I555" s="1"/>
      <c r="J555" s="3">
        <v>100</v>
      </c>
      <c r="K555" s="3">
        <v>0</v>
      </c>
      <c r="L555" s="1"/>
      <c r="M555" s="1" t="s">
        <v>3963</v>
      </c>
      <c r="N555" s="1" t="s">
        <v>3932</v>
      </c>
      <c r="O555" s="1"/>
      <c r="P555" s="17" t="s">
        <v>5286</v>
      </c>
      <c r="Q555" s="17"/>
      <c r="R555" s="1" t="s">
        <v>3963</v>
      </c>
    </row>
    <row r="556" spans="1:18">
      <c r="A556" s="1">
        <v>555</v>
      </c>
      <c r="B556" s="1" t="s">
        <v>4494</v>
      </c>
      <c r="C556" s="1" t="s">
        <v>5514</v>
      </c>
      <c r="D556" s="23">
        <v>289</v>
      </c>
      <c r="E556" s="19">
        <v>1689</v>
      </c>
      <c r="F556" s="1" t="s">
        <v>4685</v>
      </c>
      <c r="G556" s="3">
        <v>100</v>
      </c>
      <c r="H556" s="3">
        <v>0</v>
      </c>
      <c r="I556" s="1"/>
      <c r="J556" s="1">
        <v>149</v>
      </c>
      <c r="K556" s="1">
        <v>1</v>
      </c>
      <c r="L556" s="1"/>
      <c r="M556" s="1" t="s">
        <v>4503</v>
      </c>
      <c r="N556" s="1" t="s">
        <v>3932</v>
      </c>
      <c r="O556" s="1" t="s">
        <v>4510</v>
      </c>
      <c r="P556" s="1" t="s">
        <v>4494</v>
      </c>
      <c r="Q556" s="1" t="s">
        <v>5288</v>
      </c>
      <c r="R556" s="1" t="s">
        <v>4810</v>
      </c>
    </row>
    <row r="557" spans="1:18">
      <c r="A557" s="1">
        <v>556</v>
      </c>
      <c r="B557" s="1" t="s">
        <v>4807</v>
      </c>
      <c r="C557" s="1" t="s">
        <v>4819</v>
      </c>
      <c r="D557" s="23">
        <v>230</v>
      </c>
      <c r="E557" s="19">
        <v>53</v>
      </c>
      <c r="F557" s="1" t="s">
        <v>4831</v>
      </c>
      <c r="G557" s="3">
        <v>50</v>
      </c>
      <c r="H557" s="3">
        <v>0</v>
      </c>
      <c r="I557" s="1"/>
      <c r="J557" s="1">
        <v>100</v>
      </c>
      <c r="K557" s="1">
        <v>0</v>
      </c>
      <c r="L557" s="1"/>
      <c r="M557" s="1" t="s">
        <v>4076</v>
      </c>
      <c r="N557" s="1" t="s">
        <v>3932</v>
      </c>
      <c r="O557" s="1" t="s">
        <v>3993</v>
      </c>
      <c r="P557" s="1" t="s">
        <v>4807</v>
      </c>
      <c r="Q557" s="1" t="s">
        <v>5289</v>
      </c>
      <c r="R557" s="1" t="s">
        <v>3963</v>
      </c>
    </row>
    <row r="558" spans="1:18">
      <c r="A558" s="1">
        <v>557</v>
      </c>
      <c r="B558" s="1" t="s">
        <v>5315</v>
      </c>
      <c r="C558" s="1" t="s">
        <v>4517</v>
      </c>
      <c r="D558" s="23">
        <v>479</v>
      </c>
      <c r="E558" s="19">
        <v>881</v>
      </c>
      <c r="F558" s="1" t="s">
        <v>4498</v>
      </c>
      <c r="G558" s="3">
        <v>400</v>
      </c>
      <c r="H558" s="3">
        <v>0</v>
      </c>
      <c r="I558" s="1"/>
      <c r="J558" s="1">
        <v>388</v>
      </c>
      <c r="K558" s="1">
        <v>1</v>
      </c>
      <c r="L558" s="1"/>
      <c r="M558" s="1" t="s">
        <v>4499</v>
      </c>
      <c r="N558" s="1" t="s">
        <v>5290</v>
      </c>
      <c r="O558" s="1" t="s">
        <v>3993</v>
      </c>
      <c r="P558" s="1" t="s">
        <v>5182</v>
      </c>
      <c r="Q558" s="1" t="s">
        <v>5291</v>
      </c>
      <c r="R558" s="1" t="s">
        <v>4005</v>
      </c>
    </row>
    <row r="559" spans="1:18">
      <c r="A559" s="1">
        <v>558</v>
      </c>
      <c r="B559" s="1" t="s">
        <v>5292</v>
      </c>
      <c r="C559" s="1" t="s">
        <v>5293</v>
      </c>
      <c r="D559" s="23">
        <v>289</v>
      </c>
      <c r="E559" s="19">
        <v>1601</v>
      </c>
      <c r="F559" s="1" t="s">
        <v>5294</v>
      </c>
      <c r="G559" s="3">
        <v>100</v>
      </c>
      <c r="H559" s="3">
        <v>0</v>
      </c>
      <c r="I559" s="1"/>
      <c r="J559" s="1">
        <v>149</v>
      </c>
      <c r="K559" s="1">
        <v>1</v>
      </c>
      <c r="L559" s="1"/>
      <c r="M559" s="1" t="s">
        <v>4503</v>
      </c>
      <c r="N559" s="1" t="s">
        <v>3932</v>
      </c>
      <c r="O559" s="1" t="s">
        <v>4765</v>
      </c>
      <c r="P559" s="1" t="s">
        <v>5292</v>
      </c>
      <c r="Q559" s="1" t="s">
        <v>5515</v>
      </c>
      <c r="R559" s="1" t="s">
        <v>3963</v>
      </c>
    </row>
    <row r="560" spans="1:18">
      <c r="A560" s="1">
        <v>559</v>
      </c>
      <c r="B560" s="1" t="s">
        <v>5296</v>
      </c>
      <c r="C560" s="1" t="s">
        <v>5297</v>
      </c>
      <c r="D560" s="23">
        <v>470</v>
      </c>
      <c r="E560" s="19">
        <v>214</v>
      </c>
      <c r="F560" s="1" t="s">
        <v>5298</v>
      </c>
      <c r="G560" s="3">
        <v>400</v>
      </c>
      <c r="H560" s="3">
        <v>0</v>
      </c>
      <c r="I560" s="1"/>
      <c r="J560" s="3">
        <v>433</v>
      </c>
      <c r="K560" s="3">
        <v>1</v>
      </c>
      <c r="L560" s="1"/>
      <c r="M560" s="1" t="s">
        <v>4085</v>
      </c>
      <c r="N560" s="1" t="s">
        <v>3932</v>
      </c>
      <c r="O560" s="1"/>
      <c r="P560" s="1" t="s">
        <v>5296</v>
      </c>
      <c r="Q560" s="1" t="s">
        <v>5516</v>
      </c>
      <c r="R560" s="1" t="s">
        <v>3963</v>
      </c>
    </row>
    <row r="561" spans="1:18">
      <c r="A561" s="1">
        <v>560</v>
      </c>
      <c r="B561" s="1" t="s">
        <v>5300</v>
      </c>
      <c r="C561" s="1" t="s">
        <v>5301</v>
      </c>
      <c r="D561" s="23">
        <v>259</v>
      </c>
      <c r="E561" s="19">
        <v>1304</v>
      </c>
      <c r="F561" s="1" t="s">
        <v>5302</v>
      </c>
      <c r="G561" s="3">
        <v>100</v>
      </c>
      <c r="H561" s="3">
        <v>0</v>
      </c>
      <c r="I561" s="1"/>
      <c r="J561" s="1">
        <v>100</v>
      </c>
      <c r="K561" s="1">
        <v>0</v>
      </c>
      <c r="L561" s="1"/>
      <c r="M561" s="1" t="s">
        <v>3963</v>
      </c>
      <c r="N561" s="1" t="s">
        <v>3932</v>
      </c>
      <c r="O561" s="1"/>
      <c r="P561" s="1" t="s">
        <v>5300</v>
      </c>
      <c r="Q561" s="1"/>
      <c r="R561" s="1" t="s">
        <v>4810</v>
      </c>
    </row>
    <row r="562" spans="1:18">
      <c r="A562" s="1">
        <v>561</v>
      </c>
      <c r="B562" s="1" t="s">
        <v>5300</v>
      </c>
      <c r="C562" s="1" t="s">
        <v>5303</v>
      </c>
      <c r="D562" s="23">
        <v>721</v>
      </c>
      <c r="E562" s="19">
        <v>956</v>
      </c>
      <c r="F562" s="1" t="s">
        <v>5517</v>
      </c>
      <c r="G562" s="3">
        <v>850</v>
      </c>
      <c r="H562" s="3">
        <v>0</v>
      </c>
      <c r="I562" s="1"/>
      <c r="J562" s="1">
        <v>804</v>
      </c>
      <c r="K562" s="1">
        <v>0</v>
      </c>
      <c r="L562" s="1"/>
      <c r="M562" s="1" t="s">
        <v>3963</v>
      </c>
      <c r="N562" s="1" t="s">
        <v>3932</v>
      </c>
      <c r="O562" s="1"/>
      <c r="P562" s="1" t="s">
        <v>5300</v>
      </c>
      <c r="Q562" s="1" t="s">
        <v>5305</v>
      </c>
      <c r="R562" s="1" t="s">
        <v>4085</v>
      </c>
    </row>
    <row r="563" spans="1:18">
      <c r="A563" s="1">
        <v>562</v>
      </c>
      <c r="B563" s="1" t="s">
        <v>5518</v>
      </c>
      <c r="C563" s="1" t="s">
        <v>5307</v>
      </c>
      <c r="D563" s="23">
        <v>479</v>
      </c>
      <c r="E563" s="19">
        <v>881</v>
      </c>
      <c r="F563" s="1" t="s">
        <v>5308</v>
      </c>
      <c r="G563" s="3">
        <v>400</v>
      </c>
      <c r="H563" s="3">
        <v>0</v>
      </c>
      <c r="I563" s="1"/>
      <c r="J563" s="1">
        <v>388</v>
      </c>
      <c r="K563" s="1">
        <v>1</v>
      </c>
      <c r="L563" s="1"/>
      <c r="M563" s="1" t="s">
        <v>4499</v>
      </c>
      <c r="N563" s="1" t="s">
        <v>3956</v>
      </c>
      <c r="O563" s="1" t="s">
        <v>3993</v>
      </c>
      <c r="P563" s="1" t="s">
        <v>5519</v>
      </c>
      <c r="Q563" s="1" t="s">
        <v>5310</v>
      </c>
      <c r="R563" s="1" t="s">
        <v>3963</v>
      </c>
    </row>
    <row r="564" spans="1:18">
      <c r="A564" s="1">
        <v>563</v>
      </c>
      <c r="B564" s="1" t="s">
        <v>5315</v>
      </c>
      <c r="C564" s="1" t="s">
        <v>5312</v>
      </c>
      <c r="D564" s="23">
        <v>490</v>
      </c>
      <c r="E564" s="19">
        <v>1446</v>
      </c>
      <c r="F564" s="1" t="s">
        <v>5313</v>
      </c>
      <c r="G564" s="3">
        <v>400</v>
      </c>
      <c r="H564" s="3">
        <v>0</v>
      </c>
      <c r="I564" s="1"/>
      <c r="J564" s="1">
        <v>383</v>
      </c>
      <c r="K564" s="1">
        <v>0</v>
      </c>
      <c r="L564" s="1"/>
      <c r="M564" s="1" t="s">
        <v>4499</v>
      </c>
      <c r="N564" s="1" t="s">
        <v>3932</v>
      </c>
      <c r="O564" s="1" t="s">
        <v>4845</v>
      </c>
      <c r="P564" s="1" t="s">
        <v>5315</v>
      </c>
      <c r="Q564" s="1" t="s">
        <v>5314</v>
      </c>
      <c r="R564" s="1" t="s">
        <v>3963</v>
      </c>
    </row>
    <row r="565" spans="1:18">
      <c r="A565" s="1">
        <v>564</v>
      </c>
      <c r="B565" s="1" t="s">
        <v>5315</v>
      </c>
      <c r="C565" s="1" t="s">
        <v>5316</v>
      </c>
      <c r="D565" s="23">
        <v>455</v>
      </c>
      <c r="E565" s="19">
        <v>847</v>
      </c>
      <c r="F565" s="1" t="s">
        <v>5520</v>
      </c>
      <c r="G565" s="3">
        <v>400</v>
      </c>
      <c r="H565" s="3">
        <v>0</v>
      </c>
      <c r="I565" s="1"/>
      <c r="J565" s="1">
        <v>383</v>
      </c>
      <c r="K565" s="1">
        <v>0</v>
      </c>
      <c r="L565" s="1"/>
      <c r="M565" s="1" t="s">
        <v>4499</v>
      </c>
      <c r="N565" s="1" t="s">
        <v>3932</v>
      </c>
      <c r="O565" s="1" t="s">
        <v>3993</v>
      </c>
      <c r="P565" s="1" t="s">
        <v>5182</v>
      </c>
      <c r="Q565" s="1" t="s">
        <v>5318</v>
      </c>
      <c r="R565" s="1" t="s">
        <v>3963</v>
      </c>
    </row>
    <row r="566" spans="1:18">
      <c r="A566" s="3">
        <v>565</v>
      </c>
      <c r="B566" s="3" t="s">
        <v>5521</v>
      </c>
      <c r="C566" s="1" t="s">
        <v>4237</v>
      </c>
      <c r="D566" s="23">
        <v>334</v>
      </c>
      <c r="E566" s="19">
        <v>61</v>
      </c>
      <c r="F566" s="1" t="s">
        <v>4238</v>
      </c>
      <c r="G566" s="3">
        <v>50</v>
      </c>
      <c r="H566" s="3">
        <v>0</v>
      </c>
      <c r="I566" s="1"/>
      <c r="J566" s="3">
        <v>100</v>
      </c>
      <c r="K566" s="3">
        <v>0</v>
      </c>
      <c r="L566" s="1"/>
      <c r="M566" s="1" t="s">
        <v>4543</v>
      </c>
      <c r="N566" s="1" t="s">
        <v>3932</v>
      </c>
      <c r="O566" s="1"/>
      <c r="P566" s="3" t="s">
        <v>5321</v>
      </c>
      <c r="Q566" s="3" t="s">
        <v>5522</v>
      </c>
      <c r="R566" s="1" t="s">
        <v>3963</v>
      </c>
    </row>
    <row r="567" spans="1:18">
      <c r="A567" s="3">
        <v>566</v>
      </c>
      <c r="B567" s="3" t="s">
        <v>5523</v>
      </c>
      <c r="C567" s="1" t="s">
        <v>5324</v>
      </c>
      <c r="D567" s="23">
        <v>369</v>
      </c>
      <c r="E567" s="24">
        <v>1311</v>
      </c>
      <c r="F567" s="1" t="s">
        <v>5325</v>
      </c>
      <c r="G567" s="1">
        <v>100</v>
      </c>
      <c r="H567" s="1">
        <v>1</v>
      </c>
      <c r="I567" s="1"/>
      <c r="J567" s="1">
        <v>160</v>
      </c>
      <c r="K567" s="1">
        <v>1</v>
      </c>
      <c r="L567" s="1"/>
      <c r="M567" s="1" t="s">
        <v>3963</v>
      </c>
      <c r="N567" s="1" t="s">
        <v>3932</v>
      </c>
      <c r="O567" s="1"/>
      <c r="P567" s="3" t="s">
        <v>5323</v>
      </c>
      <c r="Q567" s="1"/>
      <c r="R567" s="1" t="s">
        <v>3963</v>
      </c>
    </row>
    <row r="568" spans="1:18">
      <c r="A568" s="3">
        <v>567</v>
      </c>
      <c r="B568" s="1" t="s">
        <v>5327</v>
      </c>
      <c r="C568" s="1" t="s">
        <v>5328</v>
      </c>
      <c r="D568" s="23">
        <v>424</v>
      </c>
      <c r="E568" s="24">
        <v>8764</v>
      </c>
      <c r="F568" s="1" t="s">
        <v>5329</v>
      </c>
      <c r="G568" s="3">
        <v>200</v>
      </c>
      <c r="H568" s="3">
        <v>0</v>
      </c>
      <c r="I568" s="1"/>
      <c r="J568" s="3">
        <v>193</v>
      </c>
      <c r="K568" s="3">
        <v>0</v>
      </c>
      <c r="L568" s="1"/>
      <c r="M568" s="1" t="s">
        <v>4543</v>
      </c>
      <c r="N568" s="1" t="s">
        <v>3932</v>
      </c>
      <c r="O568" s="1"/>
      <c r="P568" s="3" t="s">
        <v>5524</v>
      </c>
      <c r="Q568" s="1"/>
      <c r="R568" s="1" t="s">
        <v>3963</v>
      </c>
    </row>
    <row r="569" spans="1:18">
      <c r="A569" s="3">
        <v>568</v>
      </c>
      <c r="B569" s="1" t="s">
        <v>5335</v>
      </c>
      <c r="C569" s="1" t="s">
        <v>5332</v>
      </c>
      <c r="D569" s="23">
        <v>430</v>
      </c>
      <c r="E569" s="24">
        <v>7714</v>
      </c>
      <c r="F569" s="1" t="s">
        <v>5525</v>
      </c>
      <c r="G569" s="3">
        <v>300</v>
      </c>
      <c r="H569" s="3">
        <v>0</v>
      </c>
      <c r="I569" s="1"/>
      <c r="J569" s="3">
        <v>276</v>
      </c>
      <c r="K569" s="3">
        <v>0</v>
      </c>
      <c r="L569" s="1"/>
      <c r="M569" s="1" t="s">
        <v>4012</v>
      </c>
      <c r="N569" s="1" t="s">
        <v>3932</v>
      </c>
      <c r="O569" s="1"/>
      <c r="P569" s="1" t="s">
        <v>5334</v>
      </c>
      <c r="Q569" s="1"/>
      <c r="R569" s="1" t="s">
        <v>3963</v>
      </c>
    </row>
    <row r="570" spans="1:18">
      <c r="A570" s="3">
        <v>569</v>
      </c>
      <c r="B570" s="1" t="s">
        <v>5334</v>
      </c>
      <c r="C570" s="1" t="s">
        <v>4561</v>
      </c>
      <c r="D570" s="23">
        <v>421</v>
      </c>
      <c r="E570" s="24">
        <v>302</v>
      </c>
      <c r="F570" s="1" t="s">
        <v>5336</v>
      </c>
      <c r="G570" s="3">
        <v>250</v>
      </c>
      <c r="H570" s="3">
        <v>0</v>
      </c>
      <c r="I570" s="1"/>
      <c r="J570" s="3">
        <v>230</v>
      </c>
      <c r="K570" s="3">
        <v>0</v>
      </c>
      <c r="L570" s="1"/>
      <c r="M570" s="1" t="s">
        <v>3963</v>
      </c>
      <c r="N570" s="1" t="s">
        <v>3932</v>
      </c>
      <c r="O570" s="1"/>
      <c r="P570" s="1" t="s">
        <v>5334</v>
      </c>
      <c r="Q570" s="1" t="s">
        <v>5337</v>
      </c>
      <c r="R570" s="1" t="s">
        <v>3963</v>
      </c>
    </row>
    <row r="571" spans="1:18">
      <c r="A571" s="3">
        <v>570</v>
      </c>
      <c r="B571" s="3" t="s">
        <v>5526</v>
      </c>
      <c r="C571" s="1" t="s">
        <v>4547</v>
      </c>
      <c r="D571" s="23">
        <v>879</v>
      </c>
      <c r="E571" s="24">
        <v>4414</v>
      </c>
      <c r="F571" s="1" t="s">
        <v>4548</v>
      </c>
      <c r="G571" s="3">
        <v>1300</v>
      </c>
      <c r="H571" s="3">
        <v>1</v>
      </c>
      <c r="I571" s="1"/>
      <c r="J571" s="3">
        <v>1325</v>
      </c>
      <c r="K571" s="3">
        <v>2</v>
      </c>
      <c r="L571" s="1" t="s">
        <v>3963</v>
      </c>
      <c r="M571" s="1" t="s">
        <v>4012</v>
      </c>
      <c r="N571" s="1" t="s">
        <v>3997</v>
      </c>
      <c r="O571" s="1"/>
      <c r="P571" s="1" t="s">
        <v>5526</v>
      </c>
      <c r="Q571" s="1" t="s">
        <v>5527</v>
      </c>
      <c r="R571" s="1">
        <v>1400</v>
      </c>
    </row>
    <row r="572" spans="1:18">
      <c r="A572" s="3">
        <v>571</v>
      </c>
      <c r="B572" s="1" t="s">
        <v>5340</v>
      </c>
      <c r="C572" s="1" t="s">
        <v>5341</v>
      </c>
      <c r="D572" s="23">
        <v>479</v>
      </c>
      <c r="E572" s="24">
        <v>8588</v>
      </c>
      <c r="F572" s="1" t="s">
        <v>5342</v>
      </c>
      <c r="G572" s="3">
        <v>400</v>
      </c>
      <c r="H572" s="3">
        <v>0</v>
      </c>
      <c r="I572" s="1"/>
      <c r="J572" s="1">
        <v>388</v>
      </c>
      <c r="K572" s="1">
        <v>1</v>
      </c>
      <c r="L572" s="1"/>
      <c r="M572" s="1" t="s">
        <v>4543</v>
      </c>
      <c r="N572" s="1" t="s">
        <v>3956</v>
      </c>
      <c r="O572" s="1"/>
      <c r="P572" s="1" t="s">
        <v>5528</v>
      </c>
      <c r="Q572" s="1"/>
      <c r="R572" s="1" t="s">
        <v>4543</v>
      </c>
    </row>
    <row r="573" spans="1:18">
      <c r="A573" s="1">
        <v>572</v>
      </c>
      <c r="B573" s="17" t="s">
        <v>4807</v>
      </c>
      <c r="C573" s="17" t="s">
        <v>4684</v>
      </c>
      <c r="D573" s="18">
        <v>289</v>
      </c>
      <c r="E573" s="19">
        <v>1602</v>
      </c>
      <c r="F573" s="17" t="s">
        <v>5344</v>
      </c>
      <c r="G573" s="3">
        <v>100</v>
      </c>
      <c r="H573" s="3">
        <v>0</v>
      </c>
      <c r="I573" s="1"/>
      <c r="J573" s="1">
        <v>149</v>
      </c>
      <c r="K573" s="1">
        <v>1</v>
      </c>
      <c r="L573" s="1"/>
      <c r="M573" s="1" t="s">
        <v>4503</v>
      </c>
      <c r="N573" s="1" t="s">
        <v>3932</v>
      </c>
      <c r="O573" s="1" t="s">
        <v>4510</v>
      </c>
      <c r="P573" s="17" t="s">
        <v>4807</v>
      </c>
      <c r="Q573" s="17" t="s">
        <v>5345</v>
      </c>
      <c r="R573" s="1" t="s">
        <v>4543</v>
      </c>
    </row>
    <row r="574" spans="1:18">
      <c r="A574" s="1">
        <v>573</v>
      </c>
      <c r="B574" s="17" t="s">
        <v>5407</v>
      </c>
      <c r="C574" s="17" t="s">
        <v>5347</v>
      </c>
      <c r="D574" s="18">
        <v>422</v>
      </c>
      <c r="E574" s="19">
        <v>8053</v>
      </c>
      <c r="F574" s="17" t="s">
        <v>5348</v>
      </c>
      <c r="G574" s="3">
        <v>200</v>
      </c>
      <c r="H574" s="3">
        <v>0</v>
      </c>
      <c r="I574" s="1"/>
      <c r="J574" s="3">
        <v>193</v>
      </c>
      <c r="K574" s="3">
        <v>0</v>
      </c>
      <c r="L574" s="1"/>
      <c r="M574" s="1" t="s">
        <v>4543</v>
      </c>
      <c r="N574" s="1" t="s">
        <v>3932</v>
      </c>
      <c r="O574" s="1"/>
      <c r="P574" s="17" t="s">
        <v>5529</v>
      </c>
      <c r="Q574" s="17" t="s">
        <v>5530</v>
      </c>
      <c r="R574" s="1" t="s">
        <v>4543</v>
      </c>
    </row>
    <row r="575" spans="1:18">
      <c r="A575" s="1">
        <v>574</v>
      </c>
      <c r="B575" s="17" t="s">
        <v>5351</v>
      </c>
      <c r="C575" s="17" t="s">
        <v>5352</v>
      </c>
      <c r="D575" s="18">
        <v>192</v>
      </c>
      <c r="E575" s="19">
        <v>24</v>
      </c>
      <c r="F575" s="17" t="s">
        <v>5353</v>
      </c>
      <c r="G575" s="3">
        <v>100</v>
      </c>
      <c r="H575" s="3">
        <v>0</v>
      </c>
      <c r="I575" s="1"/>
      <c r="J575" s="3">
        <v>100</v>
      </c>
      <c r="K575" s="3">
        <v>0</v>
      </c>
      <c r="L575" s="1"/>
      <c r="M575" s="1" t="s">
        <v>3963</v>
      </c>
      <c r="N575" s="1" t="s">
        <v>3932</v>
      </c>
      <c r="O575" s="1"/>
      <c r="P575" s="17" t="s">
        <v>5354</v>
      </c>
      <c r="Q575" s="17"/>
      <c r="R575" s="1" t="s">
        <v>3963</v>
      </c>
    </row>
    <row r="576" spans="1:18">
      <c r="A576" s="1">
        <v>575</v>
      </c>
      <c r="B576" s="17" t="s">
        <v>5355</v>
      </c>
      <c r="C576" s="17" t="s">
        <v>5356</v>
      </c>
      <c r="D576" s="18">
        <v>352</v>
      </c>
      <c r="E576" s="19">
        <v>11</v>
      </c>
      <c r="F576" s="17" t="s">
        <v>5357</v>
      </c>
      <c r="G576" s="1">
        <v>70</v>
      </c>
      <c r="H576" s="1">
        <v>0</v>
      </c>
      <c r="I576" s="1"/>
      <c r="J576" s="1">
        <v>131</v>
      </c>
      <c r="K576" s="1">
        <v>1</v>
      </c>
      <c r="L576" s="1"/>
      <c r="M576" s="1" t="s">
        <v>3963</v>
      </c>
      <c r="N576" s="1" t="s">
        <v>3932</v>
      </c>
      <c r="O576" s="1"/>
      <c r="P576" s="17" t="s">
        <v>5358</v>
      </c>
      <c r="Q576" s="17"/>
      <c r="R576" s="1" t="s">
        <v>3963</v>
      </c>
    </row>
    <row r="577" spans="1:18">
      <c r="A577" s="1">
        <v>576</v>
      </c>
      <c r="B577" s="17" t="s">
        <v>5355</v>
      </c>
      <c r="C577" s="17" t="s">
        <v>5360</v>
      </c>
      <c r="D577" s="18">
        <v>350</v>
      </c>
      <c r="E577" s="19">
        <v>1328</v>
      </c>
      <c r="F577" s="17" t="s">
        <v>5361</v>
      </c>
      <c r="G577" s="3">
        <v>70</v>
      </c>
      <c r="H577" s="3">
        <v>0</v>
      </c>
      <c r="I577" s="1"/>
      <c r="J577" s="3">
        <v>100</v>
      </c>
      <c r="K577" s="3">
        <v>0</v>
      </c>
      <c r="L577" s="1"/>
      <c r="M577" s="1" t="s">
        <v>3963</v>
      </c>
      <c r="N577" s="1" t="s">
        <v>3932</v>
      </c>
      <c r="O577" s="1"/>
      <c r="P577" s="17" t="s">
        <v>5358</v>
      </c>
      <c r="Q577" s="17" t="s">
        <v>5362</v>
      </c>
      <c r="R577" s="1" t="s">
        <v>3963</v>
      </c>
    </row>
    <row r="578" spans="1:18">
      <c r="A578" s="1">
        <v>577</v>
      </c>
      <c r="B578" s="1" t="s">
        <v>5363</v>
      </c>
      <c r="C578" s="1" t="s">
        <v>5364</v>
      </c>
      <c r="D578" s="23">
        <v>289</v>
      </c>
      <c r="E578" s="19">
        <v>1602</v>
      </c>
      <c r="F578" s="1" t="s">
        <v>5531</v>
      </c>
      <c r="G578" s="3">
        <v>100</v>
      </c>
      <c r="H578" s="3">
        <v>0</v>
      </c>
      <c r="I578" s="1"/>
      <c r="J578" s="1">
        <v>149</v>
      </c>
      <c r="K578" s="1">
        <v>1</v>
      </c>
      <c r="L578" s="1"/>
      <c r="M578" s="1" t="s">
        <v>4503</v>
      </c>
      <c r="N578" s="1" t="s">
        <v>3932</v>
      </c>
      <c r="O578" s="1" t="s">
        <v>4524</v>
      </c>
      <c r="P578" s="1" t="s">
        <v>4913</v>
      </c>
      <c r="Q578" s="1" t="s">
        <v>5366</v>
      </c>
      <c r="R578" s="1" t="s">
        <v>4005</v>
      </c>
    </row>
    <row r="579" spans="1:18">
      <c r="A579" s="1">
        <v>578</v>
      </c>
      <c r="B579" s="1" t="s">
        <v>5334</v>
      </c>
      <c r="C579" s="1" t="s">
        <v>5367</v>
      </c>
      <c r="D579" s="23">
        <v>849</v>
      </c>
      <c r="E579" s="19">
        <v>902</v>
      </c>
      <c r="F579" s="1" t="s">
        <v>5368</v>
      </c>
      <c r="G579" s="3">
        <v>1300</v>
      </c>
      <c r="H579" s="3">
        <v>0</v>
      </c>
      <c r="I579" s="1"/>
      <c r="J579" s="3">
        <v>1279</v>
      </c>
      <c r="K579" s="3">
        <v>1</v>
      </c>
      <c r="L579" s="1" t="s">
        <v>3963</v>
      </c>
      <c r="M579" s="1" t="s">
        <v>3963</v>
      </c>
      <c r="N579" s="1" t="s">
        <v>3997</v>
      </c>
      <c r="O579" s="1"/>
      <c r="P579" s="1" t="s">
        <v>5369</v>
      </c>
      <c r="Q579" s="1" t="s">
        <v>5370</v>
      </c>
      <c r="R579" s="1">
        <v>1300</v>
      </c>
    </row>
    <row r="580" spans="1:18">
      <c r="A580" s="3">
        <v>579</v>
      </c>
      <c r="B580" s="25" t="s">
        <v>5371</v>
      </c>
      <c r="C580" s="1" t="s">
        <v>5372</v>
      </c>
      <c r="D580" s="23">
        <v>289</v>
      </c>
      <c r="E580" s="19">
        <v>1602</v>
      </c>
      <c r="F580" s="1" t="s">
        <v>5373</v>
      </c>
      <c r="G580" s="3">
        <v>100</v>
      </c>
      <c r="H580" s="3">
        <v>0</v>
      </c>
      <c r="I580" s="1"/>
      <c r="J580" s="1">
        <v>149</v>
      </c>
      <c r="K580" s="1">
        <v>1</v>
      </c>
      <c r="L580" s="1"/>
      <c r="M580" s="1" t="s">
        <v>4503</v>
      </c>
      <c r="N580" s="1" t="s">
        <v>3932</v>
      </c>
      <c r="O580" s="1" t="s">
        <v>4510</v>
      </c>
      <c r="P580" s="1" t="s">
        <v>5532</v>
      </c>
      <c r="Q580" s="1" t="s">
        <v>5374</v>
      </c>
      <c r="R580" s="1" t="s">
        <v>3963</v>
      </c>
    </row>
    <row r="581" spans="1:18">
      <c r="A581" s="3">
        <v>580</v>
      </c>
      <c r="B581" s="25" t="s">
        <v>5378</v>
      </c>
      <c r="C581" s="1" t="s">
        <v>5376</v>
      </c>
      <c r="D581" s="23">
        <v>355</v>
      </c>
      <c r="E581" s="19">
        <v>812</v>
      </c>
      <c r="F581" s="1" t="s">
        <v>5377</v>
      </c>
      <c r="G581" s="3">
        <v>70</v>
      </c>
      <c r="H581" s="3">
        <v>0</v>
      </c>
      <c r="I581" s="1"/>
      <c r="J581" s="3">
        <v>110</v>
      </c>
      <c r="K581" s="3">
        <v>1</v>
      </c>
      <c r="L581" s="1"/>
      <c r="M581" s="1" t="s">
        <v>3963</v>
      </c>
      <c r="N581" s="1" t="s">
        <v>3932</v>
      </c>
      <c r="O581" s="1"/>
      <c r="P581" s="1" t="s">
        <v>5378</v>
      </c>
      <c r="Q581" s="1"/>
      <c r="R581" s="1" t="s">
        <v>4005</v>
      </c>
    </row>
    <row r="582" spans="1:18">
      <c r="A582" s="3">
        <v>581</v>
      </c>
      <c r="B582" s="1" t="s">
        <v>5379</v>
      </c>
      <c r="C582" s="1" t="s">
        <v>4207</v>
      </c>
      <c r="D582" s="1">
        <v>350</v>
      </c>
      <c r="E582" s="1">
        <v>2203</v>
      </c>
      <c r="F582" s="1" t="s">
        <v>4208</v>
      </c>
      <c r="G582" s="3">
        <v>70</v>
      </c>
      <c r="H582" s="3">
        <v>0</v>
      </c>
      <c r="I582" s="1"/>
      <c r="J582" s="3">
        <v>100</v>
      </c>
      <c r="K582" s="3">
        <v>0</v>
      </c>
      <c r="L582" s="1"/>
      <c r="M582" s="1" t="s">
        <v>3963</v>
      </c>
      <c r="N582" s="1" t="s">
        <v>3932</v>
      </c>
      <c r="O582" s="1"/>
      <c r="P582" s="1" t="s">
        <v>5379</v>
      </c>
      <c r="Q582" s="1"/>
      <c r="R582" s="1" t="s">
        <v>4085</v>
      </c>
    </row>
    <row r="583" spans="1:18">
      <c r="A583" s="3">
        <v>582</v>
      </c>
      <c r="B583" s="1" t="s">
        <v>5533</v>
      </c>
      <c r="C583" s="1" t="s">
        <v>5381</v>
      </c>
      <c r="D583" s="23">
        <v>243</v>
      </c>
      <c r="E583" s="24">
        <v>214</v>
      </c>
      <c r="F583" s="1" t="s">
        <v>5382</v>
      </c>
      <c r="G583" s="3">
        <v>100</v>
      </c>
      <c r="H583" s="3">
        <v>0</v>
      </c>
      <c r="I583" s="1"/>
      <c r="J583" s="3">
        <v>100</v>
      </c>
      <c r="K583" s="3">
        <v>0</v>
      </c>
      <c r="L583" s="1"/>
      <c r="M583" s="1" t="s">
        <v>3963</v>
      </c>
      <c r="N583" s="1" t="s">
        <v>3932</v>
      </c>
      <c r="O583" s="1"/>
      <c r="P583" s="1" t="s">
        <v>5533</v>
      </c>
      <c r="Q583" s="1" t="s">
        <v>5534</v>
      </c>
      <c r="R583" s="1" t="s">
        <v>3963</v>
      </c>
    </row>
    <row r="584" spans="1:18">
      <c r="A584" s="3">
        <v>583</v>
      </c>
      <c r="B584" s="3" t="s">
        <v>5535</v>
      </c>
      <c r="C584" s="1" t="s">
        <v>4958</v>
      </c>
      <c r="D584" s="23">
        <v>365</v>
      </c>
      <c r="E584" s="24">
        <v>1</v>
      </c>
      <c r="F584" s="1" t="s">
        <v>5384</v>
      </c>
      <c r="G584" s="3">
        <v>100</v>
      </c>
      <c r="H584" s="3">
        <v>0</v>
      </c>
      <c r="I584" s="1"/>
      <c r="J584" s="3">
        <v>100</v>
      </c>
      <c r="K584" s="3">
        <v>0</v>
      </c>
      <c r="L584" s="1"/>
      <c r="M584" s="1" t="s">
        <v>3963</v>
      </c>
      <c r="N584" s="1" t="s">
        <v>3997</v>
      </c>
      <c r="O584" s="1"/>
      <c r="P584" s="1" t="s">
        <v>5385</v>
      </c>
      <c r="Q584" s="1" t="s">
        <v>5386</v>
      </c>
      <c r="R584" s="3" t="s">
        <v>4012</v>
      </c>
    </row>
    <row r="585" spans="1:18">
      <c r="A585" s="26">
        <v>584</v>
      </c>
      <c r="B585" s="26" t="s">
        <v>5387</v>
      </c>
      <c r="C585" s="26" t="s">
        <v>5388</v>
      </c>
      <c r="D585" s="27">
        <v>614</v>
      </c>
      <c r="E585" s="28">
        <v>8123</v>
      </c>
      <c r="F585" s="29" t="s">
        <v>5536</v>
      </c>
      <c r="G585" s="29">
        <v>530</v>
      </c>
      <c r="H585" s="29">
        <v>0</v>
      </c>
      <c r="I585" s="29"/>
      <c r="J585" s="29">
        <v>545</v>
      </c>
      <c r="K585" s="29">
        <v>1</v>
      </c>
      <c r="L585" s="29"/>
      <c r="M585" s="29" t="s">
        <v>4005</v>
      </c>
      <c r="N585" s="29" t="s">
        <v>3997</v>
      </c>
      <c r="O585" s="29"/>
      <c r="P585" s="26" t="s">
        <v>5387</v>
      </c>
      <c r="Q585" s="29" t="s">
        <v>5390</v>
      </c>
      <c r="R585" s="26" t="s">
        <v>4005</v>
      </c>
    </row>
    <row r="586" spans="1:18">
      <c r="A586" s="3">
        <v>585</v>
      </c>
      <c r="B586" s="1" t="s">
        <v>5379</v>
      </c>
      <c r="C586" s="1" t="s">
        <v>5391</v>
      </c>
      <c r="D586" s="1">
        <v>940</v>
      </c>
      <c r="E586" s="1">
        <v>2045</v>
      </c>
      <c r="F586" s="1" t="s">
        <v>5392</v>
      </c>
      <c r="G586" s="3">
        <v>320</v>
      </c>
      <c r="H586" s="3">
        <v>1</v>
      </c>
      <c r="I586" s="1"/>
      <c r="J586" s="3">
        <v>320</v>
      </c>
      <c r="K586" s="3">
        <v>0</v>
      </c>
      <c r="L586" s="1"/>
      <c r="M586" s="1" t="s">
        <v>3963</v>
      </c>
      <c r="N586" s="1" t="s">
        <v>5537</v>
      </c>
      <c r="O586" s="1"/>
      <c r="P586" s="1" t="s">
        <v>5379</v>
      </c>
      <c r="Q586" s="1" t="s">
        <v>5538</v>
      </c>
      <c r="R586" s="1" t="s">
        <v>3963</v>
      </c>
    </row>
    <row r="587" spans="1:18">
      <c r="A587" s="3">
        <v>586</v>
      </c>
      <c r="B587" s="25" t="s">
        <v>5286</v>
      </c>
      <c r="C587" s="1" t="s">
        <v>5372</v>
      </c>
      <c r="D587" s="23">
        <v>289</v>
      </c>
      <c r="E587" s="19">
        <v>1602</v>
      </c>
      <c r="F587" s="1" t="s">
        <v>5531</v>
      </c>
      <c r="G587" s="3">
        <v>100</v>
      </c>
      <c r="H587" s="3">
        <v>0</v>
      </c>
      <c r="I587" s="1"/>
      <c r="J587" s="1">
        <v>149</v>
      </c>
      <c r="K587" s="1">
        <v>1</v>
      </c>
      <c r="L587" s="1"/>
      <c r="M587" s="1" t="s">
        <v>4503</v>
      </c>
      <c r="N587" s="1" t="s">
        <v>3932</v>
      </c>
      <c r="O587" s="1" t="s">
        <v>3993</v>
      </c>
      <c r="P587" s="1" t="s">
        <v>5286</v>
      </c>
      <c r="Q587" s="1" t="s">
        <v>5539</v>
      </c>
      <c r="R587" s="1" t="s">
        <v>4012</v>
      </c>
    </row>
    <row r="588" spans="1:18">
      <c r="A588" s="3">
        <v>587</v>
      </c>
      <c r="B588" s="3" t="s">
        <v>5396</v>
      </c>
      <c r="C588" s="1" t="s">
        <v>5397</v>
      </c>
      <c r="D588" s="23">
        <v>223</v>
      </c>
      <c r="E588" s="24">
        <v>57</v>
      </c>
      <c r="F588" s="1" t="s">
        <v>5398</v>
      </c>
      <c r="G588" s="3">
        <v>50</v>
      </c>
      <c r="H588" s="3">
        <v>0</v>
      </c>
      <c r="I588" s="1"/>
      <c r="J588" s="3">
        <v>120</v>
      </c>
      <c r="K588" s="3">
        <v>0</v>
      </c>
      <c r="L588" s="1"/>
      <c r="M588" s="1" t="s">
        <v>3963</v>
      </c>
      <c r="N588" s="1" t="s">
        <v>3932</v>
      </c>
      <c r="O588" s="1"/>
      <c r="P588" s="3" t="s">
        <v>5540</v>
      </c>
      <c r="Q588" s="1"/>
      <c r="R588" s="3" t="s">
        <v>4005</v>
      </c>
    </row>
    <row r="589" spans="1:18">
      <c r="A589" s="3">
        <v>588</v>
      </c>
      <c r="B589" s="3" t="s">
        <v>5403</v>
      </c>
      <c r="C589" s="1" t="s">
        <v>5401</v>
      </c>
      <c r="D589" s="23">
        <v>338</v>
      </c>
      <c r="E589" s="24">
        <v>5</v>
      </c>
      <c r="F589" s="1" t="s">
        <v>5402</v>
      </c>
      <c r="G589" s="1">
        <v>60</v>
      </c>
      <c r="H589" s="1">
        <v>0</v>
      </c>
      <c r="I589" s="1"/>
      <c r="J589" s="1">
        <v>100</v>
      </c>
      <c r="K589" s="1">
        <v>0</v>
      </c>
      <c r="L589" s="1"/>
      <c r="M589" s="1" t="s">
        <v>3963</v>
      </c>
      <c r="N589" s="1" t="s">
        <v>3932</v>
      </c>
      <c r="O589" s="1"/>
      <c r="P589" s="3" t="s">
        <v>5400</v>
      </c>
      <c r="Q589" s="3" t="s">
        <v>5404</v>
      </c>
      <c r="R589" s="3" t="s">
        <v>4005</v>
      </c>
    </row>
    <row r="590" spans="1:18">
      <c r="A590" s="3">
        <v>589</v>
      </c>
      <c r="B590" s="3" t="s">
        <v>5349</v>
      </c>
      <c r="C590" s="1" t="s">
        <v>5405</v>
      </c>
      <c r="D590" s="23">
        <v>421</v>
      </c>
      <c r="E590" s="24">
        <v>302</v>
      </c>
      <c r="F590" s="1" t="s">
        <v>5406</v>
      </c>
      <c r="G590" s="3">
        <v>250</v>
      </c>
      <c r="H590" s="3">
        <v>0</v>
      </c>
      <c r="I590" s="1"/>
      <c r="J590" s="3">
        <v>230</v>
      </c>
      <c r="K590" s="3">
        <v>0</v>
      </c>
      <c r="L590" s="1"/>
      <c r="M590" s="1" t="s">
        <v>3963</v>
      </c>
      <c r="N590" s="1" t="s">
        <v>3932</v>
      </c>
      <c r="O590" s="1"/>
      <c r="P590" s="1" t="s">
        <v>5349</v>
      </c>
      <c r="Q590" s="1" t="s">
        <v>5541</v>
      </c>
      <c r="R590" s="3" t="s">
        <v>4005</v>
      </c>
    </row>
    <row r="591" spans="1:18">
      <c r="A591" s="3">
        <v>590</v>
      </c>
      <c r="B591" s="3" t="s">
        <v>5296</v>
      </c>
      <c r="C591" s="1" t="s">
        <v>5410</v>
      </c>
      <c r="D591" s="23">
        <v>501</v>
      </c>
      <c r="E591" s="24">
        <v>1106</v>
      </c>
      <c r="F591" s="1" t="s">
        <v>5411</v>
      </c>
      <c r="G591" s="3">
        <v>450</v>
      </c>
      <c r="H591" s="3">
        <v>0</v>
      </c>
      <c r="I591" s="1"/>
      <c r="J591" s="3">
        <v>418</v>
      </c>
      <c r="K591" s="3">
        <v>0</v>
      </c>
      <c r="L591" s="1"/>
      <c r="M591" s="1" t="s">
        <v>4005</v>
      </c>
      <c r="N591" s="1" t="s">
        <v>3932</v>
      </c>
      <c r="O591" s="1"/>
      <c r="P591" s="1" t="s">
        <v>4082</v>
      </c>
      <c r="Q591" s="1" t="s">
        <v>5542</v>
      </c>
      <c r="R591" s="3" t="s">
        <v>3963</v>
      </c>
    </row>
  </sheetData>
  <phoneticPr fontId="3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Q591"/>
  <sheetViews>
    <sheetView zoomScale="85" zoomScaleNormal="85" workbookViewId="0">
      <pane ySplit="1" topLeftCell="A2" activePane="bottomLeft" state="frozen"/>
      <selection activeCell="F18" sqref="F18"/>
      <selection pane="bottomLeft" activeCell="F18" sqref="F18"/>
    </sheetView>
  </sheetViews>
  <sheetFormatPr defaultColWidth="8.875" defaultRowHeight="13.5"/>
  <cols>
    <col min="2" max="2" width="13.375" bestFit="1" customWidth="1"/>
    <col min="3" max="3" width="39.125" bestFit="1" customWidth="1"/>
    <col min="4" max="4" width="5.625" style="30" customWidth="1"/>
    <col min="5" max="5" width="7.625" style="31" customWidth="1"/>
    <col min="6" max="6" width="43.125" customWidth="1"/>
    <col min="7" max="7" width="8.875" customWidth="1"/>
    <col min="8" max="8" width="9.125" customWidth="1"/>
    <col min="9" max="9" width="8.625" customWidth="1"/>
    <col min="12" max="12" width="9.75" customWidth="1"/>
    <col min="13" max="13" width="9.625" customWidth="1"/>
    <col min="16" max="16" width="12.875" bestFit="1" customWidth="1"/>
    <col min="17" max="17" width="12.875" customWidth="1"/>
  </cols>
  <sheetData>
    <row r="1" spans="1:17" s="16" customFormat="1" ht="37.5" customHeight="1">
      <c r="A1" s="11" t="s">
        <v>3911</v>
      </c>
      <c r="B1" s="11" t="s">
        <v>3912</v>
      </c>
      <c r="C1" s="11" t="s">
        <v>3913</v>
      </c>
      <c r="D1" s="12" t="s">
        <v>3914</v>
      </c>
      <c r="E1" s="13" t="s">
        <v>3915</v>
      </c>
      <c r="F1" s="11" t="s">
        <v>3916</v>
      </c>
      <c r="G1" s="11" t="s">
        <v>3917</v>
      </c>
      <c r="H1" s="11" t="s">
        <v>3918</v>
      </c>
      <c r="I1" s="11" t="s">
        <v>3919</v>
      </c>
      <c r="J1" s="11" t="s">
        <v>3920</v>
      </c>
      <c r="K1" s="11" t="s">
        <v>3921</v>
      </c>
      <c r="L1" s="11" t="s">
        <v>3922</v>
      </c>
      <c r="M1" s="11" t="s">
        <v>3923</v>
      </c>
      <c r="N1" s="11" t="s">
        <v>3924</v>
      </c>
      <c r="O1" s="14" t="s">
        <v>3925</v>
      </c>
      <c r="P1" s="15" t="s">
        <v>3926</v>
      </c>
      <c r="Q1" s="15" t="s">
        <v>3927</v>
      </c>
    </row>
    <row r="2" spans="1:17" ht="13.5" customHeight="1">
      <c r="A2" s="1">
        <v>1</v>
      </c>
      <c r="B2" s="17" t="s">
        <v>3928</v>
      </c>
      <c r="C2" s="17" t="s">
        <v>3929</v>
      </c>
      <c r="D2" s="18">
        <v>123</v>
      </c>
      <c r="E2" s="19">
        <v>851</v>
      </c>
      <c r="F2" s="17" t="s">
        <v>3930</v>
      </c>
      <c r="G2" s="1">
        <v>50</v>
      </c>
      <c r="H2" s="1">
        <v>0</v>
      </c>
      <c r="I2" s="1"/>
      <c r="J2" s="1">
        <v>52</v>
      </c>
      <c r="K2" s="1">
        <v>0</v>
      </c>
      <c r="L2" s="1"/>
      <c r="M2" s="1" t="s">
        <v>3931</v>
      </c>
      <c r="N2" s="1" t="s">
        <v>3932</v>
      </c>
      <c r="O2" s="1"/>
      <c r="P2" s="17" t="s">
        <v>3928</v>
      </c>
      <c r="Q2" s="17"/>
    </row>
    <row r="3" spans="1:17" ht="13.5" customHeight="1">
      <c r="A3" s="1">
        <v>2</v>
      </c>
      <c r="B3" s="17" t="s">
        <v>3933</v>
      </c>
      <c r="C3" s="17" t="s">
        <v>3934</v>
      </c>
      <c r="D3" s="18">
        <v>271</v>
      </c>
      <c r="E3" s="19">
        <v>68</v>
      </c>
      <c r="F3" s="17" t="s">
        <v>3935</v>
      </c>
      <c r="G3" s="1">
        <v>50</v>
      </c>
      <c r="H3" s="1">
        <v>0</v>
      </c>
      <c r="I3" s="1"/>
      <c r="J3" s="1">
        <v>84</v>
      </c>
      <c r="K3" s="1">
        <v>0</v>
      </c>
      <c r="L3" s="1"/>
      <c r="M3" s="1" t="s">
        <v>3931</v>
      </c>
      <c r="N3" s="1" t="s">
        <v>3932</v>
      </c>
      <c r="O3" s="1"/>
      <c r="P3" s="17" t="s">
        <v>3933</v>
      </c>
      <c r="Q3" s="17"/>
    </row>
    <row r="4" spans="1:17" ht="13.5" customHeight="1">
      <c r="A4" s="1">
        <v>3</v>
      </c>
      <c r="B4" s="17" t="s">
        <v>3933</v>
      </c>
      <c r="C4" s="17" t="s">
        <v>3936</v>
      </c>
      <c r="D4" s="18">
        <v>135</v>
      </c>
      <c r="E4" s="19">
        <v>2</v>
      </c>
      <c r="F4" s="17" t="s">
        <v>3937</v>
      </c>
      <c r="G4" s="1">
        <v>50</v>
      </c>
      <c r="H4" s="1">
        <v>0</v>
      </c>
      <c r="I4" s="1"/>
      <c r="J4" s="1">
        <v>52</v>
      </c>
      <c r="K4" s="1">
        <v>0</v>
      </c>
      <c r="L4" s="1"/>
      <c r="M4" s="1" t="s">
        <v>3931</v>
      </c>
      <c r="N4" s="1" t="s">
        <v>3932</v>
      </c>
      <c r="O4" s="1"/>
      <c r="P4" s="17" t="s">
        <v>3933</v>
      </c>
      <c r="Q4" s="17" t="s">
        <v>3938</v>
      </c>
    </row>
    <row r="5" spans="1:17" ht="13.5" customHeight="1">
      <c r="A5" s="1">
        <v>4</v>
      </c>
      <c r="B5" s="17" t="s">
        <v>3933</v>
      </c>
      <c r="C5" s="17" t="s">
        <v>3939</v>
      </c>
      <c r="D5" s="18">
        <v>131</v>
      </c>
      <c r="E5" s="19">
        <v>43</v>
      </c>
      <c r="F5" s="17" t="s">
        <v>3940</v>
      </c>
      <c r="G5" s="1">
        <v>50</v>
      </c>
      <c r="H5" s="1">
        <v>0</v>
      </c>
      <c r="I5" s="1"/>
      <c r="J5" s="1">
        <v>52</v>
      </c>
      <c r="K5" s="1">
        <v>0</v>
      </c>
      <c r="L5" s="1"/>
      <c r="M5" s="1" t="s">
        <v>3941</v>
      </c>
      <c r="N5" s="1" t="s">
        <v>3932</v>
      </c>
      <c r="O5" s="1"/>
      <c r="P5" s="17" t="s">
        <v>3933</v>
      </c>
      <c r="Q5" s="17" t="s">
        <v>3942</v>
      </c>
    </row>
    <row r="6" spans="1:17" ht="13.5" customHeight="1">
      <c r="A6" s="1">
        <v>5</v>
      </c>
      <c r="B6" s="17" t="s">
        <v>3933</v>
      </c>
      <c r="C6" s="17" t="s">
        <v>3943</v>
      </c>
      <c r="D6" s="18">
        <v>341</v>
      </c>
      <c r="E6" s="19">
        <v>37</v>
      </c>
      <c r="F6" s="17" t="s">
        <v>3944</v>
      </c>
      <c r="G6" s="1">
        <v>50</v>
      </c>
      <c r="H6" s="1">
        <v>0</v>
      </c>
      <c r="I6" s="1"/>
      <c r="J6" s="1">
        <v>84</v>
      </c>
      <c r="K6" s="1">
        <v>0</v>
      </c>
      <c r="L6" s="1"/>
      <c r="M6" s="1" t="s">
        <v>3931</v>
      </c>
      <c r="N6" s="1" t="s">
        <v>3932</v>
      </c>
      <c r="O6" s="1"/>
      <c r="P6" s="17" t="s">
        <v>3933</v>
      </c>
      <c r="Q6" s="17" t="s">
        <v>3945</v>
      </c>
    </row>
    <row r="7" spans="1:17" ht="13.5" customHeight="1">
      <c r="A7" s="1">
        <v>6</v>
      </c>
      <c r="B7" s="17" t="s">
        <v>3933</v>
      </c>
      <c r="C7" s="17" t="s">
        <v>3946</v>
      </c>
      <c r="D7" s="18">
        <v>131</v>
      </c>
      <c r="E7" s="19">
        <v>31</v>
      </c>
      <c r="F7" s="17" t="s">
        <v>3947</v>
      </c>
      <c r="G7" s="1">
        <v>50</v>
      </c>
      <c r="H7" s="1">
        <v>0</v>
      </c>
      <c r="I7" s="1"/>
      <c r="J7" s="1">
        <v>52</v>
      </c>
      <c r="K7" s="1">
        <v>0</v>
      </c>
      <c r="L7" s="1"/>
      <c r="M7" s="1" t="s">
        <v>3931</v>
      </c>
      <c r="N7" s="1" t="s">
        <v>3932</v>
      </c>
      <c r="O7" s="1"/>
      <c r="P7" s="17" t="s">
        <v>3933</v>
      </c>
      <c r="Q7" s="17" t="s">
        <v>3948</v>
      </c>
    </row>
    <row r="8" spans="1:17" ht="13.5" customHeight="1">
      <c r="A8" s="1">
        <v>7</v>
      </c>
      <c r="B8" s="17" t="s">
        <v>3933</v>
      </c>
      <c r="C8" s="17" t="s">
        <v>3949</v>
      </c>
      <c r="D8" s="18">
        <v>133</v>
      </c>
      <c r="E8" s="19">
        <v>43</v>
      </c>
      <c r="F8" s="17" t="s">
        <v>3950</v>
      </c>
      <c r="G8" s="1">
        <v>50</v>
      </c>
      <c r="H8" s="1">
        <v>0</v>
      </c>
      <c r="I8" s="1"/>
      <c r="J8" s="1">
        <v>52</v>
      </c>
      <c r="K8" s="1">
        <v>0</v>
      </c>
      <c r="L8" s="1"/>
      <c r="M8" s="1" t="s">
        <v>3931</v>
      </c>
      <c r="N8" s="1" t="s">
        <v>3932</v>
      </c>
      <c r="O8" s="1"/>
      <c r="P8" s="17" t="s">
        <v>3933</v>
      </c>
      <c r="Q8" s="17" t="s">
        <v>3951</v>
      </c>
    </row>
    <row r="9" spans="1:17" ht="13.5" customHeight="1">
      <c r="A9" s="1">
        <v>8</v>
      </c>
      <c r="B9" s="17" t="s">
        <v>3952</v>
      </c>
      <c r="C9" s="17" t="s">
        <v>3953</v>
      </c>
      <c r="D9" s="18">
        <v>311</v>
      </c>
      <c r="E9" s="19">
        <v>1537</v>
      </c>
      <c r="F9" s="17" t="s">
        <v>3954</v>
      </c>
      <c r="G9" s="1">
        <v>100</v>
      </c>
      <c r="H9" s="1">
        <v>0</v>
      </c>
      <c r="I9" s="1"/>
      <c r="J9" s="1">
        <v>112</v>
      </c>
      <c r="K9" s="1">
        <v>1</v>
      </c>
      <c r="L9" s="1"/>
      <c r="M9" s="1" t="s">
        <v>3955</v>
      </c>
      <c r="N9" s="1" t="s">
        <v>3956</v>
      </c>
      <c r="O9" s="1"/>
      <c r="P9" s="17" t="s">
        <v>3952</v>
      </c>
      <c r="Q9" s="17"/>
    </row>
    <row r="10" spans="1:17" ht="13.5" customHeight="1">
      <c r="A10" s="1">
        <v>9</v>
      </c>
      <c r="B10" s="17" t="s">
        <v>3952</v>
      </c>
      <c r="C10" s="17" t="s">
        <v>3957</v>
      </c>
      <c r="D10" s="18">
        <v>311</v>
      </c>
      <c r="E10" s="19">
        <v>2215</v>
      </c>
      <c r="F10" s="17" t="s">
        <v>3958</v>
      </c>
      <c r="G10" s="1">
        <v>100</v>
      </c>
      <c r="H10" s="1">
        <v>0</v>
      </c>
      <c r="I10" s="1"/>
      <c r="J10" s="1">
        <v>72</v>
      </c>
      <c r="K10" s="1">
        <v>0</v>
      </c>
      <c r="L10" s="1"/>
      <c r="M10" s="1" t="s">
        <v>3955</v>
      </c>
      <c r="N10" s="1" t="s">
        <v>3959</v>
      </c>
      <c r="O10" s="1"/>
      <c r="P10" s="17" t="s">
        <v>3952</v>
      </c>
      <c r="Q10" s="17" t="s">
        <v>3960</v>
      </c>
    </row>
    <row r="11" spans="1:17" ht="13.5" customHeight="1">
      <c r="A11" s="1">
        <v>10</v>
      </c>
      <c r="B11" s="17" t="s">
        <v>3952</v>
      </c>
      <c r="C11" s="17" t="s">
        <v>3961</v>
      </c>
      <c r="D11" s="18">
        <v>318</v>
      </c>
      <c r="E11" s="19">
        <v>23</v>
      </c>
      <c r="F11" s="17" t="s">
        <v>3962</v>
      </c>
      <c r="G11" s="1">
        <v>200</v>
      </c>
      <c r="H11" s="1">
        <v>1</v>
      </c>
      <c r="I11" s="1"/>
      <c r="J11" s="1">
        <v>228</v>
      </c>
      <c r="K11" s="1">
        <v>1</v>
      </c>
      <c r="L11" s="1"/>
      <c r="M11" s="1" t="s">
        <v>3963</v>
      </c>
      <c r="N11" s="1" t="s">
        <v>3932</v>
      </c>
      <c r="O11" s="1"/>
      <c r="P11" s="17" t="s">
        <v>3952</v>
      </c>
      <c r="Q11" s="17" t="s">
        <v>3964</v>
      </c>
    </row>
    <row r="12" spans="1:17" ht="13.5" customHeight="1">
      <c r="A12" s="1">
        <v>11</v>
      </c>
      <c r="B12" s="17" t="s">
        <v>3952</v>
      </c>
      <c r="C12" s="17" t="s">
        <v>3965</v>
      </c>
      <c r="D12" s="18">
        <v>300</v>
      </c>
      <c r="E12" s="19">
        <v>2724</v>
      </c>
      <c r="F12" s="17" t="s">
        <v>3966</v>
      </c>
      <c r="G12" s="1">
        <v>50</v>
      </c>
      <c r="H12" s="1">
        <v>0</v>
      </c>
      <c r="I12" s="1"/>
      <c r="J12" s="1">
        <v>126</v>
      </c>
      <c r="K12" s="1">
        <v>0</v>
      </c>
      <c r="L12" s="1"/>
      <c r="M12" s="1" t="s">
        <v>3931</v>
      </c>
      <c r="N12" s="1" t="s">
        <v>3956</v>
      </c>
      <c r="O12" s="1"/>
      <c r="P12" s="17" t="s">
        <v>3952</v>
      </c>
      <c r="Q12" s="17" t="s">
        <v>3967</v>
      </c>
    </row>
    <row r="13" spans="1:17" ht="13.5" customHeight="1">
      <c r="A13" s="1">
        <v>12</v>
      </c>
      <c r="B13" s="17" t="s">
        <v>3952</v>
      </c>
      <c r="C13" s="17" t="s">
        <v>3968</v>
      </c>
      <c r="D13" s="18">
        <v>321</v>
      </c>
      <c r="E13" s="19">
        <v>202</v>
      </c>
      <c r="F13" s="17" t="s">
        <v>3969</v>
      </c>
      <c r="G13" s="1">
        <v>200</v>
      </c>
      <c r="H13" s="1">
        <v>1</v>
      </c>
      <c r="I13" s="1"/>
      <c r="J13" s="1">
        <v>208</v>
      </c>
      <c r="K13" s="1">
        <v>1</v>
      </c>
      <c r="L13" s="1"/>
      <c r="M13" s="1" t="s">
        <v>3931</v>
      </c>
      <c r="N13" s="1" t="s">
        <v>3932</v>
      </c>
      <c r="O13" s="1"/>
      <c r="P13" s="17" t="s">
        <v>3952</v>
      </c>
      <c r="Q13" s="17" t="s">
        <v>3970</v>
      </c>
    </row>
    <row r="14" spans="1:17" ht="13.5" customHeight="1">
      <c r="A14" s="1">
        <v>13</v>
      </c>
      <c r="B14" s="17" t="s">
        <v>3971</v>
      </c>
      <c r="C14" s="17" t="s">
        <v>3972</v>
      </c>
      <c r="D14" s="18">
        <v>420</v>
      </c>
      <c r="E14" s="19">
        <v>68</v>
      </c>
      <c r="F14" s="17" t="s">
        <v>3973</v>
      </c>
      <c r="G14" s="1">
        <v>250</v>
      </c>
      <c r="H14" s="1">
        <v>0</v>
      </c>
      <c r="I14" s="1"/>
      <c r="J14" s="1">
        <v>248</v>
      </c>
      <c r="K14" s="1">
        <v>0</v>
      </c>
      <c r="L14" s="1"/>
      <c r="M14" s="1" t="s">
        <v>3955</v>
      </c>
      <c r="N14" s="1" t="s">
        <v>3974</v>
      </c>
      <c r="O14" s="1"/>
      <c r="P14" s="17" t="s">
        <v>3971</v>
      </c>
      <c r="Q14" s="17"/>
    </row>
    <row r="15" spans="1:17" ht="13.5" customHeight="1">
      <c r="A15" s="1">
        <v>14</v>
      </c>
      <c r="B15" s="17" t="s">
        <v>3971</v>
      </c>
      <c r="C15" s="17" t="s">
        <v>3975</v>
      </c>
      <c r="D15" s="18">
        <v>426</v>
      </c>
      <c r="E15" s="19">
        <v>3</v>
      </c>
      <c r="F15" s="17" t="s">
        <v>3976</v>
      </c>
      <c r="G15" s="1">
        <v>300</v>
      </c>
      <c r="H15" s="1">
        <v>0</v>
      </c>
      <c r="I15" s="1"/>
      <c r="J15" s="1">
        <v>270</v>
      </c>
      <c r="K15" s="1">
        <v>0</v>
      </c>
      <c r="L15" s="1"/>
      <c r="M15" s="1" t="s">
        <v>3977</v>
      </c>
      <c r="N15" s="1" t="s">
        <v>3932</v>
      </c>
      <c r="O15" s="1"/>
      <c r="P15" s="17" t="s">
        <v>3971</v>
      </c>
      <c r="Q15" s="17" t="s">
        <v>3978</v>
      </c>
    </row>
    <row r="16" spans="1:17" ht="13.5" customHeight="1">
      <c r="A16" s="1">
        <v>15</v>
      </c>
      <c r="B16" s="17" t="s">
        <v>3971</v>
      </c>
      <c r="C16" s="17" t="s">
        <v>3953</v>
      </c>
      <c r="D16" s="18">
        <v>311</v>
      </c>
      <c r="E16" s="19">
        <v>1537</v>
      </c>
      <c r="F16" s="17" t="s">
        <v>3979</v>
      </c>
      <c r="G16" s="1">
        <v>100</v>
      </c>
      <c r="H16" s="1">
        <v>0</v>
      </c>
      <c r="I16" s="1"/>
      <c r="J16" s="1">
        <v>112</v>
      </c>
      <c r="K16" s="1">
        <v>1</v>
      </c>
      <c r="L16" s="1"/>
      <c r="M16" s="1" t="s">
        <v>3980</v>
      </c>
      <c r="N16" s="1" t="s">
        <v>3956</v>
      </c>
      <c r="O16" s="1"/>
      <c r="P16" s="17" t="s">
        <v>3971</v>
      </c>
      <c r="Q16" s="17" t="s">
        <v>3981</v>
      </c>
    </row>
    <row r="17" spans="1:17" ht="13.5" customHeight="1">
      <c r="A17" s="1">
        <v>16</v>
      </c>
      <c r="B17" s="17" t="s">
        <v>3971</v>
      </c>
      <c r="C17" s="17" t="s">
        <v>3982</v>
      </c>
      <c r="D17" s="18">
        <v>426</v>
      </c>
      <c r="E17" s="19">
        <v>3</v>
      </c>
      <c r="F17" s="17" t="s">
        <v>3983</v>
      </c>
      <c r="G17" s="1">
        <v>300</v>
      </c>
      <c r="H17" s="1">
        <v>0</v>
      </c>
      <c r="I17" s="1"/>
      <c r="J17" s="1">
        <v>270</v>
      </c>
      <c r="K17" s="1">
        <v>0</v>
      </c>
      <c r="L17" s="1"/>
      <c r="M17" s="1" t="s">
        <v>3977</v>
      </c>
      <c r="N17" s="1" t="s">
        <v>3932</v>
      </c>
      <c r="O17" s="1" t="s">
        <v>3984</v>
      </c>
      <c r="P17" s="17" t="s">
        <v>3971</v>
      </c>
      <c r="Q17" s="17" t="s">
        <v>3985</v>
      </c>
    </row>
    <row r="18" spans="1:17" ht="13.5" customHeight="1">
      <c r="A18" s="1">
        <v>17</v>
      </c>
      <c r="B18" s="17" t="s">
        <v>3971</v>
      </c>
      <c r="C18" s="17" t="s">
        <v>3986</v>
      </c>
      <c r="D18" s="18">
        <v>424</v>
      </c>
      <c r="E18" s="19">
        <v>31</v>
      </c>
      <c r="F18" s="17" t="s">
        <v>3987</v>
      </c>
      <c r="G18" s="1">
        <v>250</v>
      </c>
      <c r="H18" s="1">
        <v>0</v>
      </c>
      <c r="I18" s="1"/>
      <c r="J18" s="1">
        <v>248</v>
      </c>
      <c r="K18" s="1">
        <v>0</v>
      </c>
      <c r="L18" s="1"/>
      <c r="M18" s="1" t="s">
        <v>3988</v>
      </c>
      <c r="N18" s="1" t="s">
        <v>3932</v>
      </c>
      <c r="O18" s="1" t="s">
        <v>3989</v>
      </c>
      <c r="P18" s="17" t="s">
        <v>3971</v>
      </c>
      <c r="Q18" s="17" t="s">
        <v>3990</v>
      </c>
    </row>
    <row r="19" spans="1:17" ht="13.5" customHeight="1">
      <c r="A19" s="1">
        <v>18</v>
      </c>
      <c r="B19" s="17" t="s">
        <v>3971</v>
      </c>
      <c r="C19" s="17" t="s">
        <v>3991</v>
      </c>
      <c r="D19" s="18">
        <v>422</v>
      </c>
      <c r="E19" s="19">
        <v>8036</v>
      </c>
      <c r="F19" s="17" t="s">
        <v>3992</v>
      </c>
      <c r="G19" s="1">
        <v>250</v>
      </c>
      <c r="H19" s="1">
        <v>0</v>
      </c>
      <c r="I19" s="1"/>
      <c r="J19" s="1">
        <v>248</v>
      </c>
      <c r="K19" s="1">
        <v>0</v>
      </c>
      <c r="L19" s="1"/>
      <c r="M19" s="1" t="s">
        <v>3988</v>
      </c>
      <c r="N19" s="1" t="s">
        <v>3932</v>
      </c>
      <c r="O19" s="1" t="s">
        <v>3993</v>
      </c>
      <c r="P19" s="17" t="s">
        <v>3971</v>
      </c>
      <c r="Q19" s="17" t="s">
        <v>3994</v>
      </c>
    </row>
    <row r="20" spans="1:17" ht="13.5" customHeight="1">
      <c r="A20" s="1">
        <v>19</v>
      </c>
      <c r="B20" s="17" t="s">
        <v>3971</v>
      </c>
      <c r="C20" s="17" t="s">
        <v>3995</v>
      </c>
      <c r="D20" s="18">
        <v>420</v>
      </c>
      <c r="E20" s="19">
        <v>922</v>
      </c>
      <c r="F20" s="17" t="s">
        <v>3996</v>
      </c>
      <c r="G20" s="1">
        <v>250</v>
      </c>
      <c r="H20" s="1">
        <v>0</v>
      </c>
      <c r="I20" s="1"/>
      <c r="J20" s="1">
        <v>248</v>
      </c>
      <c r="K20" s="1">
        <v>0</v>
      </c>
      <c r="L20" s="1"/>
      <c r="M20" s="1" t="s">
        <v>3988</v>
      </c>
      <c r="N20" s="1" t="s">
        <v>3997</v>
      </c>
      <c r="O20" s="1" t="s">
        <v>3993</v>
      </c>
      <c r="P20" s="17" t="s">
        <v>3971</v>
      </c>
      <c r="Q20" s="17" t="s">
        <v>3998</v>
      </c>
    </row>
    <row r="21" spans="1:17" ht="13.5" customHeight="1">
      <c r="A21" s="1">
        <v>20</v>
      </c>
      <c r="B21" s="17" t="s">
        <v>3971</v>
      </c>
      <c r="C21" s="17" t="s">
        <v>3999</v>
      </c>
      <c r="D21" s="18">
        <v>424</v>
      </c>
      <c r="E21" s="19">
        <v>31</v>
      </c>
      <c r="F21" s="17" t="s">
        <v>4000</v>
      </c>
      <c r="G21" s="1">
        <v>250</v>
      </c>
      <c r="H21" s="1">
        <v>0</v>
      </c>
      <c r="I21" s="1"/>
      <c r="J21" s="1">
        <v>248</v>
      </c>
      <c r="K21" s="1">
        <v>0</v>
      </c>
      <c r="L21" s="1"/>
      <c r="M21" s="1" t="s">
        <v>3988</v>
      </c>
      <c r="N21" s="1" t="s">
        <v>3932</v>
      </c>
      <c r="O21" s="1" t="s">
        <v>3993</v>
      </c>
      <c r="P21" s="17" t="s">
        <v>3971</v>
      </c>
      <c r="Q21" s="17" t="s">
        <v>4001</v>
      </c>
    </row>
    <row r="22" spans="1:17" ht="13.5" customHeight="1">
      <c r="A22" s="1">
        <v>21</v>
      </c>
      <c r="B22" s="17" t="s">
        <v>4002</v>
      </c>
      <c r="C22" s="17" t="s">
        <v>3975</v>
      </c>
      <c r="D22" s="18">
        <v>426</v>
      </c>
      <c r="E22" s="19">
        <v>3</v>
      </c>
      <c r="F22" s="17" t="s">
        <v>3976</v>
      </c>
      <c r="G22" s="1">
        <v>300</v>
      </c>
      <c r="H22" s="1">
        <v>0</v>
      </c>
      <c r="I22" s="1"/>
      <c r="J22" s="1">
        <v>270</v>
      </c>
      <c r="K22" s="1">
        <v>0</v>
      </c>
      <c r="L22" s="1"/>
      <c r="M22" s="1" t="s">
        <v>3977</v>
      </c>
      <c r="N22" s="1" t="s">
        <v>3932</v>
      </c>
      <c r="O22" s="1"/>
      <c r="P22" s="17" t="s">
        <v>4002</v>
      </c>
      <c r="Q22" s="17"/>
    </row>
    <row r="23" spans="1:17" ht="13.5" customHeight="1">
      <c r="A23" s="1">
        <v>22</v>
      </c>
      <c r="B23" s="17" t="s">
        <v>4002</v>
      </c>
      <c r="C23" s="17" t="s">
        <v>4003</v>
      </c>
      <c r="D23" s="18">
        <v>421</v>
      </c>
      <c r="E23" s="19">
        <v>303</v>
      </c>
      <c r="F23" s="17" t="s">
        <v>4004</v>
      </c>
      <c r="G23" s="1">
        <v>300</v>
      </c>
      <c r="H23" s="1">
        <v>0</v>
      </c>
      <c r="I23" s="1"/>
      <c r="J23" s="1">
        <v>270</v>
      </c>
      <c r="K23" s="1">
        <v>0</v>
      </c>
      <c r="L23" s="1"/>
      <c r="M23" s="1" t="s">
        <v>4005</v>
      </c>
      <c r="N23" s="1" t="s">
        <v>3932</v>
      </c>
      <c r="O23" s="1"/>
      <c r="P23" s="17" t="s">
        <v>4002</v>
      </c>
      <c r="Q23" s="17" t="s">
        <v>4006</v>
      </c>
    </row>
    <row r="24" spans="1:17" ht="13.5" customHeight="1">
      <c r="A24" s="1">
        <v>23</v>
      </c>
      <c r="B24" s="17" t="s">
        <v>4002</v>
      </c>
      <c r="C24" s="17" t="s">
        <v>4007</v>
      </c>
      <c r="D24" s="18">
        <v>222</v>
      </c>
      <c r="E24" s="19">
        <v>1</v>
      </c>
      <c r="F24" s="17" t="s">
        <v>4008</v>
      </c>
      <c r="G24" s="1">
        <v>100</v>
      </c>
      <c r="H24" s="1">
        <v>0</v>
      </c>
      <c r="I24" s="1"/>
      <c r="J24" s="1">
        <v>88</v>
      </c>
      <c r="K24" s="1">
        <v>0</v>
      </c>
      <c r="L24" s="1"/>
      <c r="M24" s="1" t="s">
        <v>3941</v>
      </c>
      <c r="N24" s="1" t="s">
        <v>3932</v>
      </c>
      <c r="O24" s="1"/>
      <c r="P24" s="17" t="s">
        <v>4002</v>
      </c>
      <c r="Q24" s="17" t="s">
        <v>4009</v>
      </c>
    </row>
    <row r="25" spans="1:17" ht="13.5" customHeight="1">
      <c r="A25" s="1">
        <v>24</v>
      </c>
      <c r="B25" s="17" t="s">
        <v>4002</v>
      </c>
      <c r="C25" s="17" t="s">
        <v>4010</v>
      </c>
      <c r="D25" s="18">
        <v>422</v>
      </c>
      <c r="E25" s="19">
        <v>8021</v>
      </c>
      <c r="F25" s="17" t="s">
        <v>4011</v>
      </c>
      <c r="G25" s="1">
        <v>250</v>
      </c>
      <c r="H25" s="1">
        <v>0</v>
      </c>
      <c r="I25" s="1"/>
      <c r="J25" s="1">
        <v>248</v>
      </c>
      <c r="K25" s="1">
        <v>0</v>
      </c>
      <c r="L25" s="1"/>
      <c r="M25" s="1" t="s">
        <v>4012</v>
      </c>
      <c r="N25" s="1" t="s">
        <v>3932</v>
      </c>
      <c r="O25" s="1"/>
      <c r="P25" s="17" t="s">
        <v>4002</v>
      </c>
      <c r="Q25" s="17" t="s">
        <v>4013</v>
      </c>
    </row>
    <row r="26" spans="1:17" ht="13.5" customHeight="1">
      <c r="A26" s="1">
        <v>25</v>
      </c>
      <c r="B26" s="17" t="s">
        <v>4002</v>
      </c>
      <c r="C26" s="17" t="s">
        <v>4014</v>
      </c>
      <c r="D26" s="18">
        <v>421</v>
      </c>
      <c r="E26" s="19">
        <v>1121</v>
      </c>
      <c r="F26" s="17" t="s">
        <v>4015</v>
      </c>
      <c r="G26" s="1">
        <v>300</v>
      </c>
      <c r="H26" s="1">
        <v>0</v>
      </c>
      <c r="I26" s="1"/>
      <c r="J26" s="1">
        <v>270</v>
      </c>
      <c r="K26" s="1">
        <v>0</v>
      </c>
      <c r="L26" s="1"/>
      <c r="M26" s="1" t="s">
        <v>4005</v>
      </c>
      <c r="N26" s="1" t="s">
        <v>3932</v>
      </c>
      <c r="O26" s="1"/>
      <c r="P26" s="17" t="s">
        <v>4002</v>
      </c>
      <c r="Q26" s="17" t="s">
        <v>4016</v>
      </c>
    </row>
    <row r="27" spans="1:17" ht="13.5" customHeight="1">
      <c r="A27" s="1">
        <v>26</v>
      </c>
      <c r="B27" s="17" t="s">
        <v>4002</v>
      </c>
      <c r="C27" s="17" t="s">
        <v>4017</v>
      </c>
      <c r="D27" s="18">
        <v>421</v>
      </c>
      <c r="E27" s="19">
        <v>412</v>
      </c>
      <c r="F27" s="17" t="s">
        <v>4018</v>
      </c>
      <c r="G27" s="1">
        <v>300</v>
      </c>
      <c r="H27" s="1">
        <v>0</v>
      </c>
      <c r="I27" s="1"/>
      <c r="J27" s="1">
        <v>332</v>
      </c>
      <c r="K27" s="1">
        <v>1</v>
      </c>
      <c r="L27" s="1"/>
      <c r="M27" s="1" t="s">
        <v>4005</v>
      </c>
      <c r="N27" s="1" t="s">
        <v>3932</v>
      </c>
      <c r="O27" s="1"/>
      <c r="P27" s="17" t="s">
        <v>4002</v>
      </c>
      <c r="Q27" s="17" t="s">
        <v>4019</v>
      </c>
    </row>
    <row r="28" spans="1:17" ht="13.5" customHeight="1">
      <c r="A28" s="1">
        <v>27</v>
      </c>
      <c r="B28" s="17" t="s">
        <v>4002</v>
      </c>
      <c r="C28" s="17" t="s">
        <v>4020</v>
      </c>
      <c r="D28" s="18">
        <v>421</v>
      </c>
      <c r="E28" s="19">
        <v>302</v>
      </c>
      <c r="F28" s="17" t="s">
        <v>4021</v>
      </c>
      <c r="G28" s="1">
        <v>300</v>
      </c>
      <c r="H28" s="1">
        <v>0</v>
      </c>
      <c r="I28" s="1"/>
      <c r="J28" s="1">
        <v>270</v>
      </c>
      <c r="K28" s="1">
        <v>0</v>
      </c>
      <c r="L28" s="1"/>
      <c r="M28" s="1" t="s">
        <v>3963</v>
      </c>
      <c r="N28" s="1" t="s">
        <v>3932</v>
      </c>
      <c r="O28" s="1"/>
      <c r="P28" s="17" t="s">
        <v>4002</v>
      </c>
      <c r="Q28" s="17" t="s">
        <v>4022</v>
      </c>
    </row>
    <row r="29" spans="1:17" ht="13.5" customHeight="1">
      <c r="A29" s="1">
        <v>28</v>
      </c>
      <c r="B29" s="17" t="s">
        <v>4002</v>
      </c>
      <c r="C29" s="17" t="s">
        <v>4023</v>
      </c>
      <c r="D29" s="18">
        <v>437</v>
      </c>
      <c r="E29" s="19">
        <v>1</v>
      </c>
      <c r="F29" s="17" t="s">
        <v>4024</v>
      </c>
      <c r="G29" s="1">
        <v>350</v>
      </c>
      <c r="H29" s="1">
        <v>0</v>
      </c>
      <c r="I29" s="1"/>
      <c r="J29" s="1">
        <v>297</v>
      </c>
      <c r="K29" s="1">
        <v>0</v>
      </c>
      <c r="L29" s="1"/>
      <c r="M29" s="1" t="s">
        <v>4005</v>
      </c>
      <c r="N29" s="1" t="s">
        <v>3932</v>
      </c>
      <c r="O29" s="1"/>
      <c r="P29" s="17" t="s">
        <v>4002</v>
      </c>
      <c r="Q29" s="17" t="s">
        <v>4025</v>
      </c>
    </row>
    <row r="30" spans="1:17" ht="13.5" customHeight="1">
      <c r="A30" s="1">
        <v>29</v>
      </c>
      <c r="B30" s="17" t="s">
        <v>4002</v>
      </c>
      <c r="C30" s="17" t="s">
        <v>4026</v>
      </c>
      <c r="D30" s="18">
        <v>425</v>
      </c>
      <c r="E30" s="19">
        <v>87</v>
      </c>
      <c r="F30" s="17" t="s">
        <v>4027</v>
      </c>
      <c r="G30" s="1">
        <v>250</v>
      </c>
      <c r="H30" s="1">
        <v>0</v>
      </c>
      <c r="I30" s="1"/>
      <c r="J30" s="1">
        <v>270</v>
      </c>
      <c r="K30" s="1">
        <v>0</v>
      </c>
      <c r="L30" s="1"/>
      <c r="M30" s="1" t="s">
        <v>4012</v>
      </c>
      <c r="N30" s="1" t="s">
        <v>3932</v>
      </c>
      <c r="O30" s="1"/>
      <c r="P30" s="17" t="s">
        <v>4002</v>
      </c>
      <c r="Q30" s="17" t="s">
        <v>4028</v>
      </c>
    </row>
    <row r="31" spans="1:17" ht="13.5" customHeight="1">
      <c r="A31" s="1">
        <v>30</v>
      </c>
      <c r="B31" s="17" t="s">
        <v>4002</v>
      </c>
      <c r="C31" s="17" t="s">
        <v>4029</v>
      </c>
      <c r="D31" s="18">
        <v>422</v>
      </c>
      <c r="E31" s="19">
        <v>8063</v>
      </c>
      <c r="F31" s="17" t="s">
        <v>4030</v>
      </c>
      <c r="G31" s="1">
        <v>250</v>
      </c>
      <c r="H31" s="1">
        <v>0</v>
      </c>
      <c r="I31" s="1"/>
      <c r="J31" s="1">
        <v>248</v>
      </c>
      <c r="K31" s="1">
        <v>0</v>
      </c>
      <c r="L31" s="1"/>
      <c r="M31" s="1" t="s">
        <v>4005</v>
      </c>
      <c r="N31" s="1" t="s">
        <v>3932</v>
      </c>
      <c r="O31" s="1"/>
      <c r="P31" s="17" t="s">
        <v>4002</v>
      </c>
      <c r="Q31" s="17" t="s">
        <v>4031</v>
      </c>
    </row>
    <row r="32" spans="1:17" ht="13.5" customHeight="1">
      <c r="A32" s="1">
        <v>31</v>
      </c>
      <c r="B32" s="17" t="s">
        <v>4002</v>
      </c>
      <c r="C32" s="17" t="s">
        <v>4032</v>
      </c>
      <c r="D32" s="18">
        <v>830</v>
      </c>
      <c r="E32" s="19">
        <v>48</v>
      </c>
      <c r="F32" s="17" t="s">
        <v>4033</v>
      </c>
      <c r="G32" s="1">
        <v>1500</v>
      </c>
      <c r="H32" s="1">
        <v>1</v>
      </c>
      <c r="I32" s="1"/>
      <c r="J32" s="1">
        <v>1313</v>
      </c>
      <c r="K32" s="1">
        <v>1</v>
      </c>
      <c r="L32" s="1"/>
      <c r="M32" s="1" t="s">
        <v>3963</v>
      </c>
      <c r="N32" s="1" t="s">
        <v>4034</v>
      </c>
      <c r="O32" s="1"/>
      <c r="P32" s="17" t="s">
        <v>4002</v>
      </c>
      <c r="Q32" s="17" t="s">
        <v>4035</v>
      </c>
    </row>
    <row r="33" spans="1:17" ht="13.5" customHeight="1">
      <c r="A33" s="1">
        <v>32</v>
      </c>
      <c r="B33" s="17" t="s">
        <v>4002</v>
      </c>
      <c r="C33" s="17" t="s">
        <v>4036</v>
      </c>
      <c r="D33" s="18">
        <v>849</v>
      </c>
      <c r="E33" s="19">
        <v>902</v>
      </c>
      <c r="F33" s="17" t="s">
        <v>4037</v>
      </c>
      <c r="G33" s="1">
        <v>1500</v>
      </c>
      <c r="H33" s="1">
        <v>1</v>
      </c>
      <c r="I33" s="1"/>
      <c r="J33" s="1">
        <v>1338</v>
      </c>
      <c r="K33" s="1">
        <v>1</v>
      </c>
      <c r="L33" s="1" t="s">
        <v>4038</v>
      </c>
      <c r="M33" s="1" t="s">
        <v>3955</v>
      </c>
      <c r="N33" s="1" t="s">
        <v>4039</v>
      </c>
      <c r="O33" s="1"/>
      <c r="P33" s="17" t="s">
        <v>4002</v>
      </c>
      <c r="Q33" s="17" t="s">
        <v>4040</v>
      </c>
    </row>
    <row r="34" spans="1:17" ht="13.5" customHeight="1">
      <c r="A34" s="1">
        <v>33</v>
      </c>
      <c r="B34" s="17" t="s">
        <v>4002</v>
      </c>
      <c r="C34" s="17" t="s">
        <v>4041</v>
      </c>
      <c r="D34" s="18">
        <v>421</v>
      </c>
      <c r="E34" s="19">
        <v>106</v>
      </c>
      <c r="F34" s="17" t="s">
        <v>4042</v>
      </c>
      <c r="G34" s="1">
        <v>250</v>
      </c>
      <c r="H34" s="1">
        <v>0</v>
      </c>
      <c r="I34" s="1"/>
      <c r="J34" s="1">
        <v>248</v>
      </c>
      <c r="K34" s="1">
        <v>0</v>
      </c>
      <c r="L34" s="1"/>
      <c r="M34" s="1" t="s">
        <v>4005</v>
      </c>
      <c r="N34" s="1" t="s">
        <v>3932</v>
      </c>
      <c r="O34" s="1"/>
      <c r="P34" s="17" t="s">
        <v>4002</v>
      </c>
      <c r="Q34" s="17" t="s">
        <v>4043</v>
      </c>
    </row>
    <row r="35" spans="1:17" ht="13.5" customHeight="1">
      <c r="A35" s="1">
        <v>34</v>
      </c>
      <c r="B35" s="17" t="s">
        <v>4002</v>
      </c>
      <c r="C35" s="17" t="s">
        <v>4044</v>
      </c>
      <c r="D35" s="18">
        <v>319</v>
      </c>
      <c r="E35" s="19">
        <v>107</v>
      </c>
      <c r="F35" s="17" t="s">
        <v>4045</v>
      </c>
      <c r="G35" s="1">
        <v>100</v>
      </c>
      <c r="H35" s="1">
        <v>0</v>
      </c>
      <c r="I35" s="1"/>
      <c r="J35" s="1">
        <v>126</v>
      </c>
      <c r="K35" s="1">
        <v>0</v>
      </c>
      <c r="L35" s="1"/>
      <c r="M35" s="1" t="s">
        <v>3963</v>
      </c>
      <c r="N35" s="1" t="s">
        <v>3932</v>
      </c>
      <c r="O35" s="1"/>
      <c r="P35" s="17" t="s">
        <v>4002</v>
      </c>
      <c r="Q35" s="17" t="s">
        <v>4046</v>
      </c>
    </row>
    <row r="36" spans="1:17" ht="13.5" customHeight="1">
      <c r="A36" s="1">
        <v>35</v>
      </c>
      <c r="B36" s="17" t="s">
        <v>4002</v>
      </c>
      <c r="C36" s="17" t="s">
        <v>4047</v>
      </c>
      <c r="D36" s="18">
        <v>424</v>
      </c>
      <c r="E36" s="19">
        <v>104</v>
      </c>
      <c r="F36" s="17" t="s">
        <v>4048</v>
      </c>
      <c r="G36" s="1">
        <v>250</v>
      </c>
      <c r="H36" s="1">
        <v>0</v>
      </c>
      <c r="I36" s="1"/>
      <c r="J36" s="1">
        <v>248</v>
      </c>
      <c r="K36" s="1">
        <v>0</v>
      </c>
      <c r="L36" s="1"/>
      <c r="M36" s="1" t="s">
        <v>4012</v>
      </c>
      <c r="N36" s="1" t="s">
        <v>3932</v>
      </c>
      <c r="O36" s="1"/>
      <c r="P36" s="17" t="s">
        <v>4002</v>
      </c>
      <c r="Q36" s="17" t="s">
        <v>4049</v>
      </c>
    </row>
    <row r="37" spans="1:17" ht="13.5" customHeight="1">
      <c r="A37" s="1">
        <v>36</v>
      </c>
      <c r="B37" s="17" t="s">
        <v>4002</v>
      </c>
      <c r="C37" s="17" t="s">
        <v>3972</v>
      </c>
      <c r="D37" s="18">
        <v>420</v>
      </c>
      <c r="E37" s="19">
        <v>68</v>
      </c>
      <c r="F37" s="17" t="s">
        <v>3973</v>
      </c>
      <c r="G37" s="1">
        <v>250</v>
      </c>
      <c r="H37" s="1">
        <v>0</v>
      </c>
      <c r="I37" s="1"/>
      <c r="J37" s="1">
        <v>248</v>
      </c>
      <c r="K37" s="1">
        <v>0</v>
      </c>
      <c r="L37" s="1"/>
      <c r="M37" s="1" t="s">
        <v>4050</v>
      </c>
      <c r="N37" s="1" t="s">
        <v>3974</v>
      </c>
      <c r="O37" s="1"/>
      <c r="P37" s="17" t="s">
        <v>4002</v>
      </c>
      <c r="Q37" s="17" t="s">
        <v>4051</v>
      </c>
    </row>
    <row r="38" spans="1:17" ht="13.5" customHeight="1">
      <c r="A38" s="1">
        <v>37</v>
      </c>
      <c r="B38" s="17" t="s">
        <v>4002</v>
      </c>
      <c r="C38" s="17" t="s">
        <v>3965</v>
      </c>
      <c r="D38" s="18">
        <v>300</v>
      </c>
      <c r="E38" s="19">
        <v>61</v>
      </c>
      <c r="F38" s="17" t="s">
        <v>4052</v>
      </c>
      <c r="G38" s="1">
        <v>50</v>
      </c>
      <c r="H38" s="1">
        <v>0</v>
      </c>
      <c r="I38" s="1"/>
      <c r="J38" s="1">
        <v>126</v>
      </c>
      <c r="K38" s="1">
        <v>0</v>
      </c>
      <c r="L38" s="1"/>
      <c r="M38" s="1" t="s">
        <v>4005</v>
      </c>
      <c r="N38" s="1" t="s">
        <v>3956</v>
      </c>
      <c r="O38" s="1"/>
      <c r="P38" s="17" t="s">
        <v>4002</v>
      </c>
      <c r="Q38" s="17" t="s">
        <v>4053</v>
      </c>
    </row>
    <row r="39" spans="1:17" ht="13.5" customHeight="1">
      <c r="A39" s="1">
        <v>38</v>
      </c>
      <c r="B39" s="17" t="s">
        <v>4002</v>
      </c>
      <c r="C39" s="17" t="s">
        <v>4054</v>
      </c>
      <c r="D39" s="18">
        <v>374</v>
      </c>
      <c r="E39" s="19">
        <v>123</v>
      </c>
      <c r="F39" s="17" t="s">
        <v>4055</v>
      </c>
      <c r="G39" s="1">
        <v>150</v>
      </c>
      <c r="H39" s="1">
        <v>1</v>
      </c>
      <c r="I39" s="1"/>
      <c r="J39" s="1">
        <v>169</v>
      </c>
      <c r="K39" s="1">
        <v>1</v>
      </c>
      <c r="L39" s="1"/>
      <c r="M39" s="1" t="s">
        <v>4012</v>
      </c>
      <c r="N39" s="1" t="s">
        <v>3932</v>
      </c>
      <c r="O39" s="1"/>
      <c r="P39" s="17" t="s">
        <v>4002</v>
      </c>
      <c r="Q39" s="17" t="s">
        <v>4056</v>
      </c>
    </row>
    <row r="40" spans="1:17" ht="13.5" customHeight="1">
      <c r="A40" s="1">
        <v>39</v>
      </c>
      <c r="B40" s="17" t="s">
        <v>4002</v>
      </c>
      <c r="C40" s="17" t="s">
        <v>4057</v>
      </c>
      <c r="D40" s="18">
        <v>437</v>
      </c>
      <c r="E40" s="19">
        <v>213</v>
      </c>
      <c r="F40" s="17" t="s">
        <v>4058</v>
      </c>
      <c r="G40" s="1">
        <v>300</v>
      </c>
      <c r="H40" s="1">
        <v>0</v>
      </c>
      <c r="I40" s="1"/>
      <c r="J40" s="1">
        <v>297</v>
      </c>
      <c r="K40" s="1">
        <v>0</v>
      </c>
      <c r="L40" s="1"/>
      <c r="M40" s="1" t="s">
        <v>4005</v>
      </c>
      <c r="N40" s="1" t="s">
        <v>3932</v>
      </c>
      <c r="O40" s="1"/>
      <c r="P40" s="17" t="s">
        <v>4002</v>
      </c>
      <c r="Q40" s="17" t="s">
        <v>4059</v>
      </c>
    </row>
    <row r="41" spans="1:17" ht="13.5" customHeight="1">
      <c r="A41" s="1">
        <v>40</v>
      </c>
      <c r="B41" s="17" t="s">
        <v>4002</v>
      </c>
      <c r="C41" s="17" t="s">
        <v>4060</v>
      </c>
      <c r="D41" s="18">
        <v>424</v>
      </c>
      <c r="E41" s="19">
        <v>206</v>
      </c>
      <c r="F41" s="17" t="s">
        <v>4061</v>
      </c>
      <c r="G41" s="1">
        <v>250</v>
      </c>
      <c r="H41" s="1">
        <v>0</v>
      </c>
      <c r="I41" s="1"/>
      <c r="J41" s="1">
        <v>248</v>
      </c>
      <c r="K41" s="1">
        <v>0</v>
      </c>
      <c r="L41" s="1"/>
      <c r="M41" s="1" t="s">
        <v>3988</v>
      </c>
      <c r="N41" s="1" t="s">
        <v>3932</v>
      </c>
      <c r="O41" s="1" t="s">
        <v>3993</v>
      </c>
      <c r="P41" s="17" t="s">
        <v>4002</v>
      </c>
      <c r="Q41" s="17" t="s">
        <v>4062</v>
      </c>
    </row>
    <row r="42" spans="1:17" ht="13.5" customHeight="1">
      <c r="A42" s="1">
        <v>41</v>
      </c>
      <c r="B42" s="17" t="s">
        <v>4002</v>
      </c>
      <c r="C42" s="17" t="s">
        <v>4063</v>
      </c>
      <c r="D42" s="18" t="s">
        <v>4064</v>
      </c>
      <c r="E42" s="19" t="s">
        <v>4064</v>
      </c>
      <c r="F42" s="17" t="s">
        <v>4065</v>
      </c>
      <c r="G42" s="1">
        <v>250</v>
      </c>
      <c r="H42" s="1">
        <v>0</v>
      </c>
      <c r="I42" s="1"/>
      <c r="J42" s="1">
        <v>248</v>
      </c>
      <c r="K42" s="1">
        <v>0</v>
      </c>
      <c r="L42" s="1"/>
      <c r="M42" s="1" t="s">
        <v>3988</v>
      </c>
      <c r="N42" s="1" t="s">
        <v>3932</v>
      </c>
      <c r="O42" s="1" t="s">
        <v>3993</v>
      </c>
      <c r="P42" s="17" t="s">
        <v>4002</v>
      </c>
      <c r="Q42" s="17" t="s">
        <v>4066</v>
      </c>
    </row>
    <row r="43" spans="1:17" ht="13.5" customHeight="1">
      <c r="A43" s="1">
        <v>42</v>
      </c>
      <c r="B43" s="17" t="s">
        <v>4002</v>
      </c>
      <c r="C43" s="17" t="s">
        <v>4067</v>
      </c>
      <c r="D43" s="18">
        <v>422</v>
      </c>
      <c r="E43" s="19">
        <v>8021</v>
      </c>
      <c r="F43" s="17" t="s">
        <v>4068</v>
      </c>
      <c r="G43" s="1">
        <v>250</v>
      </c>
      <c r="H43" s="1">
        <v>0</v>
      </c>
      <c r="I43" s="1"/>
      <c r="J43" s="1">
        <v>248</v>
      </c>
      <c r="K43" s="1">
        <v>0</v>
      </c>
      <c r="L43" s="1"/>
      <c r="M43" s="1" t="s">
        <v>3988</v>
      </c>
      <c r="N43" s="1" t="s">
        <v>3932</v>
      </c>
      <c r="O43" s="1" t="s">
        <v>3993</v>
      </c>
      <c r="P43" s="17" t="s">
        <v>4002</v>
      </c>
      <c r="Q43" s="17" t="s">
        <v>4069</v>
      </c>
    </row>
    <row r="44" spans="1:17" ht="13.5" customHeight="1">
      <c r="A44" s="1">
        <v>43</v>
      </c>
      <c r="B44" s="17" t="s">
        <v>4002</v>
      </c>
      <c r="C44" s="17" t="s">
        <v>4070</v>
      </c>
      <c r="D44" s="18">
        <v>422</v>
      </c>
      <c r="E44" s="19">
        <v>8021</v>
      </c>
      <c r="F44" s="17" t="s">
        <v>4071</v>
      </c>
      <c r="G44" s="1">
        <v>250</v>
      </c>
      <c r="H44" s="1">
        <v>0</v>
      </c>
      <c r="I44" s="1"/>
      <c r="J44" s="1">
        <v>248</v>
      </c>
      <c r="K44" s="1">
        <v>0</v>
      </c>
      <c r="L44" s="1"/>
      <c r="M44" s="1" t="s">
        <v>3988</v>
      </c>
      <c r="N44" s="1" t="s">
        <v>3932</v>
      </c>
      <c r="O44" s="1" t="s">
        <v>4072</v>
      </c>
      <c r="P44" s="17" t="s">
        <v>4002</v>
      </c>
      <c r="Q44" s="17" t="s">
        <v>4073</v>
      </c>
    </row>
    <row r="45" spans="1:17" ht="13.5" customHeight="1">
      <c r="A45" s="1">
        <v>44</v>
      </c>
      <c r="B45" s="17" t="s">
        <v>4002</v>
      </c>
      <c r="C45" s="17" t="s">
        <v>4074</v>
      </c>
      <c r="D45" s="18">
        <v>230</v>
      </c>
      <c r="E45" s="19">
        <v>53</v>
      </c>
      <c r="F45" s="17" t="s">
        <v>4075</v>
      </c>
      <c r="G45" s="1">
        <v>100</v>
      </c>
      <c r="H45" s="1">
        <v>0</v>
      </c>
      <c r="I45" s="1"/>
      <c r="J45" s="1">
        <v>88</v>
      </c>
      <c r="K45" s="1">
        <v>0</v>
      </c>
      <c r="L45" s="1"/>
      <c r="M45" s="1" t="s">
        <v>4076</v>
      </c>
      <c r="N45" s="1" t="s">
        <v>3932</v>
      </c>
      <c r="O45" s="1" t="s">
        <v>4072</v>
      </c>
      <c r="P45" s="17" t="s">
        <v>4002</v>
      </c>
      <c r="Q45" s="17" t="s">
        <v>4077</v>
      </c>
    </row>
    <row r="46" spans="1:17" ht="13.5" customHeight="1">
      <c r="A46" s="1">
        <v>45</v>
      </c>
      <c r="B46" s="17" t="s">
        <v>4002</v>
      </c>
      <c r="C46" s="17" t="s">
        <v>4078</v>
      </c>
      <c r="D46" s="18">
        <v>230</v>
      </c>
      <c r="E46" s="19">
        <v>53</v>
      </c>
      <c r="F46" s="17" t="s">
        <v>4079</v>
      </c>
      <c r="G46" s="1">
        <v>100</v>
      </c>
      <c r="H46" s="1">
        <v>0</v>
      </c>
      <c r="I46" s="1"/>
      <c r="J46" s="1">
        <v>88</v>
      </c>
      <c r="K46" s="1">
        <v>0</v>
      </c>
      <c r="L46" s="1"/>
      <c r="M46" s="1" t="s">
        <v>4076</v>
      </c>
      <c r="N46" s="1" t="s">
        <v>3932</v>
      </c>
      <c r="O46" s="1" t="s">
        <v>4080</v>
      </c>
      <c r="P46" s="17" t="s">
        <v>4002</v>
      </c>
      <c r="Q46" s="17" t="s">
        <v>4081</v>
      </c>
    </row>
    <row r="47" spans="1:17" ht="13.5" customHeight="1">
      <c r="A47" s="1">
        <v>46</v>
      </c>
      <c r="B47" s="17" t="s">
        <v>4082</v>
      </c>
      <c r="C47" s="17" t="s">
        <v>4083</v>
      </c>
      <c r="D47" s="18">
        <v>452</v>
      </c>
      <c r="E47" s="19">
        <v>812</v>
      </c>
      <c r="F47" s="17" t="s">
        <v>4084</v>
      </c>
      <c r="G47" s="1">
        <v>500</v>
      </c>
      <c r="H47" s="1">
        <v>0</v>
      </c>
      <c r="I47" s="1"/>
      <c r="J47" s="1">
        <v>435</v>
      </c>
      <c r="K47" s="1">
        <v>0</v>
      </c>
      <c r="L47" s="1"/>
      <c r="M47" s="1" t="s">
        <v>4085</v>
      </c>
      <c r="N47" s="1" t="s">
        <v>4086</v>
      </c>
      <c r="O47" s="1"/>
      <c r="P47" s="17" t="s">
        <v>4082</v>
      </c>
      <c r="Q47" s="17"/>
    </row>
    <row r="48" spans="1:17" ht="13.5" customHeight="1">
      <c r="A48" s="1">
        <v>47</v>
      </c>
      <c r="B48" s="17" t="s">
        <v>4082</v>
      </c>
      <c r="C48" s="17" t="s">
        <v>4087</v>
      </c>
      <c r="D48" s="18">
        <v>501</v>
      </c>
      <c r="E48" s="19">
        <v>2257</v>
      </c>
      <c r="F48" s="17" t="s">
        <v>4088</v>
      </c>
      <c r="G48" s="1">
        <v>500</v>
      </c>
      <c r="H48" s="1">
        <v>0</v>
      </c>
      <c r="I48" s="1"/>
      <c r="J48" s="1">
        <v>493</v>
      </c>
      <c r="K48" s="1">
        <v>1</v>
      </c>
      <c r="L48" s="1"/>
      <c r="M48" s="1" t="s">
        <v>4089</v>
      </c>
      <c r="N48" s="1" t="s">
        <v>3932</v>
      </c>
      <c r="O48" s="1"/>
      <c r="P48" s="17" t="s">
        <v>4082</v>
      </c>
      <c r="Q48" s="17" t="s">
        <v>4090</v>
      </c>
    </row>
    <row r="49" spans="1:17" ht="13.5" customHeight="1">
      <c r="A49" s="1">
        <v>48</v>
      </c>
      <c r="B49" s="17" t="s">
        <v>4082</v>
      </c>
      <c r="C49" s="17" t="s">
        <v>4091</v>
      </c>
      <c r="D49" s="18">
        <v>489</v>
      </c>
      <c r="E49" s="19">
        <v>52</v>
      </c>
      <c r="F49" s="17" t="s">
        <v>4092</v>
      </c>
      <c r="G49" s="1">
        <v>450</v>
      </c>
      <c r="H49" s="1">
        <v>0</v>
      </c>
      <c r="I49" s="1"/>
      <c r="J49" s="1">
        <v>465</v>
      </c>
      <c r="K49" s="1">
        <v>1</v>
      </c>
      <c r="L49" s="1"/>
      <c r="M49" s="1" t="s">
        <v>4089</v>
      </c>
      <c r="N49" s="1" t="s">
        <v>3932</v>
      </c>
      <c r="O49" s="1"/>
      <c r="P49" s="17" t="s">
        <v>4082</v>
      </c>
      <c r="Q49" s="17" t="s">
        <v>4093</v>
      </c>
    </row>
    <row r="50" spans="1:17" ht="13.5" customHeight="1">
      <c r="A50" s="1">
        <v>49</v>
      </c>
      <c r="B50" s="17" t="s">
        <v>4082</v>
      </c>
      <c r="C50" s="17" t="s">
        <v>4094</v>
      </c>
      <c r="D50" s="18">
        <v>502</v>
      </c>
      <c r="E50" s="19">
        <v>5</v>
      </c>
      <c r="F50" s="17" t="s">
        <v>4095</v>
      </c>
      <c r="G50" s="1">
        <v>500</v>
      </c>
      <c r="H50" s="1">
        <v>0</v>
      </c>
      <c r="I50" s="1"/>
      <c r="J50" s="1">
        <v>473</v>
      </c>
      <c r="K50" s="1">
        <v>0</v>
      </c>
      <c r="L50" s="1"/>
      <c r="M50" s="1" t="s">
        <v>3980</v>
      </c>
      <c r="N50" s="1" t="s">
        <v>3932</v>
      </c>
      <c r="O50" s="1"/>
      <c r="P50" s="17" t="s">
        <v>4082</v>
      </c>
      <c r="Q50" s="17" t="s">
        <v>4096</v>
      </c>
    </row>
    <row r="51" spans="1:17" ht="13.5" customHeight="1">
      <c r="A51" s="1">
        <v>50</v>
      </c>
      <c r="B51" s="17" t="s">
        <v>4082</v>
      </c>
      <c r="C51" s="17" t="s">
        <v>4097</v>
      </c>
      <c r="D51" s="18">
        <v>470</v>
      </c>
      <c r="E51" s="19">
        <v>226</v>
      </c>
      <c r="F51" s="17" t="s">
        <v>4098</v>
      </c>
      <c r="G51" s="1">
        <v>450</v>
      </c>
      <c r="H51" s="1">
        <v>0</v>
      </c>
      <c r="I51" s="1"/>
      <c r="J51" s="1">
        <v>485</v>
      </c>
      <c r="K51" s="1">
        <v>1</v>
      </c>
      <c r="L51" s="1"/>
      <c r="M51" s="1" t="s">
        <v>4089</v>
      </c>
      <c r="N51" s="1" t="s">
        <v>3932</v>
      </c>
      <c r="O51" s="1"/>
      <c r="P51" s="17" t="s">
        <v>4082</v>
      </c>
      <c r="Q51" s="17" t="s">
        <v>4099</v>
      </c>
    </row>
    <row r="52" spans="1:17" ht="13.5" customHeight="1">
      <c r="A52" s="1">
        <v>51</v>
      </c>
      <c r="B52" s="17" t="s">
        <v>4082</v>
      </c>
      <c r="C52" s="17" t="s">
        <v>4100</v>
      </c>
      <c r="D52" s="18">
        <v>473</v>
      </c>
      <c r="E52" s="19">
        <v>933</v>
      </c>
      <c r="F52" s="17" t="s">
        <v>4101</v>
      </c>
      <c r="G52" s="1">
        <v>450</v>
      </c>
      <c r="H52" s="1">
        <v>0</v>
      </c>
      <c r="I52" s="1"/>
      <c r="J52" s="1">
        <v>422</v>
      </c>
      <c r="K52" s="1">
        <v>1</v>
      </c>
      <c r="L52" s="1"/>
      <c r="M52" s="1" t="s">
        <v>4012</v>
      </c>
      <c r="N52" s="1" t="s">
        <v>3932</v>
      </c>
      <c r="O52" s="1"/>
      <c r="P52" s="17" t="s">
        <v>4082</v>
      </c>
      <c r="Q52" s="17" t="s">
        <v>4102</v>
      </c>
    </row>
    <row r="53" spans="1:17" ht="13.5" customHeight="1">
      <c r="A53" s="1">
        <v>52</v>
      </c>
      <c r="B53" s="17" t="s">
        <v>4082</v>
      </c>
      <c r="C53" s="17" t="s">
        <v>4103</v>
      </c>
      <c r="D53" s="18">
        <v>501</v>
      </c>
      <c r="E53" s="19">
        <v>1106</v>
      </c>
      <c r="F53" s="17" t="s">
        <v>4104</v>
      </c>
      <c r="G53" s="1">
        <v>500</v>
      </c>
      <c r="H53" s="1">
        <v>0</v>
      </c>
      <c r="I53" s="1"/>
      <c r="J53" s="1">
        <v>473</v>
      </c>
      <c r="K53" s="1">
        <v>0</v>
      </c>
      <c r="L53" s="1"/>
      <c r="M53" s="1" t="s">
        <v>3963</v>
      </c>
      <c r="N53" s="1" t="s">
        <v>3932</v>
      </c>
      <c r="O53" s="1"/>
      <c r="P53" s="17" t="s">
        <v>4082</v>
      </c>
      <c r="Q53" s="17" t="s">
        <v>4105</v>
      </c>
    </row>
    <row r="54" spans="1:17" ht="13.5" customHeight="1">
      <c r="A54" s="1">
        <v>53</v>
      </c>
      <c r="B54" s="17" t="s">
        <v>4082</v>
      </c>
      <c r="C54" s="17" t="s">
        <v>4106</v>
      </c>
      <c r="D54" s="18">
        <v>448</v>
      </c>
      <c r="E54" s="19">
        <v>46</v>
      </c>
      <c r="F54" s="17" t="s">
        <v>4107</v>
      </c>
      <c r="G54" s="1">
        <v>450</v>
      </c>
      <c r="H54" s="1">
        <v>0</v>
      </c>
      <c r="I54" s="1"/>
      <c r="J54" s="1">
        <v>460</v>
      </c>
      <c r="K54" s="1">
        <v>1</v>
      </c>
      <c r="L54" s="1"/>
      <c r="M54" s="1" t="s">
        <v>4089</v>
      </c>
      <c r="N54" s="1" t="s">
        <v>3932</v>
      </c>
      <c r="O54" s="1"/>
      <c r="P54" s="17" t="s">
        <v>4082</v>
      </c>
      <c r="Q54" s="17" t="s">
        <v>4108</v>
      </c>
    </row>
    <row r="55" spans="1:17" ht="13.5" customHeight="1">
      <c r="A55" s="1">
        <v>54</v>
      </c>
      <c r="B55" s="17" t="s">
        <v>4082</v>
      </c>
      <c r="C55" s="17" t="s">
        <v>4109</v>
      </c>
      <c r="D55" s="18">
        <v>435</v>
      </c>
      <c r="E55" s="19">
        <v>4</v>
      </c>
      <c r="F55" s="17" t="s">
        <v>4110</v>
      </c>
      <c r="G55" s="1">
        <v>350</v>
      </c>
      <c r="H55" s="1">
        <v>0</v>
      </c>
      <c r="I55" s="1"/>
      <c r="J55" s="1">
        <v>328</v>
      </c>
      <c r="K55" s="1">
        <v>0</v>
      </c>
      <c r="L55" s="1"/>
      <c r="M55" s="1" t="s">
        <v>3980</v>
      </c>
      <c r="N55" s="1" t="s">
        <v>3932</v>
      </c>
      <c r="O55" s="1"/>
      <c r="P55" s="17" t="s">
        <v>4082</v>
      </c>
      <c r="Q55" s="17" t="s">
        <v>4111</v>
      </c>
    </row>
    <row r="56" spans="1:17" ht="13.5" customHeight="1">
      <c r="A56" s="1">
        <v>55</v>
      </c>
      <c r="B56" s="17" t="s">
        <v>4082</v>
      </c>
      <c r="C56" s="17" t="s">
        <v>4112</v>
      </c>
      <c r="D56" s="18">
        <v>485</v>
      </c>
      <c r="E56" s="19">
        <v>59</v>
      </c>
      <c r="F56" s="17" t="s">
        <v>4113</v>
      </c>
      <c r="G56" s="1">
        <v>450</v>
      </c>
      <c r="H56" s="1">
        <v>0</v>
      </c>
      <c r="I56" s="1"/>
      <c r="J56" s="1">
        <v>435</v>
      </c>
      <c r="K56" s="1">
        <v>0</v>
      </c>
      <c r="L56" s="1"/>
      <c r="M56" s="1" t="s">
        <v>4005</v>
      </c>
      <c r="N56" s="1" t="s">
        <v>3932</v>
      </c>
      <c r="O56" s="1"/>
      <c r="P56" s="17" t="s">
        <v>4082</v>
      </c>
      <c r="Q56" s="17" t="s">
        <v>4114</v>
      </c>
    </row>
    <row r="57" spans="1:17" ht="13.5" customHeight="1">
      <c r="A57" s="1">
        <v>56</v>
      </c>
      <c r="B57" s="17" t="s">
        <v>4082</v>
      </c>
      <c r="C57" s="17" t="s">
        <v>4115</v>
      </c>
      <c r="D57" s="18">
        <v>457</v>
      </c>
      <c r="E57" s="19">
        <v>843</v>
      </c>
      <c r="F57" s="17" t="s">
        <v>4116</v>
      </c>
      <c r="G57" s="1">
        <v>450</v>
      </c>
      <c r="H57" s="1">
        <v>0</v>
      </c>
      <c r="I57" s="1"/>
      <c r="J57" s="1">
        <v>435</v>
      </c>
      <c r="K57" s="1">
        <v>0</v>
      </c>
      <c r="L57" s="1"/>
      <c r="M57" s="1" t="s">
        <v>3963</v>
      </c>
      <c r="N57" s="1" t="s">
        <v>3932</v>
      </c>
      <c r="O57" s="1"/>
      <c r="P57" s="17" t="s">
        <v>4082</v>
      </c>
      <c r="Q57" s="17" t="s">
        <v>4117</v>
      </c>
    </row>
    <row r="58" spans="1:17" ht="13.5" customHeight="1">
      <c r="A58" s="1">
        <v>57</v>
      </c>
      <c r="B58" s="17" t="s">
        <v>4082</v>
      </c>
      <c r="C58" s="17" t="s">
        <v>4118</v>
      </c>
      <c r="D58" s="18">
        <v>494</v>
      </c>
      <c r="E58" s="19">
        <v>6</v>
      </c>
      <c r="F58" s="17" t="s">
        <v>4119</v>
      </c>
      <c r="G58" s="1">
        <v>450</v>
      </c>
      <c r="H58" s="1">
        <v>0</v>
      </c>
      <c r="I58" s="1"/>
      <c r="J58" s="1">
        <v>456</v>
      </c>
      <c r="K58" s="1">
        <v>1</v>
      </c>
      <c r="L58" s="1"/>
      <c r="M58" s="1" t="s">
        <v>3963</v>
      </c>
      <c r="N58" s="1" t="s">
        <v>3932</v>
      </c>
      <c r="O58" s="1"/>
      <c r="P58" s="17" t="s">
        <v>4082</v>
      </c>
      <c r="Q58" s="17" t="s">
        <v>4120</v>
      </c>
    </row>
    <row r="59" spans="1:17" ht="13.5" customHeight="1">
      <c r="A59" s="1">
        <v>58</v>
      </c>
      <c r="B59" s="17" t="s">
        <v>4082</v>
      </c>
      <c r="C59" s="17" t="s">
        <v>4121</v>
      </c>
      <c r="D59" s="18">
        <v>460</v>
      </c>
      <c r="E59" s="19">
        <v>24</v>
      </c>
      <c r="F59" s="17" t="s">
        <v>4122</v>
      </c>
      <c r="G59" s="1">
        <v>500</v>
      </c>
      <c r="H59" s="1">
        <v>0</v>
      </c>
      <c r="I59" s="1"/>
      <c r="J59" s="1">
        <v>435</v>
      </c>
      <c r="K59" s="1">
        <v>0</v>
      </c>
      <c r="L59" s="1"/>
      <c r="M59" s="1" t="s">
        <v>3963</v>
      </c>
      <c r="N59" s="1" t="s">
        <v>3932</v>
      </c>
      <c r="O59" s="1"/>
      <c r="P59" s="17" t="s">
        <v>4082</v>
      </c>
      <c r="Q59" s="17" t="s">
        <v>4123</v>
      </c>
    </row>
    <row r="60" spans="1:17" ht="13.5" customHeight="1">
      <c r="A60" s="1">
        <v>59</v>
      </c>
      <c r="B60" s="17" t="s">
        <v>4082</v>
      </c>
      <c r="C60" s="17" t="s">
        <v>4124</v>
      </c>
      <c r="D60" s="18">
        <v>441</v>
      </c>
      <c r="E60" s="19">
        <v>8123</v>
      </c>
      <c r="F60" s="17" t="s">
        <v>4125</v>
      </c>
      <c r="G60" s="1">
        <v>450</v>
      </c>
      <c r="H60" s="1">
        <v>0</v>
      </c>
      <c r="I60" s="1"/>
      <c r="J60" s="1">
        <v>382</v>
      </c>
      <c r="K60" s="1">
        <v>0</v>
      </c>
      <c r="L60" s="1"/>
      <c r="M60" s="1" t="s">
        <v>3963</v>
      </c>
      <c r="N60" s="1" t="s">
        <v>3932</v>
      </c>
      <c r="O60" s="1"/>
      <c r="P60" s="17" t="s">
        <v>4082</v>
      </c>
      <c r="Q60" s="17" t="s">
        <v>4126</v>
      </c>
    </row>
    <row r="61" spans="1:17" ht="13.5" customHeight="1">
      <c r="A61" s="1">
        <v>60</v>
      </c>
      <c r="B61" s="17" t="s">
        <v>4082</v>
      </c>
      <c r="C61" s="17" t="s">
        <v>4127</v>
      </c>
      <c r="D61" s="18">
        <v>470</v>
      </c>
      <c r="E61" s="19">
        <v>111</v>
      </c>
      <c r="F61" s="17" t="s">
        <v>4128</v>
      </c>
      <c r="G61" s="1">
        <v>450</v>
      </c>
      <c r="H61" s="1">
        <v>0</v>
      </c>
      <c r="I61" s="1"/>
      <c r="J61" s="1">
        <v>475</v>
      </c>
      <c r="K61" s="1">
        <v>1</v>
      </c>
      <c r="L61" s="1"/>
      <c r="M61" s="1" t="s">
        <v>3980</v>
      </c>
      <c r="N61" s="1" t="s">
        <v>3997</v>
      </c>
      <c r="O61" s="1"/>
      <c r="P61" s="17" t="s">
        <v>4082</v>
      </c>
      <c r="Q61" s="17" t="s">
        <v>4129</v>
      </c>
    </row>
    <row r="62" spans="1:17" ht="13.5" customHeight="1">
      <c r="A62" s="1">
        <v>61</v>
      </c>
      <c r="B62" s="17" t="s">
        <v>4082</v>
      </c>
      <c r="C62" s="17" t="s">
        <v>4130</v>
      </c>
      <c r="D62" s="18">
        <v>403</v>
      </c>
      <c r="E62" s="19">
        <v>2</v>
      </c>
      <c r="F62" s="17" t="s">
        <v>4131</v>
      </c>
      <c r="G62" s="1">
        <v>200</v>
      </c>
      <c r="H62" s="1">
        <v>1</v>
      </c>
      <c r="I62" s="1"/>
      <c r="J62" s="1">
        <v>257</v>
      </c>
      <c r="K62" s="1">
        <v>1</v>
      </c>
      <c r="L62" s="1"/>
      <c r="M62" s="1" t="s">
        <v>3955</v>
      </c>
      <c r="N62" s="1" t="s">
        <v>3932</v>
      </c>
      <c r="O62" s="1"/>
      <c r="P62" s="17" t="s">
        <v>4082</v>
      </c>
      <c r="Q62" s="17" t="s">
        <v>4132</v>
      </c>
    </row>
    <row r="63" spans="1:17" ht="13.5" customHeight="1">
      <c r="A63" s="1">
        <v>62</v>
      </c>
      <c r="B63" s="17" t="s">
        <v>4082</v>
      </c>
      <c r="C63" s="17" t="s">
        <v>4057</v>
      </c>
      <c r="D63" s="18">
        <v>437</v>
      </c>
      <c r="E63" s="19">
        <v>213</v>
      </c>
      <c r="F63" s="17" t="s">
        <v>4133</v>
      </c>
      <c r="G63" s="1">
        <v>300</v>
      </c>
      <c r="H63" s="1">
        <v>0</v>
      </c>
      <c r="I63" s="1"/>
      <c r="J63" s="1">
        <v>297</v>
      </c>
      <c r="K63" s="1">
        <v>0</v>
      </c>
      <c r="L63" s="1"/>
      <c r="M63" s="1" t="s">
        <v>3980</v>
      </c>
      <c r="N63" s="1" t="s">
        <v>3932</v>
      </c>
      <c r="O63" s="1"/>
      <c r="P63" s="17" t="s">
        <v>4082</v>
      </c>
      <c r="Q63" s="17" t="s">
        <v>4134</v>
      </c>
    </row>
    <row r="64" spans="1:17" ht="13.5" customHeight="1">
      <c r="A64" s="1">
        <v>63</v>
      </c>
      <c r="B64" s="17" t="s">
        <v>4082</v>
      </c>
      <c r="C64" s="17" t="s">
        <v>4135</v>
      </c>
      <c r="D64" s="18">
        <v>504</v>
      </c>
      <c r="E64" s="19">
        <v>38</v>
      </c>
      <c r="F64" s="17" t="s">
        <v>4136</v>
      </c>
      <c r="G64" s="1">
        <v>500</v>
      </c>
      <c r="H64" s="1">
        <v>0</v>
      </c>
      <c r="I64" s="1"/>
      <c r="J64" s="1">
        <v>489</v>
      </c>
      <c r="K64" s="1">
        <v>1</v>
      </c>
      <c r="L64" s="1"/>
      <c r="M64" s="1" t="s">
        <v>4005</v>
      </c>
      <c r="N64" s="1" t="s">
        <v>3932</v>
      </c>
      <c r="O64" s="1"/>
      <c r="P64" s="17" t="s">
        <v>4082</v>
      </c>
      <c r="Q64" s="17" t="s">
        <v>4137</v>
      </c>
    </row>
    <row r="65" spans="1:17" ht="13.5" customHeight="1">
      <c r="A65" s="1">
        <v>64</v>
      </c>
      <c r="B65" s="17" t="s">
        <v>4082</v>
      </c>
      <c r="C65" s="17" t="s">
        <v>4138</v>
      </c>
      <c r="D65" s="18">
        <v>486</v>
      </c>
      <c r="E65" s="19">
        <v>955</v>
      </c>
      <c r="F65" s="17" t="s">
        <v>4139</v>
      </c>
      <c r="G65" s="1">
        <v>450</v>
      </c>
      <c r="H65" s="1">
        <v>0</v>
      </c>
      <c r="I65" s="1"/>
      <c r="J65" s="1">
        <v>435</v>
      </c>
      <c r="K65" s="1">
        <v>0</v>
      </c>
      <c r="L65" s="1"/>
      <c r="M65" s="1" t="s">
        <v>3963</v>
      </c>
      <c r="N65" s="1" t="s">
        <v>3932</v>
      </c>
      <c r="O65" s="1"/>
      <c r="P65" s="17" t="s">
        <v>4082</v>
      </c>
      <c r="Q65" s="17" t="s">
        <v>4140</v>
      </c>
    </row>
    <row r="66" spans="1:17" ht="13.5" customHeight="1">
      <c r="A66" s="1">
        <v>65</v>
      </c>
      <c r="B66" s="17" t="s">
        <v>4082</v>
      </c>
      <c r="C66" s="17" t="s">
        <v>4141</v>
      </c>
      <c r="D66" s="18">
        <v>463</v>
      </c>
      <c r="E66" s="19">
        <v>37</v>
      </c>
      <c r="F66" s="17" t="s">
        <v>4142</v>
      </c>
      <c r="G66" s="1">
        <v>450</v>
      </c>
      <c r="H66" s="1">
        <v>0</v>
      </c>
      <c r="I66" s="1"/>
      <c r="J66" s="1">
        <v>435</v>
      </c>
      <c r="K66" s="1">
        <v>0</v>
      </c>
      <c r="L66" s="1"/>
      <c r="M66" s="1" t="s">
        <v>4005</v>
      </c>
      <c r="N66" s="1" t="s">
        <v>3932</v>
      </c>
      <c r="O66" s="1"/>
      <c r="P66" s="17" t="s">
        <v>4082</v>
      </c>
      <c r="Q66" s="17" t="s">
        <v>4143</v>
      </c>
    </row>
    <row r="67" spans="1:17" ht="13.5" customHeight="1">
      <c r="A67" s="1">
        <v>66</v>
      </c>
      <c r="B67" s="17" t="s">
        <v>4082</v>
      </c>
      <c r="C67" s="17" t="s">
        <v>4144</v>
      </c>
      <c r="D67" s="18">
        <v>490</v>
      </c>
      <c r="E67" s="19">
        <v>1202</v>
      </c>
      <c r="F67" s="17" t="s">
        <v>4145</v>
      </c>
      <c r="G67" s="1">
        <v>500</v>
      </c>
      <c r="H67" s="1">
        <v>0</v>
      </c>
      <c r="I67" s="1"/>
      <c r="J67" s="1">
        <v>435</v>
      </c>
      <c r="K67" s="1">
        <v>0</v>
      </c>
      <c r="L67" s="1"/>
      <c r="M67" s="1" t="s">
        <v>4085</v>
      </c>
      <c r="N67" s="1" t="s">
        <v>3932</v>
      </c>
      <c r="O67" s="1"/>
      <c r="P67" s="17" t="s">
        <v>4082</v>
      </c>
      <c r="Q67" s="17" t="s">
        <v>4146</v>
      </c>
    </row>
    <row r="68" spans="1:17" ht="13.5" customHeight="1">
      <c r="A68" s="1">
        <v>67</v>
      </c>
      <c r="B68" s="17" t="s">
        <v>4082</v>
      </c>
      <c r="C68" s="17" t="s">
        <v>4147</v>
      </c>
      <c r="D68" s="18">
        <v>350</v>
      </c>
      <c r="E68" s="19">
        <v>1265</v>
      </c>
      <c r="F68" s="17" t="s">
        <v>4148</v>
      </c>
      <c r="G68" s="1">
        <v>150</v>
      </c>
      <c r="H68" s="1">
        <v>1</v>
      </c>
      <c r="I68" s="1"/>
      <c r="J68" s="1">
        <v>131</v>
      </c>
      <c r="K68" s="1">
        <v>0</v>
      </c>
      <c r="L68" s="1"/>
      <c r="M68" s="1" t="s">
        <v>3963</v>
      </c>
      <c r="N68" s="1" t="s">
        <v>3932</v>
      </c>
      <c r="O68" s="1"/>
      <c r="P68" s="17" t="s">
        <v>4082</v>
      </c>
      <c r="Q68" s="17" t="s">
        <v>4149</v>
      </c>
    </row>
    <row r="69" spans="1:17" ht="13.5" customHeight="1">
      <c r="A69" s="1">
        <v>68</v>
      </c>
      <c r="B69" s="17" t="s">
        <v>4082</v>
      </c>
      <c r="C69" s="17" t="s">
        <v>4150</v>
      </c>
      <c r="D69" s="18">
        <v>497</v>
      </c>
      <c r="E69" s="19">
        <v>33</v>
      </c>
      <c r="F69" s="17" t="s">
        <v>4151</v>
      </c>
      <c r="G69" s="1">
        <v>500</v>
      </c>
      <c r="H69" s="1">
        <v>0</v>
      </c>
      <c r="I69" s="1"/>
      <c r="J69" s="1">
        <v>435</v>
      </c>
      <c r="K69" s="1">
        <v>0</v>
      </c>
      <c r="L69" s="1"/>
      <c r="M69" s="1" t="s">
        <v>4012</v>
      </c>
      <c r="N69" s="1" t="s">
        <v>3932</v>
      </c>
      <c r="O69" s="1"/>
      <c r="P69" s="17" t="s">
        <v>4082</v>
      </c>
      <c r="Q69" s="17" t="s">
        <v>4152</v>
      </c>
    </row>
    <row r="70" spans="1:17" ht="13.5" customHeight="1">
      <c r="A70" s="1">
        <v>69</v>
      </c>
      <c r="B70" s="17" t="s">
        <v>4082</v>
      </c>
      <c r="C70" s="17" t="s">
        <v>4153</v>
      </c>
      <c r="D70" s="18">
        <v>497</v>
      </c>
      <c r="E70" s="19">
        <v>34</v>
      </c>
      <c r="F70" s="17" t="s">
        <v>4154</v>
      </c>
      <c r="G70" s="1">
        <v>500</v>
      </c>
      <c r="H70" s="1">
        <v>0</v>
      </c>
      <c r="I70" s="1"/>
      <c r="J70" s="1">
        <v>435</v>
      </c>
      <c r="K70" s="1">
        <v>0</v>
      </c>
      <c r="L70" s="1"/>
      <c r="M70" s="1" t="s">
        <v>3963</v>
      </c>
      <c r="N70" s="1" t="s">
        <v>3932</v>
      </c>
      <c r="O70" s="1"/>
      <c r="P70" s="17" t="s">
        <v>4082</v>
      </c>
      <c r="Q70" s="17" t="s">
        <v>4155</v>
      </c>
    </row>
    <row r="71" spans="1:17" ht="13.5" customHeight="1">
      <c r="A71" s="1">
        <v>70</v>
      </c>
      <c r="B71" s="17" t="s">
        <v>4082</v>
      </c>
      <c r="C71" s="17" t="s">
        <v>4156</v>
      </c>
      <c r="D71" s="18">
        <v>224</v>
      </c>
      <c r="E71" s="19">
        <v>15</v>
      </c>
      <c r="F71" s="17" t="s">
        <v>4157</v>
      </c>
      <c r="G71" s="1">
        <v>100</v>
      </c>
      <c r="H71" s="1">
        <v>0</v>
      </c>
      <c r="I71" s="1"/>
      <c r="J71" s="1">
        <v>88</v>
      </c>
      <c r="K71" s="1">
        <v>0</v>
      </c>
      <c r="L71" s="1"/>
      <c r="M71" s="1" t="s">
        <v>3963</v>
      </c>
      <c r="N71" s="1" t="s">
        <v>3932</v>
      </c>
      <c r="O71" s="1"/>
      <c r="P71" s="17" t="s">
        <v>4082</v>
      </c>
      <c r="Q71" s="17" t="s">
        <v>4158</v>
      </c>
    </row>
    <row r="72" spans="1:17" ht="13.5" customHeight="1">
      <c r="A72" s="1">
        <v>71</v>
      </c>
      <c r="B72" s="17" t="s">
        <v>4082</v>
      </c>
      <c r="C72" s="17" t="s">
        <v>4159</v>
      </c>
      <c r="D72" s="18">
        <v>486</v>
      </c>
      <c r="E72" s="19">
        <v>906</v>
      </c>
      <c r="F72" s="17" t="s">
        <v>4160</v>
      </c>
      <c r="G72" s="1">
        <v>450</v>
      </c>
      <c r="H72" s="1">
        <v>0</v>
      </c>
      <c r="I72" s="1"/>
      <c r="J72" s="1">
        <v>435</v>
      </c>
      <c r="K72" s="1">
        <v>0</v>
      </c>
      <c r="L72" s="1"/>
      <c r="M72" s="1" t="s">
        <v>3963</v>
      </c>
      <c r="N72" s="1" t="s">
        <v>3932</v>
      </c>
      <c r="O72" s="1"/>
      <c r="P72" s="17" t="s">
        <v>4082</v>
      </c>
      <c r="Q72" s="17" t="s">
        <v>4161</v>
      </c>
    </row>
    <row r="73" spans="1:17" ht="13.5" customHeight="1">
      <c r="A73" s="1">
        <v>72</v>
      </c>
      <c r="B73" s="17" t="s">
        <v>4082</v>
      </c>
      <c r="C73" s="17" t="s">
        <v>4162</v>
      </c>
      <c r="D73" s="18">
        <v>329</v>
      </c>
      <c r="E73" s="19">
        <v>2213</v>
      </c>
      <c r="F73" s="17" t="s">
        <v>4163</v>
      </c>
      <c r="G73" s="1">
        <v>200</v>
      </c>
      <c r="H73" s="1">
        <v>1</v>
      </c>
      <c r="I73" s="1"/>
      <c r="J73" s="1">
        <v>208</v>
      </c>
      <c r="K73" s="1">
        <v>1</v>
      </c>
      <c r="L73" s="1"/>
      <c r="M73" s="1" t="s">
        <v>3963</v>
      </c>
      <c r="N73" s="1" t="s">
        <v>3932</v>
      </c>
      <c r="O73" s="1"/>
      <c r="P73" s="17" t="s">
        <v>4082</v>
      </c>
      <c r="Q73" s="17" t="s">
        <v>4164</v>
      </c>
    </row>
    <row r="74" spans="1:17" ht="13.5" customHeight="1">
      <c r="A74" s="1">
        <v>73</v>
      </c>
      <c r="B74" s="17" t="s">
        <v>4082</v>
      </c>
      <c r="C74" s="17" t="s">
        <v>4165</v>
      </c>
      <c r="D74" s="18">
        <v>448</v>
      </c>
      <c r="E74" s="19">
        <v>6</v>
      </c>
      <c r="F74" s="17" t="s">
        <v>4166</v>
      </c>
      <c r="G74" s="1">
        <v>400</v>
      </c>
      <c r="H74" s="1">
        <v>0</v>
      </c>
      <c r="I74" s="1"/>
      <c r="J74" s="1">
        <v>416</v>
      </c>
      <c r="K74" s="1">
        <v>1</v>
      </c>
      <c r="L74" s="1"/>
      <c r="M74" s="1" t="s">
        <v>3963</v>
      </c>
      <c r="N74" s="1" t="s">
        <v>3932</v>
      </c>
      <c r="O74" s="1"/>
      <c r="P74" s="17" t="s">
        <v>4082</v>
      </c>
      <c r="Q74" s="17" t="s">
        <v>4167</v>
      </c>
    </row>
    <row r="75" spans="1:17" ht="13.5" customHeight="1">
      <c r="A75" s="1">
        <v>74</v>
      </c>
      <c r="B75" s="17" t="s">
        <v>4082</v>
      </c>
      <c r="C75" s="17" t="s">
        <v>4168</v>
      </c>
      <c r="D75" s="18">
        <v>599</v>
      </c>
      <c r="E75" s="19">
        <v>8243</v>
      </c>
      <c r="F75" s="17" t="s">
        <v>4169</v>
      </c>
      <c r="G75" s="1">
        <v>600</v>
      </c>
      <c r="H75" s="1">
        <v>0</v>
      </c>
      <c r="I75" s="1"/>
      <c r="J75" s="1">
        <v>645</v>
      </c>
      <c r="K75" s="1">
        <v>0</v>
      </c>
      <c r="L75" s="1"/>
      <c r="M75" s="1" t="s">
        <v>3963</v>
      </c>
      <c r="N75" s="1" t="s">
        <v>3932</v>
      </c>
      <c r="O75" s="1"/>
      <c r="P75" s="17" t="s">
        <v>4082</v>
      </c>
      <c r="Q75" s="17" t="s">
        <v>4170</v>
      </c>
    </row>
    <row r="76" spans="1:17" ht="13.5" customHeight="1">
      <c r="A76" s="1">
        <v>75</v>
      </c>
      <c r="B76" s="17" t="s">
        <v>4082</v>
      </c>
      <c r="C76" s="17" t="s">
        <v>4171</v>
      </c>
      <c r="D76" s="18">
        <v>457</v>
      </c>
      <c r="E76" s="19">
        <v>841</v>
      </c>
      <c r="F76" s="17" t="s">
        <v>4172</v>
      </c>
      <c r="G76" s="1">
        <v>450</v>
      </c>
      <c r="H76" s="1">
        <v>0</v>
      </c>
      <c r="I76" s="1"/>
      <c r="J76" s="1">
        <v>435</v>
      </c>
      <c r="K76" s="1">
        <v>0</v>
      </c>
      <c r="L76" s="1"/>
      <c r="M76" s="1" t="s">
        <v>4005</v>
      </c>
      <c r="N76" s="1" t="s">
        <v>3932</v>
      </c>
      <c r="O76" s="1"/>
      <c r="P76" s="17" t="s">
        <v>4082</v>
      </c>
      <c r="Q76" s="17" t="s">
        <v>4173</v>
      </c>
    </row>
    <row r="77" spans="1:17" ht="13.5" customHeight="1">
      <c r="A77" s="1">
        <v>76</v>
      </c>
      <c r="B77" s="17" t="s">
        <v>4082</v>
      </c>
      <c r="C77" s="17" t="s">
        <v>4174</v>
      </c>
      <c r="D77" s="18">
        <v>444</v>
      </c>
      <c r="E77" s="19">
        <v>524</v>
      </c>
      <c r="F77" s="17" t="s">
        <v>4175</v>
      </c>
      <c r="G77" s="1">
        <v>400</v>
      </c>
      <c r="H77" s="1">
        <v>0</v>
      </c>
      <c r="I77" s="1"/>
      <c r="J77" s="1">
        <v>427</v>
      </c>
      <c r="K77" s="1">
        <v>1</v>
      </c>
      <c r="L77" s="1"/>
      <c r="M77" s="1" t="s">
        <v>3963</v>
      </c>
      <c r="N77" s="1" t="s">
        <v>3932</v>
      </c>
      <c r="O77" s="1"/>
      <c r="P77" s="17" t="s">
        <v>4082</v>
      </c>
      <c r="Q77" s="17" t="s">
        <v>4176</v>
      </c>
    </row>
    <row r="78" spans="1:17" ht="13.5" customHeight="1">
      <c r="A78" s="1">
        <v>77</v>
      </c>
      <c r="B78" s="17" t="s">
        <v>4082</v>
      </c>
      <c r="C78" s="17" t="s">
        <v>4177</v>
      </c>
      <c r="D78" s="18">
        <v>403</v>
      </c>
      <c r="E78" s="19">
        <v>18</v>
      </c>
      <c r="F78" s="17" t="s">
        <v>4178</v>
      </c>
      <c r="G78" s="1">
        <v>200</v>
      </c>
      <c r="H78" s="1">
        <v>1</v>
      </c>
      <c r="I78" s="1"/>
      <c r="J78" s="1">
        <v>257</v>
      </c>
      <c r="K78" s="1">
        <v>1</v>
      </c>
      <c r="L78" s="1"/>
      <c r="M78" s="1" t="s">
        <v>4085</v>
      </c>
      <c r="N78" s="1" t="s">
        <v>3932</v>
      </c>
      <c r="O78" s="1"/>
      <c r="P78" s="17" t="s">
        <v>4082</v>
      </c>
      <c r="Q78" s="17" t="s">
        <v>4179</v>
      </c>
    </row>
    <row r="79" spans="1:17" ht="13.5" customHeight="1">
      <c r="A79" s="1">
        <v>78</v>
      </c>
      <c r="B79" s="17" t="s">
        <v>4082</v>
      </c>
      <c r="C79" s="17" t="s">
        <v>4180</v>
      </c>
      <c r="D79" s="18">
        <v>473</v>
      </c>
      <c r="E79" s="19">
        <v>907</v>
      </c>
      <c r="F79" s="17" t="s">
        <v>4181</v>
      </c>
      <c r="G79" s="1">
        <v>450</v>
      </c>
      <c r="H79" s="1">
        <v>0</v>
      </c>
      <c r="I79" s="1"/>
      <c r="J79" s="1">
        <v>422</v>
      </c>
      <c r="K79" s="1">
        <v>1</v>
      </c>
      <c r="L79" s="1"/>
      <c r="M79" s="1" t="s">
        <v>3980</v>
      </c>
      <c r="N79" s="1" t="s">
        <v>3932</v>
      </c>
      <c r="O79" s="1"/>
      <c r="P79" s="17" t="s">
        <v>4082</v>
      </c>
      <c r="Q79" s="17" t="s">
        <v>4182</v>
      </c>
    </row>
    <row r="80" spans="1:17" ht="13.5" customHeight="1">
      <c r="A80" s="1">
        <v>79</v>
      </c>
      <c r="B80" s="17" t="s">
        <v>4183</v>
      </c>
      <c r="C80" s="17" t="s">
        <v>4184</v>
      </c>
      <c r="D80" s="18">
        <v>460</v>
      </c>
      <c r="E80" s="19">
        <v>26</v>
      </c>
      <c r="F80" s="17" t="s">
        <v>4185</v>
      </c>
      <c r="G80" s="1">
        <v>500</v>
      </c>
      <c r="H80" s="1">
        <v>0</v>
      </c>
      <c r="I80" s="1"/>
      <c r="J80" s="1">
        <v>435</v>
      </c>
      <c r="K80" s="1">
        <v>0</v>
      </c>
      <c r="L80" s="1"/>
      <c r="M80" s="1" t="s">
        <v>3963</v>
      </c>
      <c r="N80" s="1" t="s">
        <v>3932</v>
      </c>
      <c r="O80" s="1"/>
      <c r="P80" s="17" t="s">
        <v>4183</v>
      </c>
      <c r="Q80" s="17"/>
    </row>
    <row r="81" spans="1:17" ht="13.5" customHeight="1">
      <c r="A81" s="1">
        <v>80</v>
      </c>
      <c r="B81" s="17" t="s">
        <v>4183</v>
      </c>
      <c r="C81" s="17" t="s">
        <v>4186</v>
      </c>
      <c r="D81" s="18">
        <v>507</v>
      </c>
      <c r="E81" s="19">
        <v>48</v>
      </c>
      <c r="F81" s="17" t="s">
        <v>4187</v>
      </c>
      <c r="G81" s="1">
        <v>400</v>
      </c>
      <c r="H81" s="1">
        <v>1</v>
      </c>
      <c r="I81" s="1"/>
      <c r="J81" s="1">
        <v>463</v>
      </c>
      <c r="K81" s="1">
        <v>1</v>
      </c>
      <c r="L81" s="1"/>
      <c r="M81" s="1" t="s">
        <v>3963</v>
      </c>
      <c r="N81" s="1" t="s">
        <v>3932</v>
      </c>
      <c r="O81" s="1"/>
      <c r="P81" s="17" t="s">
        <v>4183</v>
      </c>
      <c r="Q81" s="17" t="s">
        <v>4188</v>
      </c>
    </row>
    <row r="82" spans="1:17" ht="13.5" customHeight="1">
      <c r="A82" s="1">
        <v>81</v>
      </c>
      <c r="B82" s="17" t="s">
        <v>4189</v>
      </c>
      <c r="C82" s="17" t="s">
        <v>4190</v>
      </c>
      <c r="D82" s="18">
        <v>729</v>
      </c>
      <c r="E82" s="19">
        <v>141</v>
      </c>
      <c r="F82" s="17" t="s">
        <v>4191</v>
      </c>
      <c r="G82" s="1">
        <v>900</v>
      </c>
      <c r="H82" s="1">
        <v>0</v>
      </c>
      <c r="I82" s="1"/>
      <c r="J82" s="1">
        <v>875</v>
      </c>
      <c r="K82" s="1">
        <v>1</v>
      </c>
      <c r="L82" s="1"/>
      <c r="M82" s="1" t="s">
        <v>4005</v>
      </c>
      <c r="N82" s="1" t="s">
        <v>3932</v>
      </c>
      <c r="O82" s="1"/>
      <c r="P82" s="17" t="s">
        <v>4189</v>
      </c>
      <c r="Q82" s="17"/>
    </row>
    <row r="83" spans="1:17" ht="13.5" customHeight="1">
      <c r="A83" s="1">
        <v>82</v>
      </c>
      <c r="B83" s="17" t="s">
        <v>4189</v>
      </c>
      <c r="C83" s="17" t="s">
        <v>4192</v>
      </c>
      <c r="D83" s="18">
        <v>270</v>
      </c>
      <c r="E83" s="19">
        <v>1147</v>
      </c>
      <c r="F83" s="17" t="s">
        <v>4193</v>
      </c>
      <c r="G83" s="1">
        <v>900</v>
      </c>
      <c r="H83" s="1">
        <v>0</v>
      </c>
      <c r="I83" s="1"/>
      <c r="J83" s="1">
        <v>856</v>
      </c>
      <c r="K83" s="1">
        <v>0</v>
      </c>
      <c r="L83" s="1"/>
      <c r="M83" s="1" t="s">
        <v>3963</v>
      </c>
      <c r="N83" s="1" t="s">
        <v>3932</v>
      </c>
      <c r="O83" s="1"/>
      <c r="P83" s="17" t="s">
        <v>4189</v>
      </c>
      <c r="Q83" s="17" t="s">
        <v>4194</v>
      </c>
    </row>
    <row r="84" spans="1:17" ht="13.5" customHeight="1">
      <c r="A84" s="1">
        <v>83</v>
      </c>
      <c r="B84" s="17" t="s">
        <v>4195</v>
      </c>
      <c r="C84" s="17" t="s">
        <v>4196</v>
      </c>
      <c r="D84" s="18">
        <v>730</v>
      </c>
      <c r="E84" s="19">
        <v>29</v>
      </c>
      <c r="F84" s="17" t="s">
        <v>4197</v>
      </c>
      <c r="G84" s="1">
        <v>1000</v>
      </c>
      <c r="H84" s="1">
        <v>0</v>
      </c>
      <c r="I84" s="1"/>
      <c r="J84" s="1">
        <v>960</v>
      </c>
      <c r="K84" s="1">
        <v>0</v>
      </c>
      <c r="L84" s="1"/>
      <c r="M84" s="1" t="s">
        <v>4089</v>
      </c>
      <c r="N84" s="1" t="s">
        <v>3932</v>
      </c>
      <c r="O84" s="1"/>
      <c r="P84" s="17" t="s">
        <v>4195</v>
      </c>
      <c r="Q84" s="17"/>
    </row>
    <row r="85" spans="1:17" ht="13.5" customHeight="1">
      <c r="A85" s="1">
        <v>84</v>
      </c>
      <c r="B85" s="17" t="s">
        <v>4198</v>
      </c>
      <c r="C85" s="17" t="s">
        <v>4199</v>
      </c>
      <c r="D85" s="18">
        <v>373</v>
      </c>
      <c r="E85" s="19">
        <v>847</v>
      </c>
      <c r="F85" s="17" t="s">
        <v>4200</v>
      </c>
      <c r="G85" s="1">
        <v>150</v>
      </c>
      <c r="H85" s="1">
        <v>1</v>
      </c>
      <c r="I85" s="1"/>
      <c r="J85" s="1">
        <v>154</v>
      </c>
      <c r="K85" s="1">
        <v>1</v>
      </c>
      <c r="L85" s="1"/>
      <c r="M85" s="1" t="s">
        <v>3963</v>
      </c>
      <c r="N85" s="1" t="s">
        <v>3932</v>
      </c>
      <c r="O85" s="1"/>
      <c r="P85" s="17" t="s">
        <v>4198</v>
      </c>
      <c r="Q85" s="17"/>
    </row>
    <row r="86" spans="1:17" ht="13.5" customHeight="1">
      <c r="A86" s="1">
        <v>85</v>
      </c>
      <c r="B86" s="17" t="s">
        <v>4198</v>
      </c>
      <c r="C86" s="17" t="s">
        <v>4201</v>
      </c>
      <c r="D86" s="18">
        <v>252</v>
      </c>
      <c r="E86" s="19">
        <v>823</v>
      </c>
      <c r="F86" s="17" t="s">
        <v>4202</v>
      </c>
      <c r="G86" s="1">
        <v>100</v>
      </c>
      <c r="H86" s="1">
        <v>0</v>
      </c>
      <c r="I86" s="1"/>
      <c r="J86" s="1">
        <v>114</v>
      </c>
      <c r="K86" s="1">
        <v>1</v>
      </c>
      <c r="L86" s="1"/>
      <c r="M86" s="1" t="s">
        <v>3963</v>
      </c>
      <c r="N86" s="1" t="s">
        <v>3932</v>
      </c>
      <c r="O86" s="1"/>
      <c r="P86" s="17" t="s">
        <v>4198</v>
      </c>
      <c r="Q86" s="17" t="s">
        <v>4203</v>
      </c>
    </row>
    <row r="87" spans="1:17" ht="13.5" customHeight="1">
      <c r="A87" s="1">
        <v>86</v>
      </c>
      <c r="B87" s="17" t="s">
        <v>4198</v>
      </c>
      <c r="C87" s="17" t="s">
        <v>4204</v>
      </c>
      <c r="D87" s="18">
        <v>212</v>
      </c>
      <c r="E87" s="19">
        <v>24</v>
      </c>
      <c r="F87" s="17" t="s">
        <v>4205</v>
      </c>
      <c r="G87" s="1">
        <v>100</v>
      </c>
      <c r="H87" s="1">
        <v>0</v>
      </c>
      <c r="I87" s="1"/>
      <c r="J87" s="1">
        <v>52</v>
      </c>
      <c r="K87" s="1">
        <v>0</v>
      </c>
      <c r="L87" s="1"/>
      <c r="M87" s="1" t="s">
        <v>3963</v>
      </c>
      <c r="N87" s="1" t="s">
        <v>3932</v>
      </c>
      <c r="O87" s="1"/>
      <c r="P87" s="17" t="s">
        <v>4198</v>
      </c>
      <c r="Q87" s="17" t="s">
        <v>4206</v>
      </c>
    </row>
    <row r="88" spans="1:17" ht="13.5" customHeight="1">
      <c r="A88" s="1">
        <v>87</v>
      </c>
      <c r="B88" s="17" t="s">
        <v>4198</v>
      </c>
      <c r="C88" s="17" t="s">
        <v>4207</v>
      </c>
      <c r="D88" s="18">
        <v>350</v>
      </c>
      <c r="E88" s="19">
        <v>2203</v>
      </c>
      <c r="F88" s="17" t="s">
        <v>4208</v>
      </c>
      <c r="G88" s="1">
        <v>100</v>
      </c>
      <c r="H88" s="1">
        <v>0</v>
      </c>
      <c r="I88" s="1"/>
      <c r="J88" s="1">
        <v>131</v>
      </c>
      <c r="K88" s="1">
        <v>0</v>
      </c>
      <c r="L88" s="1"/>
      <c r="M88" s="1" t="s">
        <v>4089</v>
      </c>
      <c r="N88" s="1" t="s">
        <v>3932</v>
      </c>
      <c r="O88" s="1"/>
      <c r="P88" s="17" t="s">
        <v>4198</v>
      </c>
      <c r="Q88" s="17" t="s">
        <v>4209</v>
      </c>
    </row>
    <row r="89" spans="1:17" ht="13.5" customHeight="1">
      <c r="A89" s="1">
        <v>88</v>
      </c>
      <c r="B89" s="17" t="s">
        <v>4210</v>
      </c>
      <c r="C89" s="17" t="s">
        <v>4211</v>
      </c>
      <c r="D89" s="18">
        <v>277</v>
      </c>
      <c r="E89" s="19">
        <v>872</v>
      </c>
      <c r="F89" s="17" t="s">
        <v>4212</v>
      </c>
      <c r="G89" s="1">
        <v>50</v>
      </c>
      <c r="H89" s="1">
        <v>0</v>
      </c>
      <c r="I89" s="1"/>
      <c r="J89" s="1">
        <v>84</v>
      </c>
      <c r="K89" s="1">
        <v>0</v>
      </c>
      <c r="L89" s="1"/>
      <c r="M89" s="1" t="s">
        <v>3963</v>
      </c>
      <c r="N89" s="1" t="s">
        <v>3932</v>
      </c>
      <c r="O89" s="1"/>
      <c r="P89" s="17" t="s">
        <v>4210</v>
      </c>
      <c r="Q89" s="17"/>
    </row>
    <row r="90" spans="1:17" ht="13.5" customHeight="1">
      <c r="A90" s="1">
        <v>89</v>
      </c>
      <c r="B90" s="17" t="s">
        <v>4210</v>
      </c>
      <c r="C90" s="17" t="s">
        <v>4044</v>
      </c>
      <c r="D90" s="18">
        <v>319</v>
      </c>
      <c r="E90" s="19">
        <v>107</v>
      </c>
      <c r="F90" s="17" t="s">
        <v>4213</v>
      </c>
      <c r="G90" s="1">
        <v>100</v>
      </c>
      <c r="H90" s="1">
        <v>0</v>
      </c>
      <c r="I90" s="1"/>
      <c r="J90" s="1">
        <v>126</v>
      </c>
      <c r="K90" s="1">
        <v>0</v>
      </c>
      <c r="L90" s="1"/>
      <c r="M90" s="1" t="s">
        <v>3963</v>
      </c>
      <c r="N90" s="1" t="s">
        <v>3932</v>
      </c>
      <c r="O90" s="1"/>
      <c r="P90" s="17" t="s">
        <v>4210</v>
      </c>
      <c r="Q90" s="17" t="s">
        <v>4214</v>
      </c>
    </row>
    <row r="91" spans="1:17" ht="13.5" customHeight="1">
      <c r="A91" s="1">
        <v>90</v>
      </c>
      <c r="B91" s="17" t="s">
        <v>4210</v>
      </c>
      <c r="C91" s="17" t="s">
        <v>4044</v>
      </c>
      <c r="D91" s="18">
        <v>319</v>
      </c>
      <c r="E91" s="19">
        <v>107</v>
      </c>
      <c r="F91" s="17" t="s">
        <v>4213</v>
      </c>
      <c r="G91" s="1">
        <v>100</v>
      </c>
      <c r="H91" s="1">
        <v>0</v>
      </c>
      <c r="I91" s="1"/>
      <c r="J91" s="1">
        <v>126</v>
      </c>
      <c r="K91" s="1">
        <v>0</v>
      </c>
      <c r="L91" s="1"/>
      <c r="M91" s="1" t="s">
        <v>3963</v>
      </c>
      <c r="N91" s="1" t="s">
        <v>3932</v>
      </c>
      <c r="O91" s="1"/>
      <c r="P91" s="17" t="s">
        <v>4210</v>
      </c>
      <c r="Q91" s="17" t="s">
        <v>4215</v>
      </c>
    </row>
    <row r="92" spans="1:17" ht="13.5" customHeight="1">
      <c r="A92" s="1">
        <v>91</v>
      </c>
      <c r="B92" s="17" t="s">
        <v>4210</v>
      </c>
      <c r="C92" s="17" t="s">
        <v>4216</v>
      </c>
      <c r="D92" s="18">
        <v>377</v>
      </c>
      <c r="E92" s="19">
        <v>7</v>
      </c>
      <c r="F92" s="17" t="s">
        <v>4217</v>
      </c>
      <c r="G92" s="1">
        <v>200</v>
      </c>
      <c r="H92" s="1">
        <v>1</v>
      </c>
      <c r="I92" s="1"/>
      <c r="J92" s="1">
        <v>201</v>
      </c>
      <c r="K92" s="1">
        <v>1</v>
      </c>
      <c r="L92" s="1"/>
      <c r="M92" s="1" t="s">
        <v>3963</v>
      </c>
      <c r="N92" s="1" t="s">
        <v>3932</v>
      </c>
      <c r="O92" s="1"/>
      <c r="P92" s="17" t="s">
        <v>4210</v>
      </c>
      <c r="Q92" s="17" t="s">
        <v>4218</v>
      </c>
    </row>
    <row r="93" spans="1:17" ht="13.5" customHeight="1">
      <c r="A93" s="1">
        <v>92</v>
      </c>
      <c r="B93" s="17" t="s">
        <v>4210</v>
      </c>
      <c r="C93" s="17" t="s">
        <v>4219</v>
      </c>
      <c r="D93" s="18">
        <v>292</v>
      </c>
      <c r="E93" s="19">
        <v>212</v>
      </c>
      <c r="F93" s="17" t="s">
        <v>4220</v>
      </c>
      <c r="G93" s="1">
        <v>50</v>
      </c>
      <c r="H93" s="1">
        <v>0</v>
      </c>
      <c r="I93" s="1"/>
      <c r="J93" s="1">
        <v>142</v>
      </c>
      <c r="K93" s="1">
        <v>1</v>
      </c>
      <c r="L93" s="1"/>
      <c r="M93" s="1" t="s">
        <v>4089</v>
      </c>
      <c r="N93" s="1" t="s">
        <v>3932</v>
      </c>
      <c r="O93" s="1"/>
      <c r="P93" s="17" t="s">
        <v>4210</v>
      </c>
      <c r="Q93" s="17" t="s">
        <v>4221</v>
      </c>
    </row>
    <row r="94" spans="1:17" ht="13.5" customHeight="1">
      <c r="A94" s="1">
        <v>93</v>
      </c>
      <c r="B94" s="17" t="s">
        <v>4210</v>
      </c>
      <c r="C94" s="17" t="s">
        <v>4222</v>
      </c>
      <c r="D94" s="18">
        <v>370</v>
      </c>
      <c r="E94" s="19">
        <v>614</v>
      </c>
      <c r="F94" s="17" t="s">
        <v>4223</v>
      </c>
      <c r="G94" s="1">
        <v>150</v>
      </c>
      <c r="H94" s="1">
        <v>1</v>
      </c>
      <c r="I94" s="1"/>
      <c r="J94" s="1">
        <v>159</v>
      </c>
      <c r="K94" s="1">
        <v>1</v>
      </c>
      <c r="L94" s="1"/>
      <c r="M94" s="1" t="s">
        <v>3963</v>
      </c>
      <c r="N94" s="1" t="s">
        <v>3932</v>
      </c>
      <c r="O94" s="1"/>
      <c r="P94" s="17" t="s">
        <v>4210</v>
      </c>
      <c r="Q94" s="17" t="s">
        <v>4224</v>
      </c>
    </row>
    <row r="95" spans="1:17" ht="13.5" customHeight="1">
      <c r="A95" s="1">
        <v>94</v>
      </c>
      <c r="B95" s="17" t="s">
        <v>4210</v>
      </c>
      <c r="C95" s="17" t="s">
        <v>4225</v>
      </c>
      <c r="D95" s="18">
        <v>370</v>
      </c>
      <c r="E95" s="19">
        <v>3607</v>
      </c>
      <c r="F95" s="17" t="s">
        <v>4226</v>
      </c>
      <c r="G95" s="1">
        <v>200</v>
      </c>
      <c r="H95" s="1">
        <v>1</v>
      </c>
      <c r="I95" s="1"/>
      <c r="J95" s="1">
        <v>161</v>
      </c>
      <c r="K95" s="1">
        <v>0</v>
      </c>
      <c r="L95" s="1"/>
      <c r="M95" s="1" t="s">
        <v>3963</v>
      </c>
      <c r="N95" s="1" t="s">
        <v>4227</v>
      </c>
      <c r="O95" s="1"/>
      <c r="P95" s="17" t="s">
        <v>4210</v>
      </c>
      <c r="Q95" s="17" t="s">
        <v>4228</v>
      </c>
    </row>
    <row r="96" spans="1:17" ht="13.5" customHeight="1">
      <c r="A96" s="1">
        <v>95</v>
      </c>
      <c r="B96" s="17" t="s">
        <v>4229</v>
      </c>
      <c r="C96" s="17" t="s">
        <v>4230</v>
      </c>
      <c r="D96" s="18">
        <v>272</v>
      </c>
      <c r="E96" s="19">
        <v>35</v>
      </c>
      <c r="F96" s="17" t="s">
        <v>4231</v>
      </c>
      <c r="G96" s="1">
        <v>50</v>
      </c>
      <c r="H96" s="1">
        <v>0</v>
      </c>
      <c r="I96" s="1"/>
      <c r="J96" s="1">
        <v>52</v>
      </c>
      <c r="K96" s="1">
        <v>0</v>
      </c>
      <c r="L96" s="1"/>
      <c r="M96" s="1" t="s">
        <v>3980</v>
      </c>
      <c r="N96" s="1" t="s">
        <v>3932</v>
      </c>
      <c r="O96" s="1"/>
      <c r="P96" s="17" t="s">
        <v>4229</v>
      </c>
      <c r="Q96" s="17"/>
    </row>
    <row r="97" spans="1:17" ht="13.5" customHeight="1">
      <c r="A97" s="1">
        <v>96</v>
      </c>
      <c r="B97" s="17" t="s">
        <v>4232</v>
      </c>
      <c r="C97" s="17" t="s">
        <v>3965</v>
      </c>
      <c r="D97" s="18">
        <v>300</v>
      </c>
      <c r="E97" s="19">
        <v>2724</v>
      </c>
      <c r="F97" s="17" t="s">
        <v>4052</v>
      </c>
      <c r="G97" s="1">
        <v>50</v>
      </c>
      <c r="H97" s="1">
        <v>0</v>
      </c>
      <c r="I97" s="1"/>
      <c r="J97" s="1">
        <v>126</v>
      </c>
      <c r="K97" s="1">
        <v>0</v>
      </c>
      <c r="L97" s="1"/>
      <c r="M97" s="1" t="s">
        <v>3963</v>
      </c>
      <c r="N97" s="1" t="s">
        <v>3956</v>
      </c>
      <c r="O97" s="1"/>
      <c r="P97" s="17" t="s">
        <v>4232</v>
      </c>
      <c r="Q97" s="17"/>
    </row>
    <row r="98" spans="1:17" ht="13.5" customHeight="1">
      <c r="A98" s="1">
        <v>97</v>
      </c>
      <c r="B98" s="17" t="s">
        <v>4233</v>
      </c>
      <c r="C98" s="17" t="s">
        <v>4234</v>
      </c>
      <c r="D98" s="18">
        <v>254</v>
      </c>
      <c r="E98" s="19">
        <v>16</v>
      </c>
      <c r="F98" s="17" t="s">
        <v>4235</v>
      </c>
      <c r="G98" s="1">
        <v>150</v>
      </c>
      <c r="H98" s="1">
        <v>0</v>
      </c>
      <c r="I98" s="1"/>
      <c r="J98" s="1">
        <v>107</v>
      </c>
      <c r="K98" s="1">
        <v>0</v>
      </c>
      <c r="L98" s="1"/>
      <c r="M98" s="1" t="s">
        <v>3963</v>
      </c>
      <c r="N98" s="1" t="s">
        <v>3932</v>
      </c>
      <c r="O98" s="1"/>
      <c r="P98" s="17" t="s">
        <v>4233</v>
      </c>
      <c r="Q98" s="17"/>
    </row>
    <row r="99" spans="1:17" ht="13.5" customHeight="1">
      <c r="A99" s="1">
        <v>98</v>
      </c>
      <c r="B99" s="17" t="s">
        <v>4236</v>
      </c>
      <c r="C99" s="17" t="s">
        <v>4237</v>
      </c>
      <c r="D99" s="18">
        <v>334</v>
      </c>
      <c r="E99" s="19">
        <v>61</v>
      </c>
      <c r="F99" s="17" t="s">
        <v>4238</v>
      </c>
      <c r="G99" s="1">
        <v>50</v>
      </c>
      <c r="H99" s="1">
        <v>0</v>
      </c>
      <c r="I99" s="1"/>
      <c r="J99" s="1">
        <v>52</v>
      </c>
      <c r="K99" s="1">
        <v>0</v>
      </c>
      <c r="L99" s="1"/>
      <c r="M99" s="1" t="s">
        <v>3963</v>
      </c>
      <c r="N99" s="1" t="s">
        <v>3932</v>
      </c>
      <c r="O99" s="1"/>
      <c r="P99" s="17" t="s">
        <v>4236</v>
      </c>
      <c r="Q99" s="17"/>
    </row>
    <row r="100" spans="1:17" ht="13.5" customHeight="1">
      <c r="A100" s="1">
        <v>99</v>
      </c>
      <c r="B100" s="17" t="s">
        <v>4236</v>
      </c>
      <c r="C100" s="17" t="s">
        <v>4237</v>
      </c>
      <c r="D100" s="18">
        <v>334</v>
      </c>
      <c r="E100" s="19">
        <v>62</v>
      </c>
      <c r="F100" s="17" t="s">
        <v>4239</v>
      </c>
      <c r="G100" s="1">
        <v>50</v>
      </c>
      <c r="H100" s="1">
        <v>0</v>
      </c>
      <c r="I100" s="1"/>
      <c r="J100" s="1">
        <v>52</v>
      </c>
      <c r="K100" s="1">
        <v>0</v>
      </c>
      <c r="L100" s="1"/>
      <c r="M100" s="1" t="s">
        <v>3963</v>
      </c>
      <c r="N100" s="1" t="s">
        <v>3932</v>
      </c>
      <c r="O100" s="1"/>
      <c r="P100" s="17" t="s">
        <v>4236</v>
      </c>
      <c r="Q100" s="17" t="s">
        <v>4240</v>
      </c>
    </row>
    <row r="101" spans="1:17" ht="13.5" customHeight="1">
      <c r="A101" s="1">
        <v>100</v>
      </c>
      <c r="B101" s="17" t="s">
        <v>4241</v>
      </c>
      <c r="C101" s="17" t="s">
        <v>4044</v>
      </c>
      <c r="D101" s="18">
        <v>319</v>
      </c>
      <c r="E101" s="19">
        <v>107</v>
      </c>
      <c r="F101" s="17" t="s">
        <v>4213</v>
      </c>
      <c r="G101" s="1">
        <v>100</v>
      </c>
      <c r="H101" s="1">
        <v>0</v>
      </c>
      <c r="I101" s="1"/>
      <c r="J101" s="1">
        <v>126</v>
      </c>
      <c r="K101" s="1">
        <v>0</v>
      </c>
      <c r="L101" s="1"/>
      <c r="M101" s="1" t="s">
        <v>3963</v>
      </c>
      <c r="N101" s="1" t="s">
        <v>3932</v>
      </c>
      <c r="O101" s="1"/>
      <c r="P101" s="17" t="s">
        <v>4241</v>
      </c>
      <c r="Q101" s="17"/>
    </row>
    <row r="102" spans="1:17" ht="13.5" customHeight="1">
      <c r="A102" s="1">
        <v>101</v>
      </c>
      <c r="B102" s="17" t="s">
        <v>4241</v>
      </c>
      <c r="C102" s="17" t="s">
        <v>4242</v>
      </c>
      <c r="D102" s="18">
        <v>277</v>
      </c>
      <c r="E102" s="19">
        <v>872</v>
      </c>
      <c r="F102" s="17" t="s">
        <v>4243</v>
      </c>
      <c r="G102" s="1">
        <v>50</v>
      </c>
      <c r="H102" s="1">
        <v>0</v>
      </c>
      <c r="I102" s="1"/>
      <c r="J102" s="1">
        <v>84</v>
      </c>
      <c r="K102" s="1">
        <v>0</v>
      </c>
      <c r="L102" s="1"/>
      <c r="M102" s="1" t="s">
        <v>3963</v>
      </c>
      <c r="N102" s="1" t="s">
        <v>3997</v>
      </c>
      <c r="O102" s="1"/>
      <c r="P102" s="17" t="s">
        <v>4241</v>
      </c>
      <c r="Q102" s="17" t="s">
        <v>4244</v>
      </c>
    </row>
    <row r="103" spans="1:17" ht="13.5" customHeight="1">
      <c r="A103" s="1">
        <v>102</v>
      </c>
      <c r="B103" s="17" t="s">
        <v>4245</v>
      </c>
      <c r="C103" s="17" t="s">
        <v>4246</v>
      </c>
      <c r="D103" s="18">
        <v>377</v>
      </c>
      <c r="E103" s="19">
        <v>7</v>
      </c>
      <c r="F103" s="17" t="s">
        <v>4217</v>
      </c>
      <c r="G103" s="1">
        <v>200</v>
      </c>
      <c r="H103" s="1">
        <v>1</v>
      </c>
      <c r="I103" s="1"/>
      <c r="J103" s="1">
        <v>201</v>
      </c>
      <c r="K103" s="1">
        <v>1</v>
      </c>
      <c r="L103" s="1"/>
      <c r="M103" s="1" t="s">
        <v>3963</v>
      </c>
      <c r="N103" s="1" t="s">
        <v>3932</v>
      </c>
      <c r="O103" s="1"/>
      <c r="P103" s="17" t="s">
        <v>4245</v>
      </c>
      <c r="Q103" s="17"/>
    </row>
    <row r="104" spans="1:17" ht="13.5" customHeight="1">
      <c r="A104" s="1">
        <v>103</v>
      </c>
      <c r="B104" s="17" t="s">
        <v>4245</v>
      </c>
      <c r="C104" s="17" t="s">
        <v>4247</v>
      </c>
      <c r="D104" s="18">
        <v>343</v>
      </c>
      <c r="E104" s="19">
        <v>23</v>
      </c>
      <c r="F104" s="17" t="s">
        <v>4248</v>
      </c>
      <c r="G104" s="1">
        <v>50</v>
      </c>
      <c r="H104" s="1">
        <v>1</v>
      </c>
      <c r="I104" s="1"/>
      <c r="J104" s="1">
        <v>78</v>
      </c>
      <c r="K104" s="1">
        <v>0</v>
      </c>
      <c r="L104" s="1"/>
      <c r="M104" s="1" t="s">
        <v>3963</v>
      </c>
      <c r="N104" s="1" t="s">
        <v>3932</v>
      </c>
      <c r="O104" s="1"/>
      <c r="P104" s="17" t="s">
        <v>4245</v>
      </c>
      <c r="Q104" s="17" t="s">
        <v>4249</v>
      </c>
    </row>
    <row r="105" spans="1:17" ht="13.5" customHeight="1">
      <c r="A105" s="1">
        <v>104</v>
      </c>
      <c r="B105" s="17" t="s">
        <v>4250</v>
      </c>
      <c r="C105" s="17" t="s">
        <v>4251</v>
      </c>
      <c r="D105" s="18">
        <v>224</v>
      </c>
      <c r="E105" s="19">
        <v>23</v>
      </c>
      <c r="F105" s="17" t="s">
        <v>4252</v>
      </c>
      <c r="G105" s="1">
        <v>100</v>
      </c>
      <c r="H105" s="1">
        <v>0</v>
      </c>
      <c r="I105" s="1"/>
      <c r="J105" s="1">
        <v>88</v>
      </c>
      <c r="K105" s="1">
        <v>0</v>
      </c>
      <c r="L105" s="1"/>
      <c r="M105" s="1" t="s">
        <v>3963</v>
      </c>
      <c r="N105" s="1" t="s">
        <v>3932</v>
      </c>
      <c r="O105" s="1"/>
      <c r="P105" s="17" t="s">
        <v>4250</v>
      </c>
      <c r="Q105" s="17"/>
    </row>
    <row r="106" spans="1:17" ht="13.5" customHeight="1">
      <c r="A106" s="1">
        <v>105</v>
      </c>
      <c r="B106" s="17" t="s">
        <v>4253</v>
      </c>
      <c r="C106" s="17" t="s">
        <v>4254</v>
      </c>
      <c r="D106" s="18">
        <v>211</v>
      </c>
      <c r="E106" s="19">
        <v>53</v>
      </c>
      <c r="F106" s="17" t="s">
        <v>4255</v>
      </c>
      <c r="G106" s="1">
        <v>100</v>
      </c>
      <c r="H106" s="1">
        <v>0</v>
      </c>
      <c r="I106" s="1"/>
      <c r="J106" s="1">
        <v>88</v>
      </c>
      <c r="K106" s="1">
        <v>0</v>
      </c>
      <c r="L106" s="1"/>
      <c r="M106" s="1" t="s">
        <v>3963</v>
      </c>
      <c r="N106" s="1" t="s">
        <v>3932</v>
      </c>
      <c r="O106" s="1"/>
      <c r="P106" s="17" t="s">
        <v>4253</v>
      </c>
      <c r="Q106" s="17"/>
    </row>
    <row r="107" spans="1:17" ht="13.5" customHeight="1">
      <c r="A107" s="1">
        <v>106</v>
      </c>
      <c r="B107" s="17" t="s">
        <v>4253</v>
      </c>
      <c r="C107" s="17" t="s">
        <v>4256</v>
      </c>
      <c r="D107" s="18">
        <v>224</v>
      </c>
      <c r="E107" s="19">
        <v>23</v>
      </c>
      <c r="F107" s="17" t="s">
        <v>4252</v>
      </c>
      <c r="G107" s="1">
        <v>100</v>
      </c>
      <c r="H107" s="1">
        <v>0</v>
      </c>
      <c r="I107" s="1"/>
      <c r="J107" s="1">
        <v>88</v>
      </c>
      <c r="K107" s="1">
        <v>0</v>
      </c>
      <c r="L107" s="1"/>
      <c r="M107" s="1" t="s">
        <v>4038</v>
      </c>
      <c r="N107" s="1" t="s">
        <v>3932</v>
      </c>
      <c r="O107" s="1"/>
      <c r="P107" s="17" t="s">
        <v>4253</v>
      </c>
      <c r="Q107" s="17" t="s">
        <v>4257</v>
      </c>
    </row>
    <row r="108" spans="1:17" ht="13.5" customHeight="1">
      <c r="A108" s="1">
        <v>107</v>
      </c>
      <c r="B108" s="17" t="s">
        <v>4258</v>
      </c>
      <c r="C108" s="17" t="s">
        <v>4259</v>
      </c>
      <c r="D108" s="18">
        <v>425</v>
      </c>
      <c r="E108" s="19">
        <v>87</v>
      </c>
      <c r="F108" s="17" t="s">
        <v>4027</v>
      </c>
      <c r="G108" s="1">
        <v>250</v>
      </c>
      <c r="H108" s="1">
        <v>0</v>
      </c>
      <c r="I108" s="1"/>
      <c r="J108" s="1">
        <v>270</v>
      </c>
      <c r="K108" s="1">
        <v>0</v>
      </c>
      <c r="L108" s="1"/>
      <c r="M108" s="1" t="s">
        <v>3963</v>
      </c>
      <c r="N108" s="1" t="s">
        <v>3932</v>
      </c>
      <c r="O108" s="1"/>
      <c r="P108" s="17" t="s">
        <v>4258</v>
      </c>
      <c r="Q108" s="17"/>
    </row>
    <row r="109" spans="1:17" ht="13.5" customHeight="1">
      <c r="A109" s="1">
        <v>108</v>
      </c>
      <c r="B109" s="17" t="s">
        <v>4260</v>
      </c>
      <c r="C109" s="17" t="s">
        <v>4261</v>
      </c>
      <c r="D109" s="18">
        <v>425</v>
      </c>
      <c r="E109" s="19">
        <v>33</v>
      </c>
      <c r="F109" s="17" t="s">
        <v>4262</v>
      </c>
      <c r="G109" s="1">
        <v>250</v>
      </c>
      <c r="H109" s="1">
        <v>0</v>
      </c>
      <c r="I109" s="1"/>
      <c r="J109" s="1">
        <v>270</v>
      </c>
      <c r="K109" s="1">
        <v>0</v>
      </c>
      <c r="L109" s="1"/>
      <c r="M109" s="1" t="s">
        <v>3963</v>
      </c>
      <c r="N109" s="1" t="s">
        <v>3932</v>
      </c>
      <c r="O109" s="1"/>
      <c r="P109" s="17" t="s">
        <v>4260</v>
      </c>
      <c r="Q109" s="17"/>
    </row>
    <row r="110" spans="1:17" ht="13.5" customHeight="1">
      <c r="A110" s="1">
        <v>109</v>
      </c>
      <c r="B110" s="17" t="s">
        <v>4263</v>
      </c>
      <c r="C110" s="17" t="s">
        <v>4007</v>
      </c>
      <c r="D110" s="18">
        <v>222</v>
      </c>
      <c r="E110" s="19">
        <v>1</v>
      </c>
      <c r="F110" s="17" t="s">
        <v>4008</v>
      </c>
      <c r="G110" s="1">
        <v>100</v>
      </c>
      <c r="H110" s="1">
        <v>0</v>
      </c>
      <c r="I110" s="1"/>
      <c r="J110" s="1">
        <v>88</v>
      </c>
      <c r="K110" s="1">
        <v>0</v>
      </c>
      <c r="L110" s="1"/>
      <c r="M110" s="1" t="s">
        <v>3963</v>
      </c>
      <c r="N110" s="1" t="s">
        <v>3932</v>
      </c>
      <c r="O110" s="1"/>
      <c r="P110" s="17" t="s">
        <v>4263</v>
      </c>
      <c r="Q110" s="17"/>
    </row>
    <row r="111" spans="1:17" ht="13.5" customHeight="1">
      <c r="A111" s="1">
        <v>110</v>
      </c>
      <c r="B111" s="17" t="s">
        <v>4264</v>
      </c>
      <c r="C111" s="17" t="s">
        <v>4225</v>
      </c>
      <c r="D111" s="18">
        <v>370</v>
      </c>
      <c r="E111" s="19">
        <v>3607</v>
      </c>
      <c r="F111" s="17" t="s">
        <v>4226</v>
      </c>
      <c r="G111" s="1">
        <v>200</v>
      </c>
      <c r="H111" s="1">
        <v>1</v>
      </c>
      <c r="I111" s="1"/>
      <c r="J111" s="1">
        <v>161</v>
      </c>
      <c r="K111" s="1">
        <v>0</v>
      </c>
      <c r="L111" s="1"/>
      <c r="M111" s="1" t="s">
        <v>3963</v>
      </c>
      <c r="N111" s="1" t="s">
        <v>4086</v>
      </c>
      <c r="O111" s="1"/>
      <c r="P111" s="17" t="s">
        <v>4264</v>
      </c>
      <c r="Q111" s="17"/>
    </row>
    <row r="112" spans="1:17" ht="13.5" customHeight="1">
      <c r="A112" s="1">
        <v>111</v>
      </c>
      <c r="B112" s="17" t="s">
        <v>4265</v>
      </c>
      <c r="C112" s="17" t="s">
        <v>3957</v>
      </c>
      <c r="D112" s="18">
        <v>311</v>
      </c>
      <c r="E112" s="19">
        <v>2215</v>
      </c>
      <c r="F112" s="17" t="s">
        <v>4266</v>
      </c>
      <c r="G112" s="1">
        <v>100</v>
      </c>
      <c r="H112" s="1">
        <v>0</v>
      </c>
      <c r="I112" s="1"/>
      <c r="J112" s="1">
        <v>72</v>
      </c>
      <c r="K112" s="1">
        <v>0</v>
      </c>
      <c r="L112" s="1"/>
      <c r="M112" s="1" t="s">
        <v>3963</v>
      </c>
      <c r="N112" s="1" t="s">
        <v>4086</v>
      </c>
      <c r="O112" s="1"/>
      <c r="P112" s="17" t="s">
        <v>4265</v>
      </c>
      <c r="Q112" s="17"/>
    </row>
    <row r="113" spans="1:17" ht="13.5" customHeight="1">
      <c r="A113" s="1">
        <v>112</v>
      </c>
      <c r="B113" s="17" t="s">
        <v>4265</v>
      </c>
      <c r="C113" s="17" t="s">
        <v>4267</v>
      </c>
      <c r="D113" s="18">
        <v>311</v>
      </c>
      <c r="E113" s="19">
        <v>1537</v>
      </c>
      <c r="F113" s="17" t="s">
        <v>3979</v>
      </c>
      <c r="G113" s="1">
        <v>100</v>
      </c>
      <c r="H113" s="1">
        <v>0</v>
      </c>
      <c r="I113" s="1"/>
      <c r="J113" s="1">
        <v>112</v>
      </c>
      <c r="K113" s="1">
        <v>1</v>
      </c>
      <c r="L113" s="1"/>
      <c r="M113" s="1" t="s">
        <v>3963</v>
      </c>
      <c r="N113" s="1" t="s">
        <v>3956</v>
      </c>
      <c r="O113" s="1"/>
      <c r="P113" s="17" t="s">
        <v>4265</v>
      </c>
      <c r="Q113" s="17" t="s">
        <v>4268</v>
      </c>
    </row>
    <row r="114" spans="1:17" ht="13.5" customHeight="1">
      <c r="A114" s="1">
        <v>113</v>
      </c>
      <c r="B114" s="17" t="s">
        <v>4265</v>
      </c>
      <c r="C114" s="17" t="s">
        <v>3953</v>
      </c>
      <c r="D114" s="18">
        <v>311</v>
      </c>
      <c r="E114" s="19">
        <v>1537</v>
      </c>
      <c r="F114" s="17" t="s">
        <v>3979</v>
      </c>
      <c r="G114" s="1">
        <v>100</v>
      </c>
      <c r="H114" s="1">
        <v>0</v>
      </c>
      <c r="I114" s="1"/>
      <c r="J114" s="1">
        <v>112</v>
      </c>
      <c r="K114" s="1">
        <v>1</v>
      </c>
      <c r="L114" s="1"/>
      <c r="M114" s="1" t="s">
        <v>3963</v>
      </c>
      <c r="N114" s="1" t="s">
        <v>3956</v>
      </c>
      <c r="O114" s="1"/>
      <c r="P114" s="17" t="s">
        <v>4265</v>
      </c>
      <c r="Q114" s="17" t="s">
        <v>4269</v>
      </c>
    </row>
    <row r="115" spans="1:17" ht="13.5" customHeight="1">
      <c r="A115" s="1">
        <v>114</v>
      </c>
      <c r="B115" s="17" t="s">
        <v>4265</v>
      </c>
      <c r="C115" s="17" t="s">
        <v>4044</v>
      </c>
      <c r="D115" s="18">
        <v>319</v>
      </c>
      <c r="E115" s="19">
        <v>107</v>
      </c>
      <c r="F115" s="17" t="s">
        <v>4213</v>
      </c>
      <c r="G115" s="1">
        <v>100</v>
      </c>
      <c r="H115" s="1">
        <v>0</v>
      </c>
      <c r="I115" s="1"/>
      <c r="J115" s="1">
        <v>126</v>
      </c>
      <c r="K115" s="1">
        <v>0</v>
      </c>
      <c r="L115" s="1"/>
      <c r="M115" s="1" t="s">
        <v>3963</v>
      </c>
      <c r="N115" s="1" t="s">
        <v>3932</v>
      </c>
      <c r="O115" s="1"/>
      <c r="P115" s="17" t="s">
        <v>4265</v>
      </c>
      <c r="Q115" s="17" t="s">
        <v>4270</v>
      </c>
    </row>
    <row r="116" spans="1:17" ht="13.5" customHeight="1">
      <c r="A116" s="1">
        <v>115</v>
      </c>
      <c r="B116" s="17" t="s">
        <v>4271</v>
      </c>
      <c r="C116" s="17" t="s">
        <v>4272</v>
      </c>
      <c r="D116" s="18">
        <v>274</v>
      </c>
      <c r="E116" s="19">
        <v>52</v>
      </c>
      <c r="F116" s="17" t="s">
        <v>4273</v>
      </c>
      <c r="G116" s="1">
        <v>50</v>
      </c>
      <c r="H116" s="1">
        <v>0</v>
      </c>
      <c r="I116" s="1"/>
      <c r="J116" s="1">
        <v>52</v>
      </c>
      <c r="K116" s="1">
        <v>0</v>
      </c>
      <c r="L116" s="1"/>
      <c r="M116" s="1" t="s">
        <v>4012</v>
      </c>
      <c r="N116" s="1" t="s">
        <v>3932</v>
      </c>
      <c r="O116" s="1"/>
      <c r="P116" s="17" t="s">
        <v>4271</v>
      </c>
      <c r="Q116" s="17"/>
    </row>
    <row r="117" spans="1:17" ht="13.5" customHeight="1">
      <c r="A117" s="1">
        <v>116</v>
      </c>
      <c r="B117" s="17" t="s">
        <v>4274</v>
      </c>
      <c r="C117" s="17" t="s">
        <v>4275</v>
      </c>
      <c r="D117" s="18">
        <v>274</v>
      </c>
      <c r="E117" s="19">
        <v>52</v>
      </c>
      <c r="F117" s="17" t="s">
        <v>4273</v>
      </c>
      <c r="G117" s="1">
        <v>50</v>
      </c>
      <c r="H117" s="1">
        <v>0</v>
      </c>
      <c r="I117" s="1"/>
      <c r="J117" s="1">
        <v>52</v>
      </c>
      <c r="K117" s="1">
        <v>0</v>
      </c>
      <c r="L117" s="1"/>
      <c r="M117" s="1" t="s">
        <v>4012</v>
      </c>
      <c r="N117" s="1" t="s">
        <v>3932</v>
      </c>
      <c r="O117" s="1"/>
      <c r="P117" s="17" t="s">
        <v>4274</v>
      </c>
      <c r="Q117" s="17"/>
    </row>
    <row r="118" spans="1:17" ht="13.5" customHeight="1">
      <c r="A118" s="1">
        <v>117</v>
      </c>
      <c r="B118" s="17" t="s">
        <v>4276</v>
      </c>
      <c r="C118" s="17" t="s">
        <v>4277</v>
      </c>
      <c r="D118" s="18">
        <v>131</v>
      </c>
      <c r="E118" s="19">
        <v>42</v>
      </c>
      <c r="F118" s="17" t="s">
        <v>4278</v>
      </c>
      <c r="G118" s="1">
        <v>50</v>
      </c>
      <c r="H118" s="1">
        <v>0</v>
      </c>
      <c r="I118" s="1"/>
      <c r="J118" s="1">
        <v>52</v>
      </c>
      <c r="K118" s="1">
        <v>0</v>
      </c>
      <c r="L118" s="1"/>
      <c r="M118" s="1" t="s">
        <v>3963</v>
      </c>
      <c r="N118" s="1" t="s">
        <v>3932</v>
      </c>
      <c r="O118" s="1"/>
      <c r="P118" s="17" t="s">
        <v>4276</v>
      </c>
      <c r="Q118" s="17"/>
    </row>
    <row r="119" spans="1:17" ht="13.5" customHeight="1">
      <c r="A119" s="1">
        <v>118</v>
      </c>
      <c r="B119" s="17" t="s">
        <v>4279</v>
      </c>
      <c r="C119" s="17" t="s">
        <v>4280</v>
      </c>
      <c r="D119" s="18">
        <v>343</v>
      </c>
      <c r="E119" s="19">
        <v>802</v>
      </c>
      <c r="F119" s="17" t="s">
        <v>4281</v>
      </c>
      <c r="G119" s="1">
        <v>50</v>
      </c>
      <c r="H119" s="1">
        <v>1</v>
      </c>
      <c r="I119" s="1"/>
      <c r="J119" s="1">
        <v>78</v>
      </c>
      <c r="K119" s="1">
        <v>0</v>
      </c>
      <c r="L119" s="1"/>
      <c r="M119" s="1" t="s">
        <v>3963</v>
      </c>
      <c r="N119" s="1" t="s">
        <v>3932</v>
      </c>
      <c r="O119" s="1"/>
      <c r="P119" s="17" t="s">
        <v>4279</v>
      </c>
      <c r="Q119" s="17"/>
    </row>
    <row r="120" spans="1:17" ht="13.5" customHeight="1">
      <c r="A120" s="1">
        <v>119</v>
      </c>
      <c r="B120" s="17" t="s">
        <v>4282</v>
      </c>
      <c r="C120" s="17" t="s">
        <v>4283</v>
      </c>
      <c r="D120" s="18">
        <v>362</v>
      </c>
      <c r="E120" s="19">
        <v>66</v>
      </c>
      <c r="F120" s="17" t="s">
        <v>4284</v>
      </c>
      <c r="G120" s="1">
        <v>100</v>
      </c>
      <c r="H120" s="1">
        <v>0</v>
      </c>
      <c r="I120" s="1"/>
      <c r="J120" s="1">
        <v>93</v>
      </c>
      <c r="K120" s="1">
        <v>0</v>
      </c>
      <c r="L120" s="1"/>
      <c r="M120" s="1" t="s">
        <v>4012</v>
      </c>
      <c r="N120" s="1" t="s">
        <v>3932</v>
      </c>
      <c r="O120" s="1"/>
      <c r="P120" s="17" t="s">
        <v>4282</v>
      </c>
      <c r="Q120" s="17"/>
    </row>
    <row r="121" spans="1:17" ht="13.5" customHeight="1">
      <c r="A121" s="1">
        <v>120</v>
      </c>
      <c r="B121" s="17" t="s">
        <v>4285</v>
      </c>
      <c r="C121" s="17" t="s">
        <v>4286</v>
      </c>
      <c r="D121" s="18">
        <v>371</v>
      </c>
      <c r="E121" s="19">
        <v>856</v>
      </c>
      <c r="F121" s="17" t="s">
        <v>4287</v>
      </c>
      <c r="G121" s="1">
        <v>200</v>
      </c>
      <c r="H121" s="1">
        <v>1</v>
      </c>
      <c r="I121" s="1"/>
      <c r="J121" s="1">
        <v>161</v>
      </c>
      <c r="K121" s="1">
        <v>0</v>
      </c>
      <c r="L121" s="1"/>
      <c r="M121" s="1" t="s">
        <v>4089</v>
      </c>
      <c r="N121" s="1" t="s">
        <v>3932</v>
      </c>
      <c r="O121" s="1"/>
      <c r="P121" s="17" t="s">
        <v>4285</v>
      </c>
      <c r="Q121" s="17"/>
    </row>
    <row r="122" spans="1:17" ht="13.5" customHeight="1">
      <c r="A122" s="1">
        <v>121</v>
      </c>
      <c r="B122" s="17" t="s">
        <v>4288</v>
      </c>
      <c r="C122" s="17" t="s">
        <v>4289</v>
      </c>
      <c r="D122" s="18">
        <v>306</v>
      </c>
      <c r="E122" s="19">
        <v>641</v>
      </c>
      <c r="F122" s="17" t="s">
        <v>4290</v>
      </c>
      <c r="G122" s="1">
        <v>150</v>
      </c>
      <c r="H122" s="1">
        <v>1</v>
      </c>
      <c r="I122" s="1"/>
      <c r="J122" s="1">
        <v>162</v>
      </c>
      <c r="K122" s="1">
        <v>2</v>
      </c>
      <c r="L122" s="1"/>
      <c r="M122" s="1" t="s">
        <v>3963</v>
      </c>
      <c r="N122" s="1" t="s">
        <v>3932</v>
      </c>
      <c r="O122" s="1"/>
      <c r="P122" s="17" t="s">
        <v>4288</v>
      </c>
      <c r="Q122" s="17"/>
    </row>
    <row r="123" spans="1:17" ht="13.5" customHeight="1">
      <c r="A123" s="1">
        <v>122</v>
      </c>
      <c r="B123" s="17" t="s">
        <v>4291</v>
      </c>
      <c r="C123" s="17" t="s">
        <v>4292</v>
      </c>
      <c r="D123" s="18">
        <v>400</v>
      </c>
      <c r="E123" s="19">
        <v>851</v>
      </c>
      <c r="F123" s="17" t="s">
        <v>4293</v>
      </c>
      <c r="G123" s="1">
        <v>200</v>
      </c>
      <c r="H123" s="1">
        <v>1</v>
      </c>
      <c r="I123" s="1"/>
      <c r="J123" s="1">
        <v>197</v>
      </c>
      <c r="K123" s="1">
        <v>0</v>
      </c>
      <c r="L123" s="1"/>
      <c r="M123" s="1" t="s">
        <v>3963</v>
      </c>
      <c r="N123" s="1" t="s">
        <v>3932</v>
      </c>
      <c r="O123" s="1"/>
      <c r="P123" s="17" t="s">
        <v>4291</v>
      </c>
      <c r="Q123" s="17"/>
    </row>
    <row r="124" spans="1:17" ht="13.5" customHeight="1">
      <c r="A124" s="1">
        <v>123</v>
      </c>
      <c r="B124" s="17" t="s">
        <v>4294</v>
      </c>
      <c r="C124" s="20" t="s">
        <v>4295</v>
      </c>
      <c r="D124" s="21">
        <v>339</v>
      </c>
      <c r="E124" s="22">
        <v>27</v>
      </c>
      <c r="F124" s="20" t="s">
        <v>4296</v>
      </c>
      <c r="G124" s="1">
        <v>50</v>
      </c>
      <c r="H124" s="1">
        <v>1</v>
      </c>
      <c r="I124" s="1"/>
      <c r="J124" s="1">
        <v>93</v>
      </c>
      <c r="K124" s="1">
        <v>0</v>
      </c>
      <c r="L124" s="1"/>
      <c r="M124" s="1" t="s">
        <v>4012</v>
      </c>
      <c r="N124" s="1" t="s">
        <v>3932</v>
      </c>
      <c r="O124" s="1"/>
      <c r="P124" s="17" t="s">
        <v>4294</v>
      </c>
      <c r="Q124" s="17"/>
    </row>
    <row r="125" spans="1:17" ht="13.5" customHeight="1">
      <c r="A125" s="1">
        <v>124</v>
      </c>
      <c r="B125" s="17" t="s">
        <v>4297</v>
      </c>
      <c r="C125" s="17" t="s">
        <v>4298</v>
      </c>
      <c r="D125" s="18">
        <v>370</v>
      </c>
      <c r="E125" s="19">
        <v>1201</v>
      </c>
      <c r="F125" s="17" t="s">
        <v>4299</v>
      </c>
      <c r="G125" s="1">
        <v>200</v>
      </c>
      <c r="H125" s="1">
        <v>1</v>
      </c>
      <c r="I125" s="1"/>
      <c r="J125" s="1">
        <v>161</v>
      </c>
      <c r="K125" s="1">
        <v>0</v>
      </c>
      <c r="L125" s="1"/>
      <c r="M125" s="1" t="s">
        <v>3963</v>
      </c>
      <c r="N125" s="1" t="s">
        <v>3997</v>
      </c>
      <c r="O125" s="1"/>
      <c r="P125" s="17" t="s">
        <v>4297</v>
      </c>
      <c r="Q125" s="17"/>
    </row>
    <row r="126" spans="1:17" ht="13.5" customHeight="1">
      <c r="A126" s="1">
        <v>125</v>
      </c>
      <c r="B126" s="17" t="s">
        <v>4300</v>
      </c>
      <c r="C126" s="17" t="s">
        <v>4301</v>
      </c>
      <c r="D126" s="18">
        <v>230</v>
      </c>
      <c r="E126" s="19">
        <v>71</v>
      </c>
      <c r="F126" s="17" t="s">
        <v>4302</v>
      </c>
      <c r="G126" s="1">
        <v>100</v>
      </c>
      <c r="H126" s="1">
        <v>0</v>
      </c>
      <c r="I126" s="1"/>
      <c r="J126" s="1">
        <v>88</v>
      </c>
      <c r="K126" s="1">
        <v>0</v>
      </c>
      <c r="L126" s="1"/>
      <c r="M126" s="1" t="s">
        <v>4005</v>
      </c>
      <c r="N126" s="1" t="s">
        <v>3932</v>
      </c>
      <c r="O126" s="1"/>
      <c r="P126" s="17" t="s">
        <v>4300</v>
      </c>
      <c r="Q126" s="17"/>
    </row>
    <row r="127" spans="1:17" ht="13.5" customHeight="1">
      <c r="A127" s="1">
        <v>126</v>
      </c>
      <c r="B127" s="17" t="s">
        <v>4300</v>
      </c>
      <c r="C127" s="17" t="s">
        <v>4303</v>
      </c>
      <c r="D127" s="18">
        <v>361</v>
      </c>
      <c r="E127" s="19">
        <v>21</v>
      </c>
      <c r="F127" s="17" t="s">
        <v>4304</v>
      </c>
      <c r="G127" s="1">
        <v>150</v>
      </c>
      <c r="H127" s="1">
        <v>0</v>
      </c>
      <c r="I127" s="1"/>
      <c r="J127" s="1">
        <v>129</v>
      </c>
      <c r="K127" s="1">
        <v>1</v>
      </c>
      <c r="L127" s="1"/>
      <c r="M127" s="1" t="s">
        <v>4005</v>
      </c>
      <c r="N127" s="1" t="s">
        <v>3932</v>
      </c>
      <c r="O127" s="1"/>
      <c r="P127" s="17" t="s">
        <v>4300</v>
      </c>
      <c r="Q127" s="17" t="s">
        <v>4305</v>
      </c>
    </row>
    <row r="128" spans="1:17" ht="13.5" customHeight="1">
      <c r="A128" s="1">
        <v>127</v>
      </c>
      <c r="B128" s="17" t="s">
        <v>4306</v>
      </c>
      <c r="C128" s="17" t="s">
        <v>4307</v>
      </c>
      <c r="D128" s="18">
        <v>321</v>
      </c>
      <c r="E128" s="19">
        <v>202</v>
      </c>
      <c r="F128" s="17" t="s">
        <v>3969</v>
      </c>
      <c r="G128" s="1">
        <v>200</v>
      </c>
      <c r="H128" s="1">
        <v>1</v>
      </c>
      <c r="I128" s="1"/>
      <c r="J128" s="1">
        <v>208</v>
      </c>
      <c r="K128" s="1">
        <v>1</v>
      </c>
      <c r="L128" s="1"/>
      <c r="M128" s="1" t="s">
        <v>3963</v>
      </c>
      <c r="N128" s="1" t="s">
        <v>3932</v>
      </c>
      <c r="O128" s="1"/>
      <c r="P128" s="17" t="s">
        <v>4306</v>
      </c>
      <c r="Q128" s="17"/>
    </row>
    <row r="129" spans="1:17" ht="13.5" customHeight="1">
      <c r="A129" s="1">
        <v>128</v>
      </c>
      <c r="B129" s="17" t="s">
        <v>4308</v>
      </c>
      <c r="C129" s="17" t="s">
        <v>4309</v>
      </c>
      <c r="D129" s="18">
        <v>124</v>
      </c>
      <c r="E129" s="19">
        <v>12</v>
      </c>
      <c r="F129" s="17" t="s">
        <v>4310</v>
      </c>
      <c r="G129" s="1">
        <v>50</v>
      </c>
      <c r="H129" s="1">
        <v>0</v>
      </c>
      <c r="I129" s="1"/>
      <c r="J129" s="1">
        <v>52</v>
      </c>
      <c r="K129" s="1">
        <v>0</v>
      </c>
      <c r="L129" s="1"/>
      <c r="M129" s="1" t="s">
        <v>4012</v>
      </c>
      <c r="N129" s="1" t="s">
        <v>3932</v>
      </c>
      <c r="O129" s="1"/>
      <c r="P129" s="17" t="s">
        <v>4308</v>
      </c>
      <c r="Q129" s="17"/>
    </row>
    <row r="130" spans="1:17" ht="13.5" customHeight="1">
      <c r="A130" s="1">
        <v>129</v>
      </c>
      <c r="B130" s="17" t="s">
        <v>4311</v>
      </c>
      <c r="C130" s="17" t="s">
        <v>4312</v>
      </c>
      <c r="D130" s="18">
        <v>334</v>
      </c>
      <c r="E130" s="19">
        <v>74</v>
      </c>
      <c r="F130" s="17" t="s">
        <v>4313</v>
      </c>
      <c r="G130" s="1">
        <v>50</v>
      </c>
      <c r="H130" s="1">
        <v>0</v>
      </c>
      <c r="I130" s="1"/>
      <c r="J130" s="1">
        <v>52</v>
      </c>
      <c r="K130" s="1">
        <v>0</v>
      </c>
      <c r="L130" s="1"/>
      <c r="M130" s="1" t="s">
        <v>3963</v>
      </c>
      <c r="N130" s="1" t="s">
        <v>3932</v>
      </c>
      <c r="O130" s="1"/>
      <c r="P130" s="17" t="s">
        <v>4311</v>
      </c>
      <c r="Q130" s="17"/>
    </row>
    <row r="131" spans="1:17" ht="13.5" customHeight="1">
      <c r="A131" s="1">
        <v>130</v>
      </c>
      <c r="B131" s="17" t="s">
        <v>4314</v>
      </c>
      <c r="C131" s="17" t="s">
        <v>4315</v>
      </c>
      <c r="D131" s="18">
        <v>124</v>
      </c>
      <c r="E131" s="19">
        <v>11</v>
      </c>
      <c r="F131" s="17" t="s">
        <v>4316</v>
      </c>
      <c r="G131" s="1">
        <v>50</v>
      </c>
      <c r="H131" s="1">
        <v>0</v>
      </c>
      <c r="I131" s="1"/>
      <c r="J131" s="1">
        <v>52</v>
      </c>
      <c r="K131" s="1">
        <v>0</v>
      </c>
      <c r="L131" s="1"/>
      <c r="M131" s="1" t="s">
        <v>3963</v>
      </c>
      <c r="N131" s="1" t="s">
        <v>3932</v>
      </c>
      <c r="O131" s="1"/>
      <c r="P131" s="17" t="s">
        <v>4314</v>
      </c>
      <c r="Q131" s="17"/>
    </row>
    <row r="132" spans="1:17" ht="13.5" customHeight="1">
      <c r="A132" s="1">
        <v>131</v>
      </c>
      <c r="B132" s="17" t="s">
        <v>4317</v>
      </c>
      <c r="C132" s="17" t="s">
        <v>4318</v>
      </c>
      <c r="D132" s="18">
        <v>123</v>
      </c>
      <c r="E132" s="19">
        <v>25</v>
      </c>
      <c r="F132" s="17" t="s">
        <v>4319</v>
      </c>
      <c r="G132" s="1">
        <v>50</v>
      </c>
      <c r="H132" s="1">
        <v>0</v>
      </c>
      <c r="I132" s="1"/>
      <c r="J132" s="1">
        <v>52</v>
      </c>
      <c r="K132" s="1">
        <v>0</v>
      </c>
      <c r="L132" s="1"/>
      <c r="M132" s="1" t="s">
        <v>3963</v>
      </c>
      <c r="N132" s="1" t="s">
        <v>3932</v>
      </c>
      <c r="O132" s="1"/>
      <c r="P132" s="17" t="s">
        <v>4317</v>
      </c>
      <c r="Q132" s="17"/>
    </row>
    <row r="133" spans="1:17" ht="13.5" customHeight="1">
      <c r="A133" s="1">
        <v>132</v>
      </c>
      <c r="B133" s="17" t="s">
        <v>4320</v>
      </c>
      <c r="C133" s="17" t="s">
        <v>4321</v>
      </c>
      <c r="D133" s="18">
        <v>63</v>
      </c>
      <c r="E133" s="19">
        <v>834</v>
      </c>
      <c r="F133" s="17" t="s">
        <v>4322</v>
      </c>
      <c r="G133" s="1">
        <v>1300</v>
      </c>
      <c r="H133" s="1">
        <v>1</v>
      </c>
      <c r="I133" s="1"/>
      <c r="J133" s="2">
        <v>1106</v>
      </c>
      <c r="K133" s="1">
        <v>0</v>
      </c>
      <c r="L133" s="1"/>
      <c r="M133" s="1" t="s">
        <v>3963</v>
      </c>
      <c r="N133" s="1" t="s">
        <v>3932</v>
      </c>
      <c r="O133" s="1"/>
      <c r="P133" s="17" t="s">
        <v>4320</v>
      </c>
      <c r="Q133" s="17"/>
    </row>
    <row r="134" spans="1:17" ht="13.5" customHeight="1">
      <c r="A134" s="1">
        <v>133</v>
      </c>
      <c r="B134" s="17" t="s">
        <v>4320</v>
      </c>
      <c r="C134" s="17" t="s">
        <v>4323</v>
      </c>
      <c r="D134" s="18">
        <v>63</v>
      </c>
      <c r="E134" s="19">
        <v>836</v>
      </c>
      <c r="F134" s="17" t="s">
        <v>4324</v>
      </c>
      <c r="G134" s="1">
        <v>1300</v>
      </c>
      <c r="H134" s="1">
        <v>1</v>
      </c>
      <c r="I134" s="1"/>
      <c r="J134" s="1">
        <v>1106</v>
      </c>
      <c r="K134" s="1">
        <v>0</v>
      </c>
      <c r="L134" s="1"/>
      <c r="M134" s="1" t="s">
        <v>3963</v>
      </c>
      <c r="N134" s="1" t="s">
        <v>3932</v>
      </c>
      <c r="O134" s="1"/>
      <c r="P134" s="17" t="s">
        <v>4320</v>
      </c>
      <c r="Q134" s="17" t="s">
        <v>4325</v>
      </c>
    </row>
    <row r="135" spans="1:17" ht="13.5" customHeight="1">
      <c r="A135" s="1">
        <v>134</v>
      </c>
      <c r="B135" s="17" t="s">
        <v>4326</v>
      </c>
      <c r="C135" s="17" t="s">
        <v>4327</v>
      </c>
      <c r="D135" s="18">
        <v>174</v>
      </c>
      <c r="E135" s="19">
        <v>63</v>
      </c>
      <c r="F135" s="17" t="s">
        <v>4328</v>
      </c>
      <c r="G135" s="1">
        <v>50</v>
      </c>
      <c r="H135" s="1">
        <v>0</v>
      </c>
      <c r="I135" s="1"/>
      <c r="J135" s="1">
        <v>52</v>
      </c>
      <c r="K135" s="1">
        <v>0</v>
      </c>
      <c r="L135" s="1"/>
      <c r="M135" s="1" t="s">
        <v>3963</v>
      </c>
      <c r="N135" s="1" t="s">
        <v>3932</v>
      </c>
      <c r="O135" s="1"/>
      <c r="P135" s="17" t="s">
        <v>4326</v>
      </c>
      <c r="Q135" s="17"/>
    </row>
    <row r="136" spans="1:17" ht="13.5" customHeight="1">
      <c r="A136" s="1">
        <v>135</v>
      </c>
      <c r="B136" s="17" t="s">
        <v>4329</v>
      </c>
      <c r="C136" s="17" t="s">
        <v>4330</v>
      </c>
      <c r="D136" s="18">
        <v>255</v>
      </c>
      <c r="E136" s="19">
        <v>5</v>
      </c>
      <c r="F136" s="17" t="s">
        <v>4331</v>
      </c>
      <c r="G136" s="1">
        <v>150</v>
      </c>
      <c r="H136" s="1">
        <v>0</v>
      </c>
      <c r="I136" s="1"/>
      <c r="J136" s="1">
        <v>107</v>
      </c>
      <c r="K136" s="1">
        <v>0</v>
      </c>
      <c r="L136" s="1"/>
      <c r="M136" s="1" t="s">
        <v>3963</v>
      </c>
      <c r="N136" s="1" t="s">
        <v>3932</v>
      </c>
      <c r="O136" s="1"/>
      <c r="P136" s="17" t="s">
        <v>4329</v>
      </c>
      <c r="Q136" s="17"/>
    </row>
    <row r="137" spans="1:17" ht="13.5" customHeight="1">
      <c r="A137" s="1">
        <v>136</v>
      </c>
      <c r="B137" s="17" t="s">
        <v>4332</v>
      </c>
      <c r="C137" s="17" t="s">
        <v>4333</v>
      </c>
      <c r="D137" s="18">
        <v>272</v>
      </c>
      <c r="E137" s="19">
        <v>14</v>
      </c>
      <c r="F137" s="17" t="s">
        <v>4334</v>
      </c>
      <c r="G137" s="1">
        <v>50</v>
      </c>
      <c r="H137" s="1">
        <v>0</v>
      </c>
      <c r="I137" s="1"/>
      <c r="J137" s="1">
        <v>52</v>
      </c>
      <c r="K137" s="1">
        <v>0</v>
      </c>
      <c r="L137" s="1"/>
      <c r="M137" s="1" t="s">
        <v>3963</v>
      </c>
      <c r="N137" s="1" t="s">
        <v>3932</v>
      </c>
      <c r="O137" s="1"/>
      <c r="P137" s="17" t="s">
        <v>4332</v>
      </c>
      <c r="Q137" s="17"/>
    </row>
    <row r="138" spans="1:17" ht="13.5" customHeight="1">
      <c r="A138" s="1">
        <v>137</v>
      </c>
      <c r="B138" s="17" t="s">
        <v>4335</v>
      </c>
      <c r="C138" s="17" t="s">
        <v>4336</v>
      </c>
      <c r="D138" s="18">
        <v>257</v>
      </c>
      <c r="E138" s="19">
        <v>8555</v>
      </c>
      <c r="F138" s="17" t="s">
        <v>4337</v>
      </c>
      <c r="G138" s="1">
        <v>150</v>
      </c>
      <c r="H138" s="1">
        <v>0</v>
      </c>
      <c r="I138" s="1"/>
      <c r="J138" s="1">
        <v>107</v>
      </c>
      <c r="K138" s="1">
        <v>0</v>
      </c>
      <c r="L138" s="1"/>
      <c r="M138" s="1" t="s">
        <v>3963</v>
      </c>
      <c r="N138" s="1" t="s">
        <v>3932</v>
      </c>
      <c r="O138" s="1"/>
      <c r="P138" s="17" t="s">
        <v>4335</v>
      </c>
      <c r="Q138" s="17"/>
    </row>
    <row r="139" spans="1:17" ht="13.5" customHeight="1">
      <c r="A139" s="1">
        <v>138</v>
      </c>
      <c r="B139" s="17" t="s">
        <v>4335</v>
      </c>
      <c r="C139" s="17" t="s">
        <v>4338</v>
      </c>
      <c r="D139" s="18">
        <v>257</v>
      </c>
      <c r="E139" s="19">
        <v>8555</v>
      </c>
      <c r="F139" s="17" t="s">
        <v>4337</v>
      </c>
      <c r="G139" s="1">
        <v>150</v>
      </c>
      <c r="H139" s="1">
        <v>0</v>
      </c>
      <c r="I139" s="1"/>
      <c r="J139" s="1">
        <v>107</v>
      </c>
      <c r="K139" s="1">
        <v>0</v>
      </c>
      <c r="L139" s="1"/>
      <c r="M139" s="1" t="s">
        <v>3963</v>
      </c>
      <c r="N139" s="1" t="s">
        <v>3932</v>
      </c>
      <c r="O139" s="1"/>
      <c r="P139" s="17" t="s">
        <v>4335</v>
      </c>
      <c r="Q139" s="17" t="s">
        <v>4339</v>
      </c>
    </row>
    <row r="140" spans="1:17" ht="13.5" customHeight="1">
      <c r="A140" s="1">
        <v>139</v>
      </c>
      <c r="B140" s="17" t="s">
        <v>4335</v>
      </c>
      <c r="C140" s="17" t="s">
        <v>4340</v>
      </c>
      <c r="D140" s="18">
        <v>257</v>
      </c>
      <c r="E140" s="19">
        <v>8555</v>
      </c>
      <c r="F140" s="17" t="s">
        <v>4337</v>
      </c>
      <c r="G140" s="1">
        <v>150</v>
      </c>
      <c r="H140" s="1">
        <v>0</v>
      </c>
      <c r="I140" s="1"/>
      <c r="J140" s="1">
        <v>107</v>
      </c>
      <c r="K140" s="1">
        <v>0</v>
      </c>
      <c r="L140" s="1"/>
      <c r="M140" s="1" t="s">
        <v>3963</v>
      </c>
      <c r="N140" s="1" t="s">
        <v>3997</v>
      </c>
      <c r="O140" s="1"/>
      <c r="P140" s="17" t="s">
        <v>4335</v>
      </c>
      <c r="Q140" s="17" t="s">
        <v>4341</v>
      </c>
    </row>
    <row r="141" spans="1:17" ht="13.5" customHeight="1">
      <c r="A141" s="1">
        <v>140</v>
      </c>
      <c r="B141" s="17" t="s">
        <v>4335</v>
      </c>
      <c r="C141" s="17" t="s">
        <v>4340</v>
      </c>
      <c r="D141" s="18">
        <v>257</v>
      </c>
      <c r="E141" s="19">
        <v>8555</v>
      </c>
      <c r="F141" s="17" t="s">
        <v>4337</v>
      </c>
      <c r="G141" s="1">
        <v>150</v>
      </c>
      <c r="H141" s="1">
        <v>0</v>
      </c>
      <c r="I141" s="1"/>
      <c r="J141" s="1">
        <v>107</v>
      </c>
      <c r="K141" s="1">
        <v>0</v>
      </c>
      <c r="L141" s="1"/>
      <c r="M141" s="1" t="s">
        <v>3963</v>
      </c>
      <c r="N141" s="1" t="s">
        <v>3997</v>
      </c>
      <c r="O141" s="1"/>
      <c r="P141" s="17" t="s">
        <v>4335</v>
      </c>
      <c r="Q141" s="17" t="s">
        <v>4342</v>
      </c>
    </row>
    <row r="142" spans="1:17" ht="13.5" customHeight="1">
      <c r="A142" s="1">
        <v>141</v>
      </c>
      <c r="B142" s="17" t="s">
        <v>4335</v>
      </c>
      <c r="C142" s="17" t="s">
        <v>4343</v>
      </c>
      <c r="D142" s="18">
        <v>257</v>
      </c>
      <c r="E142" s="19">
        <v>8555</v>
      </c>
      <c r="F142" s="17" t="s">
        <v>4337</v>
      </c>
      <c r="G142" s="1">
        <v>150</v>
      </c>
      <c r="H142" s="1">
        <v>0</v>
      </c>
      <c r="I142" s="1"/>
      <c r="J142" s="1">
        <v>107</v>
      </c>
      <c r="K142" s="1">
        <v>0</v>
      </c>
      <c r="L142" s="1"/>
      <c r="M142" s="1" t="s">
        <v>3963</v>
      </c>
      <c r="N142" s="1" t="s">
        <v>3932</v>
      </c>
      <c r="O142" s="1"/>
      <c r="P142" s="17" t="s">
        <v>4335</v>
      </c>
      <c r="Q142" s="17" t="s">
        <v>4344</v>
      </c>
    </row>
    <row r="143" spans="1:17" ht="13.5" customHeight="1">
      <c r="A143" s="1">
        <v>142</v>
      </c>
      <c r="B143" s="17" t="s">
        <v>4335</v>
      </c>
      <c r="C143" s="17" t="s">
        <v>4345</v>
      </c>
      <c r="D143" s="18"/>
      <c r="E143" s="19"/>
      <c r="F143" s="17" t="s">
        <v>4346</v>
      </c>
      <c r="G143" s="1">
        <v>50</v>
      </c>
      <c r="H143" s="1">
        <v>0</v>
      </c>
      <c r="I143" s="1"/>
      <c r="J143" s="1">
        <v>52</v>
      </c>
      <c r="K143" s="1">
        <v>0</v>
      </c>
      <c r="L143" s="1"/>
      <c r="M143" s="1" t="s">
        <v>4005</v>
      </c>
      <c r="N143" s="1" t="s">
        <v>3932</v>
      </c>
      <c r="O143" s="1"/>
      <c r="P143" s="17" t="s">
        <v>4335</v>
      </c>
      <c r="Q143" s="17" t="s">
        <v>4347</v>
      </c>
    </row>
    <row r="144" spans="1:17" ht="13.5" customHeight="1">
      <c r="A144" s="1">
        <v>143</v>
      </c>
      <c r="B144" s="17" t="s">
        <v>4335</v>
      </c>
      <c r="C144" s="17" t="s">
        <v>4254</v>
      </c>
      <c r="D144" s="18">
        <v>211</v>
      </c>
      <c r="E144" s="19">
        <v>53</v>
      </c>
      <c r="F144" s="17" t="s">
        <v>4348</v>
      </c>
      <c r="G144" s="1">
        <v>100</v>
      </c>
      <c r="H144" s="1">
        <v>0</v>
      </c>
      <c r="I144" s="1"/>
      <c r="J144" s="1">
        <v>88</v>
      </c>
      <c r="K144" s="1">
        <v>0</v>
      </c>
      <c r="L144" s="1"/>
      <c r="M144" s="1" t="s">
        <v>4005</v>
      </c>
      <c r="N144" s="1" t="s">
        <v>3932</v>
      </c>
      <c r="O144" s="1"/>
      <c r="P144" s="17" t="s">
        <v>4335</v>
      </c>
      <c r="Q144" s="17" t="s">
        <v>4349</v>
      </c>
    </row>
    <row r="145" spans="1:17" ht="13.5" customHeight="1">
      <c r="A145" s="1">
        <v>144</v>
      </c>
      <c r="B145" s="17" t="s">
        <v>4335</v>
      </c>
      <c r="C145" s="17" t="s">
        <v>4350</v>
      </c>
      <c r="D145" s="18">
        <v>592</v>
      </c>
      <c r="E145" s="19">
        <v>8501</v>
      </c>
      <c r="F145" s="17" t="s">
        <v>4351</v>
      </c>
      <c r="G145" s="1">
        <v>650</v>
      </c>
      <c r="H145" s="1">
        <v>0</v>
      </c>
      <c r="I145" s="1"/>
      <c r="J145" s="1">
        <v>645</v>
      </c>
      <c r="K145" s="1">
        <v>0</v>
      </c>
      <c r="L145" s="1"/>
      <c r="M145" s="1" t="s">
        <v>3963</v>
      </c>
      <c r="N145" s="1" t="s">
        <v>3932</v>
      </c>
      <c r="O145" s="1"/>
      <c r="P145" s="17" t="s">
        <v>4335</v>
      </c>
      <c r="Q145" s="17" t="s">
        <v>4352</v>
      </c>
    </row>
    <row r="146" spans="1:17" ht="13.5" customHeight="1">
      <c r="A146" s="1">
        <v>145</v>
      </c>
      <c r="B146" s="17" t="s">
        <v>4335</v>
      </c>
      <c r="C146" s="17" t="s">
        <v>4353</v>
      </c>
      <c r="D146" s="18">
        <v>963</v>
      </c>
      <c r="E146" s="19">
        <v>551</v>
      </c>
      <c r="F146" s="17" t="s">
        <v>4354</v>
      </c>
      <c r="G146" s="1">
        <v>350</v>
      </c>
      <c r="H146" s="1">
        <v>1</v>
      </c>
      <c r="I146" s="1"/>
      <c r="J146" s="1">
        <v>293</v>
      </c>
      <c r="K146" s="1">
        <v>0</v>
      </c>
      <c r="L146" s="1"/>
      <c r="M146" s="1" t="s">
        <v>4005</v>
      </c>
      <c r="N146" s="1" t="s">
        <v>3932</v>
      </c>
      <c r="O146" s="1"/>
      <c r="P146" s="17" t="s">
        <v>4335</v>
      </c>
      <c r="Q146" s="17" t="s">
        <v>4355</v>
      </c>
    </row>
    <row r="147" spans="1:17" ht="13.5" customHeight="1">
      <c r="A147" s="1">
        <v>146</v>
      </c>
      <c r="B147" s="17" t="s">
        <v>4335</v>
      </c>
      <c r="C147" s="17" t="s">
        <v>4356</v>
      </c>
      <c r="D147" s="18">
        <v>257</v>
      </c>
      <c r="E147" s="19">
        <v>8555</v>
      </c>
      <c r="F147" s="17" t="s">
        <v>4337</v>
      </c>
      <c r="G147" s="1">
        <v>150</v>
      </c>
      <c r="H147" s="1">
        <v>0</v>
      </c>
      <c r="I147" s="1"/>
      <c r="J147" s="1">
        <v>107</v>
      </c>
      <c r="K147" s="1">
        <v>0</v>
      </c>
      <c r="L147" s="1"/>
      <c r="M147" s="1" t="s">
        <v>4005</v>
      </c>
      <c r="N147" s="1" t="s">
        <v>3932</v>
      </c>
      <c r="O147" s="1"/>
      <c r="P147" s="17" t="s">
        <v>4335</v>
      </c>
      <c r="Q147" s="17" t="s">
        <v>4357</v>
      </c>
    </row>
    <row r="148" spans="1:17" ht="13.5" customHeight="1">
      <c r="A148" s="1">
        <v>147</v>
      </c>
      <c r="B148" s="17" t="s">
        <v>4335</v>
      </c>
      <c r="C148" s="17" t="s">
        <v>4356</v>
      </c>
      <c r="D148" s="18">
        <v>257</v>
      </c>
      <c r="E148" s="19">
        <v>8555</v>
      </c>
      <c r="F148" s="17" t="s">
        <v>4337</v>
      </c>
      <c r="G148" s="1">
        <v>150</v>
      </c>
      <c r="H148" s="1">
        <v>0</v>
      </c>
      <c r="I148" s="1"/>
      <c r="J148" s="1">
        <v>107</v>
      </c>
      <c r="K148" s="1">
        <v>0</v>
      </c>
      <c r="L148" s="1"/>
      <c r="M148" s="1" t="s">
        <v>3963</v>
      </c>
      <c r="N148" s="1" t="s">
        <v>3932</v>
      </c>
      <c r="O148" s="1"/>
      <c r="P148" s="17" t="s">
        <v>4335</v>
      </c>
      <c r="Q148" s="17" t="s">
        <v>4358</v>
      </c>
    </row>
    <row r="149" spans="1:17" ht="13.5" customHeight="1">
      <c r="A149" s="1">
        <v>148</v>
      </c>
      <c r="B149" s="17" t="s">
        <v>4335</v>
      </c>
      <c r="C149" s="17" t="s">
        <v>4017</v>
      </c>
      <c r="D149" s="18">
        <v>421</v>
      </c>
      <c r="E149" s="19">
        <v>412</v>
      </c>
      <c r="F149" s="17" t="s">
        <v>4018</v>
      </c>
      <c r="G149" s="1">
        <v>300</v>
      </c>
      <c r="H149" s="1">
        <v>0</v>
      </c>
      <c r="I149" s="1"/>
      <c r="J149" s="1">
        <v>332</v>
      </c>
      <c r="K149" s="1">
        <v>1</v>
      </c>
      <c r="L149" s="1"/>
      <c r="M149" s="1" t="s">
        <v>3963</v>
      </c>
      <c r="N149" s="1" t="s">
        <v>3932</v>
      </c>
      <c r="O149" s="1"/>
      <c r="P149" s="17" t="s">
        <v>4335</v>
      </c>
      <c r="Q149" s="17" t="s">
        <v>4359</v>
      </c>
    </row>
    <row r="150" spans="1:17" ht="13.5" customHeight="1">
      <c r="A150" s="1">
        <v>149</v>
      </c>
      <c r="B150" s="17" t="s">
        <v>4335</v>
      </c>
      <c r="C150" s="17" t="s">
        <v>4360</v>
      </c>
      <c r="D150" s="18">
        <v>433</v>
      </c>
      <c r="E150" s="19">
        <v>8104</v>
      </c>
      <c r="F150" s="17" t="s">
        <v>4361</v>
      </c>
      <c r="G150" s="1">
        <v>350</v>
      </c>
      <c r="H150" s="1">
        <v>0</v>
      </c>
      <c r="I150" s="1"/>
      <c r="J150" s="1">
        <v>328</v>
      </c>
      <c r="K150" s="1">
        <v>0</v>
      </c>
      <c r="L150" s="1"/>
      <c r="M150" s="1" t="s">
        <v>3963</v>
      </c>
      <c r="N150" s="1" t="s">
        <v>3932</v>
      </c>
      <c r="O150" s="1"/>
      <c r="P150" s="17" t="s">
        <v>4335</v>
      </c>
      <c r="Q150" s="17" t="s">
        <v>4362</v>
      </c>
    </row>
    <row r="151" spans="1:17" ht="13.5" customHeight="1">
      <c r="A151" s="1">
        <v>150</v>
      </c>
      <c r="B151" s="17" t="s">
        <v>4335</v>
      </c>
      <c r="C151" s="17" t="s">
        <v>4363</v>
      </c>
      <c r="D151" s="18">
        <v>223</v>
      </c>
      <c r="E151" s="19">
        <v>56</v>
      </c>
      <c r="F151" s="17" t="s">
        <v>4364</v>
      </c>
      <c r="G151" s="1">
        <v>100</v>
      </c>
      <c r="H151" s="1">
        <v>0</v>
      </c>
      <c r="I151" s="1"/>
      <c r="J151" s="1">
        <v>88</v>
      </c>
      <c r="K151" s="1">
        <v>0</v>
      </c>
      <c r="L151" s="1"/>
      <c r="M151" s="1" t="s">
        <v>3963</v>
      </c>
      <c r="N151" s="1" t="s">
        <v>3932</v>
      </c>
      <c r="O151" s="1"/>
      <c r="P151" s="17" t="s">
        <v>4335</v>
      </c>
      <c r="Q151" s="17" t="s">
        <v>4365</v>
      </c>
    </row>
    <row r="152" spans="1:17" ht="13.5" customHeight="1">
      <c r="A152" s="1">
        <v>151</v>
      </c>
      <c r="B152" s="17" t="s">
        <v>4335</v>
      </c>
      <c r="C152" s="17" t="s">
        <v>4251</v>
      </c>
      <c r="D152" s="18">
        <v>224</v>
      </c>
      <c r="E152" s="19">
        <v>23</v>
      </c>
      <c r="F152" s="17" t="s">
        <v>4252</v>
      </c>
      <c r="G152" s="1">
        <v>100</v>
      </c>
      <c r="H152" s="1">
        <v>0</v>
      </c>
      <c r="I152" s="1"/>
      <c r="J152" s="1">
        <v>88</v>
      </c>
      <c r="K152" s="1">
        <v>0</v>
      </c>
      <c r="L152" s="1"/>
      <c r="M152" s="1" t="s">
        <v>3963</v>
      </c>
      <c r="N152" s="1" t="s">
        <v>3932</v>
      </c>
      <c r="O152" s="1"/>
      <c r="P152" s="17" t="s">
        <v>4335</v>
      </c>
      <c r="Q152" s="17" t="s">
        <v>4366</v>
      </c>
    </row>
    <row r="153" spans="1:17" ht="13.5" customHeight="1">
      <c r="A153" s="1">
        <v>152</v>
      </c>
      <c r="B153" s="17" t="s">
        <v>4335</v>
      </c>
      <c r="C153" s="17" t="s">
        <v>4367</v>
      </c>
      <c r="D153" s="18">
        <v>446</v>
      </c>
      <c r="E153" s="19">
        <v>4</v>
      </c>
      <c r="F153" s="17" t="s">
        <v>4368</v>
      </c>
      <c r="G153" s="1">
        <v>400</v>
      </c>
      <c r="H153" s="1">
        <v>0</v>
      </c>
      <c r="I153" s="1"/>
      <c r="J153" s="1">
        <v>406</v>
      </c>
      <c r="K153" s="1">
        <v>0</v>
      </c>
      <c r="L153" s="1"/>
      <c r="M153" s="1" t="s">
        <v>3963</v>
      </c>
      <c r="N153" s="1" t="s">
        <v>4369</v>
      </c>
      <c r="O153" s="1"/>
      <c r="P153" s="17" t="s">
        <v>4335</v>
      </c>
      <c r="Q153" s="17" t="s">
        <v>4370</v>
      </c>
    </row>
    <row r="154" spans="1:17" ht="13.5" customHeight="1">
      <c r="A154" s="1">
        <v>153</v>
      </c>
      <c r="B154" s="17" t="s">
        <v>4371</v>
      </c>
      <c r="C154" s="17" t="s">
        <v>4372</v>
      </c>
      <c r="D154" s="18">
        <v>739</v>
      </c>
      <c r="E154" s="19">
        <v>266</v>
      </c>
      <c r="F154" s="17" t="s">
        <v>4373</v>
      </c>
      <c r="G154" s="1">
        <v>1100</v>
      </c>
      <c r="H154" s="1">
        <v>0</v>
      </c>
      <c r="I154" s="1"/>
      <c r="J154" s="1">
        <v>915</v>
      </c>
      <c r="K154" s="1">
        <v>1</v>
      </c>
      <c r="L154" s="1"/>
      <c r="M154" s="1" t="s">
        <v>3963</v>
      </c>
      <c r="N154" s="1" t="s">
        <v>3932</v>
      </c>
      <c r="O154" s="1"/>
      <c r="P154" s="17" t="s">
        <v>4371</v>
      </c>
      <c r="Q154" s="17"/>
    </row>
    <row r="155" spans="1:17" ht="13.5" customHeight="1">
      <c r="A155" s="1">
        <v>154</v>
      </c>
      <c r="B155" s="17" t="s">
        <v>4371</v>
      </c>
      <c r="C155" s="17" t="s">
        <v>4014</v>
      </c>
      <c r="D155" s="18">
        <v>421</v>
      </c>
      <c r="E155" s="19">
        <v>1121</v>
      </c>
      <c r="F155" s="17" t="s">
        <v>4015</v>
      </c>
      <c r="G155" s="1">
        <v>300</v>
      </c>
      <c r="H155" s="1">
        <v>0</v>
      </c>
      <c r="I155" s="1"/>
      <c r="J155" s="1">
        <v>270</v>
      </c>
      <c r="K155" s="1">
        <v>0</v>
      </c>
      <c r="L155" s="1"/>
      <c r="M155" s="1" t="s">
        <v>3963</v>
      </c>
      <c r="N155" s="1" t="s">
        <v>3932</v>
      </c>
      <c r="O155" s="1"/>
      <c r="P155" s="17" t="s">
        <v>4371</v>
      </c>
      <c r="Q155" s="17" t="s">
        <v>4374</v>
      </c>
    </row>
    <row r="156" spans="1:17" ht="13.5" customHeight="1">
      <c r="A156" s="1">
        <v>155</v>
      </c>
      <c r="B156" s="17" t="s">
        <v>4371</v>
      </c>
      <c r="C156" s="17" t="s">
        <v>4375</v>
      </c>
      <c r="D156" s="18">
        <v>739</v>
      </c>
      <c r="E156" s="19">
        <v>267</v>
      </c>
      <c r="F156" s="17" t="s">
        <v>4376</v>
      </c>
      <c r="G156" s="1">
        <v>1100</v>
      </c>
      <c r="H156" s="1">
        <v>0</v>
      </c>
      <c r="I156" s="1"/>
      <c r="J156" s="1">
        <v>915</v>
      </c>
      <c r="K156" s="1">
        <v>1</v>
      </c>
      <c r="L156" s="1"/>
      <c r="M156" s="1" t="s">
        <v>3963</v>
      </c>
      <c r="N156" s="1" t="s">
        <v>3932</v>
      </c>
      <c r="O156" s="1"/>
      <c r="P156" s="17" t="s">
        <v>4371</v>
      </c>
      <c r="Q156" s="17" t="s">
        <v>4214</v>
      </c>
    </row>
    <row r="157" spans="1:17" ht="13.5" customHeight="1">
      <c r="A157" s="1">
        <v>156</v>
      </c>
      <c r="B157" s="17" t="s">
        <v>4371</v>
      </c>
      <c r="C157" s="17" t="s">
        <v>4377</v>
      </c>
      <c r="D157" s="18">
        <v>836</v>
      </c>
      <c r="E157" s="19">
        <v>835</v>
      </c>
      <c r="F157" s="17" t="s">
        <v>4378</v>
      </c>
      <c r="G157" s="1">
        <v>1300</v>
      </c>
      <c r="H157" s="1">
        <v>1</v>
      </c>
      <c r="I157" s="1"/>
      <c r="J157" s="1">
        <v>1350</v>
      </c>
      <c r="K157" s="1">
        <v>2</v>
      </c>
      <c r="L157" s="1"/>
      <c r="M157" s="1" t="s">
        <v>3963</v>
      </c>
      <c r="N157" s="1" t="s">
        <v>4086</v>
      </c>
      <c r="O157" s="1"/>
      <c r="P157" s="17" t="s">
        <v>4371</v>
      </c>
      <c r="Q157" s="17" t="s">
        <v>4379</v>
      </c>
    </row>
    <row r="158" spans="1:17" ht="13.5" customHeight="1">
      <c r="A158" s="1">
        <v>157</v>
      </c>
      <c r="B158" s="17" t="s">
        <v>4371</v>
      </c>
      <c r="C158" s="17" t="s">
        <v>4380</v>
      </c>
      <c r="D158" s="18">
        <v>739</v>
      </c>
      <c r="E158" s="19">
        <v>145</v>
      </c>
      <c r="F158" s="17" t="s">
        <v>4381</v>
      </c>
      <c r="G158" s="1">
        <v>1100</v>
      </c>
      <c r="H158" s="1">
        <v>0</v>
      </c>
      <c r="I158" s="1"/>
      <c r="J158" s="1">
        <v>915</v>
      </c>
      <c r="K158" s="1">
        <v>1</v>
      </c>
      <c r="L158" s="1"/>
      <c r="M158" s="1" t="s">
        <v>4089</v>
      </c>
      <c r="N158" s="1" t="s">
        <v>3932</v>
      </c>
      <c r="O158" s="1"/>
      <c r="P158" s="17" t="s">
        <v>4371</v>
      </c>
      <c r="Q158" s="17" t="s">
        <v>4382</v>
      </c>
    </row>
    <row r="159" spans="1:17" ht="13.5" customHeight="1">
      <c r="A159" s="1">
        <v>158</v>
      </c>
      <c r="B159" s="17" t="s">
        <v>4371</v>
      </c>
      <c r="C159" s="17" t="s">
        <v>4192</v>
      </c>
      <c r="D159" s="18">
        <v>720</v>
      </c>
      <c r="E159" s="19">
        <v>1147</v>
      </c>
      <c r="F159" s="17" t="s">
        <v>4193</v>
      </c>
      <c r="G159" s="1">
        <v>900</v>
      </c>
      <c r="H159" s="1">
        <v>0</v>
      </c>
      <c r="I159" s="1"/>
      <c r="J159" s="1">
        <v>856</v>
      </c>
      <c r="K159" s="1">
        <v>0</v>
      </c>
      <c r="L159" s="1"/>
      <c r="M159" s="1" t="s">
        <v>3963</v>
      </c>
      <c r="N159" s="1" t="s">
        <v>3932</v>
      </c>
      <c r="O159" s="1"/>
      <c r="P159" s="17" t="s">
        <v>4371</v>
      </c>
      <c r="Q159" s="17" t="s">
        <v>4383</v>
      </c>
    </row>
    <row r="160" spans="1:17" ht="13.5" customHeight="1">
      <c r="A160" s="1">
        <v>159</v>
      </c>
      <c r="B160" s="17" t="s">
        <v>4371</v>
      </c>
      <c r="C160" s="17" t="s">
        <v>4384</v>
      </c>
      <c r="D160" s="18">
        <v>879</v>
      </c>
      <c r="E160" s="19">
        <v>614</v>
      </c>
      <c r="F160" s="17" t="s">
        <v>4385</v>
      </c>
      <c r="G160" s="1">
        <v>1450</v>
      </c>
      <c r="H160" s="1">
        <v>1</v>
      </c>
      <c r="I160" s="1"/>
      <c r="J160" s="1">
        <v>1283</v>
      </c>
      <c r="K160" s="1">
        <v>2</v>
      </c>
      <c r="L160" s="1"/>
      <c r="M160" s="1" t="s">
        <v>3963</v>
      </c>
      <c r="N160" s="1" t="s">
        <v>3997</v>
      </c>
      <c r="O160" s="1"/>
      <c r="P160" s="17" t="s">
        <v>4371</v>
      </c>
      <c r="Q160" s="17" t="s">
        <v>4386</v>
      </c>
    </row>
    <row r="161" spans="1:17" ht="13.5" customHeight="1">
      <c r="A161" s="1">
        <v>160</v>
      </c>
      <c r="B161" s="17" t="s">
        <v>4371</v>
      </c>
      <c r="C161" s="17" t="s">
        <v>4387</v>
      </c>
      <c r="D161" s="18">
        <v>437</v>
      </c>
      <c r="E161" s="19">
        <v>1434</v>
      </c>
      <c r="F161" s="17" t="s">
        <v>4388</v>
      </c>
      <c r="G161" s="1">
        <v>300</v>
      </c>
      <c r="H161" s="1">
        <v>0</v>
      </c>
      <c r="I161" s="1"/>
      <c r="J161" s="1">
        <v>297</v>
      </c>
      <c r="K161" s="1">
        <v>0</v>
      </c>
      <c r="L161" s="1"/>
      <c r="M161" s="1" t="s">
        <v>3963</v>
      </c>
      <c r="N161" s="1" t="s">
        <v>3932</v>
      </c>
      <c r="O161" s="1"/>
      <c r="P161" s="17" t="s">
        <v>4371</v>
      </c>
      <c r="Q161" s="17" t="s">
        <v>4389</v>
      </c>
    </row>
    <row r="162" spans="1:17" ht="13.5" customHeight="1">
      <c r="A162" s="1">
        <v>161</v>
      </c>
      <c r="B162" s="17" t="s">
        <v>4371</v>
      </c>
      <c r="C162" s="17" t="s">
        <v>4390</v>
      </c>
      <c r="D162" s="18">
        <v>739</v>
      </c>
      <c r="E162" s="19">
        <v>266</v>
      </c>
      <c r="F162" s="17" t="s">
        <v>4391</v>
      </c>
      <c r="G162" s="1">
        <v>1100</v>
      </c>
      <c r="H162" s="1">
        <v>0</v>
      </c>
      <c r="I162" s="1"/>
      <c r="J162" s="1">
        <v>915</v>
      </c>
      <c r="K162" s="1">
        <v>1</v>
      </c>
      <c r="L162" s="1"/>
      <c r="M162" s="1" t="s">
        <v>3963</v>
      </c>
      <c r="N162" s="1" t="s">
        <v>3932</v>
      </c>
      <c r="O162" s="1"/>
      <c r="P162" s="17" t="s">
        <v>4371</v>
      </c>
      <c r="Q162" s="17" t="s">
        <v>4392</v>
      </c>
    </row>
    <row r="163" spans="1:17" ht="13.5" customHeight="1">
      <c r="A163" s="1">
        <v>162</v>
      </c>
      <c r="B163" s="17" t="s">
        <v>4371</v>
      </c>
      <c r="C163" s="17" t="s">
        <v>4393</v>
      </c>
      <c r="D163" s="18">
        <v>879</v>
      </c>
      <c r="E163" s="19">
        <v>124</v>
      </c>
      <c r="F163" s="17" t="s">
        <v>4394</v>
      </c>
      <c r="G163" s="1">
        <v>1450</v>
      </c>
      <c r="H163" s="1">
        <v>1</v>
      </c>
      <c r="I163" s="1"/>
      <c r="J163" s="1">
        <v>1254</v>
      </c>
      <c r="K163" s="1">
        <v>1</v>
      </c>
      <c r="L163" s="1"/>
      <c r="M163" s="1" t="s">
        <v>3963</v>
      </c>
      <c r="N163" s="1" t="s">
        <v>3932</v>
      </c>
      <c r="O163" s="1"/>
      <c r="P163" s="17" t="s">
        <v>4371</v>
      </c>
      <c r="Q163" s="17" t="s">
        <v>4395</v>
      </c>
    </row>
    <row r="164" spans="1:17" ht="13.5" customHeight="1">
      <c r="A164" s="1">
        <v>163</v>
      </c>
      <c r="B164" s="17" t="s">
        <v>4396</v>
      </c>
      <c r="C164" s="17" t="s">
        <v>4397</v>
      </c>
      <c r="D164" s="18">
        <v>896</v>
      </c>
      <c r="E164" s="19">
        <v>1503</v>
      </c>
      <c r="F164" s="17" t="s">
        <v>4398</v>
      </c>
      <c r="G164" s="1">
        <v>1400</v>
      </c>
      <c r="H164" s="1">
        <v>1</v>
      </c>
      <c r="I164" s="1"/>
      <c r="J164" s="1">
        <v>1466</v>
      </c>
      <c r="K164" s="1">
        <v>2</v>
      </c>
      <c r="L164" s="1"/>
      <c r="M164" s="1" t="s">
        <v>3963</v>
      </c>
      <c r="N164" s="1" t="s">
        <v>3932</v>
      </c>
      <c r="O164" s="1"/>
      <c r="P164" s="17" t="s">
        <v>4396</v>
      </c>
      <c r="Q164" s="17"/>
    </row>
    <row r="165" spans="1:17" ht="13.5" customHeight="1">
      <c r="A165" s="1">
        <v>164</v>
      </c>
      <c r="B165" s="17" t="s">
        <v>4396</v>
      </c>
      <c r="C165" s="17" t="s">
        <v>4399</v>
      </c>
      <c r="D165" s="18">
        <v>869</v>
      </c>
      <c r="E165" s="19">
        <v>1503</v>
      </c>
      <c r="F165" s="17" t="s">
        <v>4400</v>
      </c>
      <c r="G165" s="1">
        <v>1400</v>
      </c>
      <c r="H165" s="1">
        <v>1</v>
      </c>
      <c r="I165" s="1"/>
      <c r="J165" s="1">
        <v>1466</v>
      </c>
      <c r="K165" s="1">
        <v>2</v>
      </c>
      <c r="L165" s="1"/>
      <c r="M165" s="1" t="s">
        <v>4005</v>
      </c>
      <c r="N165" s="1" t="s">
        <v>3997</v>
      </c>
      <c r="O165" s="1"/>
      <c r="P165" s="17" t="s">
        <v>4396</v>
      </c>
      <c r="Q165" s="17" t="s">
        <v>4401</v>
      </c>
    </row>
    <row r="166" spans="1:17" ht="13.5" customHeight="1">
      <c r="A166" s="1">
        <v>165</v>
      </c>
      <c r="B166" s="17" t="s">
        <v>4402</v>
      </c>
      <c r="C166" s="17" t="s">
        <v>4403</v>
      </c>
      <c r="D166" s="18">
        <v>153</v>
      </c>
      <c r="E166" s="19">
        <v>8636</v>
      </c>
      <c r="F166" s="17" t="s">
        <v>4404</v>
      </c>
      <c r="G166" s="1">
        <v>50</v>
      </c>
      <c r="H166" s="1">
        <v>0</v>
      </c>
      <c r="I166" s="1"/>
      <c r="J166" s="1">
        <v>52</v>
      </c>
      <c r="K166" s="1">
        <v>0</v>
      </c>
      <c r="L166" s="1"/>
      <c r="M166" s="1" t="s">
        <v>3963</v>
      </c>
      <c r="N166" s="1" t="s">
        <v>3932</v>
      </c>
      <c r="O166" s="1"/>
      <c r="P166" s="17" t="s">
        <v>4402</v>
      </c>
      <c r="Q166" s="17"/>
    </row>
    <row r="167" spans="1:17" ht="13.5" customHeight="1">
      <c r="A167" s="1">
        <v>166</v>
      </c>
      <c r="B167" s="17" t="s">
        <v>4405</v>
      </c>
      <c r="C167" s="17" t="s">
        <v>4406</v>
      </c>
      <c r="D167" s="18">
        <v>444</v>
      </c>
      <c r="E167" s="19">
        <v>3698</v>
      </c>
      <c r="F167" s="17" t="s">
        <v>4407</v>
      </c>
      <c r="G167" s="1">
        <v>400</v>
      </c>
      <c r="H167" s="1">
        <v>0</v>
      </c>
      <c r="I167" s="1"/>
      <c r="J167" s="1">
        <v>406</v>
      </c>
      <c r="K167" s="1">
        <v>0</v>
      </c>
      <c r="L167" s="1"/>
      <c r="M167" s="1" t="s">
        <v>3963</v>
      </c>
      <c r="N167" s="1" t="s">
        <v>4369</v>
      </c>
      <c r="O167" s="1"/>
      <c r="P167" s="17" t="s">
        <v>4405</v>
      </c>
      <c r="Q167" s="17"/>
    </row>
    <row r="168" spans="1:17" ht="13.5" customHeight="1">
      <c r="A168" s="1">
        <v>167</v>
      </c>
      <c r="B168" s="17" t="s">
        <v>4405</v>
      </c>
      <c r="C168" s="17" t="s">
        <v>4408</v>
      </c>
      <c r="D168" s="18">
        <v>437</v>
      </c>
      <c r="E168" s="19">
        <v>1434</v>
      </c>
      <c r="F168" s="17" t="s">
        <v>4388</v>
      </c>
      <c r="G168" s="1">
        <v>300</v>
      </c>
      <c r="H168" s="1">
        <v>0</v>
      </c>
      <c r="I168" s="1"/>
      <c r="J168" s="1">
        <v>297</v>
      </c>
      <c r="K168" s="1">
        <v>0</v>
      </c>
      <c r="L168" s="1"/>
      <c r="M168" s="1" t="s">
        <v>3963</v>
      </c>
      <c r="N168" s="1" t="s">
        <v>3997</v>
      </c>
      <c r="O168" s="1"/>
      <c r="P168" s="17" t="s">
        <v>4405</v>
      </c>
      <c r="Q168" s="17" t="s">
        <v>4409</v>
      </c>
    </row>
    <row r="169" spans="1:17" ht="13.5" customHeight="1">
      <c r="A169" s="1">
        <v>168</v>
      </c>
      <c r="B169" s="17" t="s">
        <v>4405</v>
      </c>
      <c r="C169" s="17" t="s">
        <v>4020</v>
      </c>
      <c r="D169" s="18">
        <v>421</v>
      </c>
      <c r="E169" s="19">
        <v>302</v>
      </c>
      <c r="F169" s="17" t="s">
        <v>4410</v>
      </c>
      <c r="G169" s="1">
        <v>300</v>
      </c>
      <c r="H169" s="1">
        <v>0</v>
      </c>
      <c r="I169" s="1"/>
      <c r="J169" s="1">
        <v>270</v>
      </c>
      <c r="K169" s="1">
        <v>0</v>
      </c>
      <c r="L169" s="1"/>
      <c r="M169" s="1" t="s">
        <v>3963</v>
      </c>
      <c r="N169" s="1" t="s">
        <v>3932</v>
      </c>
      <c r="O169" s="1"/>
      <c r="P169" s="17" t="s">
        <v>4405</v>
      </c>
      <c r="Q169" s="17" t="s">
        <v>4411</v>
      </c>
    </row>
    <row r="170" spans="1:17" ht="13.5" customHeight="1">
      <c r="A170" s="1">
        <v>169</v>
      </c>
      <c r="B170" s="17" t="s">
        <v>4405</v>
      </c>
      <c r="C170" s="17" t="s">
        <v>4412</v>
      </c>
      <c r="D170" s="18">
        <v>432</v>
      </c>
      <c r="E170" s="19">
        <v>8051</v>
      </c>
      <c r="F170" s="17" t="s">
        <v>4413</v>
      </c>
      <c r="G170" s="1">
        <v>350</v>
      </c>
      <c r="H170" s="1">
        <v>0</v>
      </c>
      <c r="I170" s="1"/>
      <c r="J170" s="1">
        <v>328</v>
      </c>
      <c r="K170" s="1">
        <v>0</v>
      </c>
      <c r="L170" s="1"/>
      <c r="M170" s="1" t="s">
        <v>3963</v>
      </c>
      <c r="N170" s="1" t="s">
        <v>3932</v>
      </c>
      <c r="O170" s="1"/>
      <c r="P170" s="17" t="s">
        <v>4405</v>
      </c>
      <c r="Q170" s="17" t="s">
        <v>4414</v>
      </c>
    </row>
    <row r="171" spans="1:17" ht="13.5" customHeight="1">
      <c r="A171" s="1">
        <v>170</v>
      </c>
      <c r="B171" s="17" t="s">
        <v>4405</v>
      </c>
      <c r="C171" s="17" t="s">
        <v>4415</v>
      </c>
      <c r="D171" s="18"/>
      <c r="E171" s="19"/>
      <c r="F171" s="17" t="s">
        <v>4416</v>
      </c>
      <c r="G171" s="1">
        <v>400</v>
      </c>
      <c r="H171" s="1">
        <v>0</v>
      </c>
      <c r="I171" s="1"/>
      <c r="J171" s="1">
        <v>406</v>
      </c>
      <c r="K171" s="1">
        <v>0</v>
      </c>
      <c r="L171" s="1"/>
      <c r="M171" s="1" t="s">
        <v>3963</v>
      </c>
      <c r="N171" s="1" t="s">
        <v>4369</v>
      </c>
      <c r="O171" s="1"/>
      <c r="P171" s="17" t="s">
        <v>4405</v>
      </c>
      <c r="Q171" s="17" t="s">
        <v>4417</v>
      </c>
    </row>
    <row r="172" spans="1:17" ht="13.5" customHeight="1">
      <c r="A172" s="1">
        <v>171</v>
      </c>
      <c r="B172" s="17" t="s">
        <v>4405</v>
      </c>
      <c r="C172" s="17" t="s">
        <v>4418</v>
      </c>
      <c r="D172" s="18">
        <v>444</v>
      </c>
      <c r="E172" s="19">
        <v>3601</v>
      </c>
      <c r="F172" s="17" t="s">
        <v>4419</v>
      </c>
      <c r="G172" s="1">
        <v>400</v>
      </c>
      <c r="H172" s="1">
        <v>0</v>
      </c>
      <c r="I172" s="1"/>
      <c r="J172" s="1">
        <v>406</v>
      </c>
      <c r="K172" s="1">
        <v>0</v>
      </c>
      <c r="L172" s="1"/>
      <c r="M172" s="1" t="s">
        <v>3963</v>
      </c>
      <c r="N172" s="1" t="s">
        <v>4369</v>
      </c>
      <c r="O172" s="1"/>
      <c r="P172" s="17" t="s">
        <v>4405</v>
      </c>
      <c r="Q172" s="17" t="s">
        <v>4420</v>
      </c>
    </row>
    <row r="173" spans="1:17" ht="13.5" customHeight="1">
      <c r="A173" s="1">
        <v>172</v>
      </c>
      <c r="B173" s="17" t="s">
        <v>4405</v>
      </c>
      <c r="C173" s="17" t="s">
        <v>4421</v>
      </c>
      <c r="D173" s="18">
        <v>444</v>
      </c>
      <c r="E173" s="19">
        <v>1164</v>
      </c>
      <c r="F173" s="17" t="s">
        <v>4422</v>
      </c>
      <c r="G173" s="1">
        <v>400</v>
      </c>
      <c r="H173" s="1">
        <v>0</v>
      </c>
      <c r="I173" s="1"/>
      <c r="J173" s="1">
        <v>406</v>
      </c>
      <c r="K173" s="1">
        <v>0</v>
      </c>
      <c r="L173" s="1"/>
      <c r="M173" s="1" t="s">
        <v>3963</v>
      </c>
      <c r="N173" s="1" t="s">
        <v>4369</v>
      </c>
      <c r="O173" s="1"/>
      <c r="P173" s="17" t="s">
        <v>4405</v>
      </c>
      <c r="Q173" s="17" t="s">
        <v>4423</v>
      </c>
    </row>
    <row r="174" spans="1:17" ht="13.5" customHeight="1">
      <c r="A174" s="1">
        <v>173</v>
      </c>
      <c r="B174" s="17" t="s">
        <v>4405</v>
      </c>
      <c r="C174" s="17" t="s">
        <v>4367</v>
      </c>
      <c r="D174" s="18">
        <v>446</v>
      </c>
      <c r="E174" s="19">
        <v>4</v>
      </c>
      <c r="F174" s="17" t="s">
        <v>4368</v>
      </c>
      <c r="G174" s="1">
        <v>400</v>
      </c>
      <c r="H174" s="1">
        <v>0</v>
      </c>
      <c r="I174" s="1"/>
      <c r="J174" s="1">
        <v>406</v>
      </c>
      <c r="K174" s="1">
        <v>0</v>
      </c>
      <c r="L174" s="1"/>
      <c r="M174" s="1" t="s">
        <v>3963</v>
      </c>
      <c r="N174" s="1" t="s">
        <v>4424</v>
      </c>
      <c r="O174" s="1"/>
      <c r="P174" s="17" t="s">
        <v>4405</v>
      </c>
      <c r="Q174" s="17" t="s">
        <v>4425</v>
      </c>
    </row>
    <row r="175" spans="1:17" ht="13.5" customHeight="1">
      <c r="A175" s="1">
        <v>174</v>
      </c>
      <c r="B175" s="17" t="s">
        <v>4405</v>
      </c>
      <c r="C175" s="17" t="s">
        <v>4426</v>
      </c>
      <c r="D175" s="18">
        <v>470</v>
      </c>
      <c r="E175" s="19">
        <v>1101</v>
      </c>
      <c r="F175" s="17" t="s">
        <v>4427</v>
      </c>
      <c r="G175" s="1">
        <v>450</v>
      </c>
      <c r="H175" s="1">
        <v>0</v>
      </c>
      <c r="I175" s="1"/>
      <c r="J175" s="1">
        <v>485</v>
      </c>
      <c r="K175" s="1">
        <v>1</v>
      </c>
      <c r="L175" s="1"/>
      <c r="M175" s="1" t="s">
        <v>3963</v>
      </c>
      <c r="N175" s="1" t="s">
        <v>4369</v>
      </c>
      <c r="O175" s="1"/>
      <c r="P175" s="17" t="s">
        <v>4405</v>
      </c>
      <c r="Q175" s="17" t="s">
        <v>4428</v>
      </c>
    </row>
    <row r="176" spans="1:17" ht="13.5" customHeight="1">
      <c r="A176" s="1">
        <v>175</v>
      </c>
      <c r="B176" s="17" t="s">
        <v>4405</v>
      </c>
      <c r="C176" s="17" t="s">
        <v>4429</v>
      </c>
      <c r="D176" s="18">
        <v>474</v>
      </c>
      <c r="E176" s="19">
        <v>11</v>
      </c>
      <c r="F176" s="17" t="s">
        <v>4430</v>
      </c>
      <c r="G176" s="1">
        <v>450</v>
      </c>
      <c r="H176" s="1">
        <v>0</v>
      </c>
      <c r="I176" s="1"/>
      <c r="J176" s="1">
        <v>457</v>
      </c>
      <c r="K176" s="1">
        <v>1</v>
      </c>
      <c r="L176" s="1"/>
      <c r="M176" s="1" t="s">
        <v>3963</v>
      </c>
      <c r="N176" s="1" t="s">
        <v>4369</v>
      </c>
      <c r="O176" s="1"/>
      <c r="P176" s="17" t="s">
        <v>4405</v>
      </c>
      <c r="Q176" s="17" t="s">
        <v>4431</v>
      </c>
    </row>
    <row r="177" spans="1:17" ht="13.5" customHeight="1">
      <c r="A177" s="1">
        <v>176</v>
      </c>
      <c r="B177" s="17" t="s">
        <v>4405</v>
      </c>
      <c r="C177" s="17" t="s">
        <v>4432</v>
      </c>
      <c r="D177" s="18">
        <v>444</v>
      </c>
      <c r="E177" s="19">
        <v>3449</v>
      </c>
      <c r="F177" s="17" t="s">
        <v>4433</v>
      </c>
      <c r="G177" s="1">
        <v>400</v>
      </c>
      <c r="H177" s="1">
        <v>0</v>
      </c>
      <c r="I177" s="1"/>
      <c r="J177" s="1">
        <v>406</v>
      </c>
      <c r="K177" s="1">
        <v>0</v>
      </c>
      <c r="L177" s="1"/>
      <c r="M177" s="1" t="s">
        <v>3963</v>
      </c>
      <c r="N177" s="1" t="s">
        <v>4369</v>
      </c>
      <c r="O177" s="1"/>
      <c r="P177" s="17" t="s">
        <v>4405</v>
      </c>
      <c r="Q177" s="17" t="s">
        <v>4434</v>
      </c>
    </row>
    <row r="178" spans="1:17" ht="13.5" customHeight="1">
      <c r="A178" s="1">
        <v>177</v>
      </c>
      <c r="B178" s="17" t="s">
        <v>4405</v>
      </c>
      <c r="C178" s="17" t="s">
        <v>4435</v>
      </c>
      <c r="D178" s="18">
        <v>438</v>
      </c>
      <c r="E178" s="19">
        <v>206</v>
      </c>
      <c r="F178" s="17" t="s">
        <v>4436</v>
      </c>
      <c r="G178" s="1">
        <v>350</v>
      </c>
      <c r="H178" s="1">
        <v>0</v>
      </c>
      <c r="I178" s="1"/>
      <c r="J178" s="1">
        <v>328</v>
      </c>
      <c r="K178" s="1">
        <v>0</v>
      </c>
      <c r="L178" s="1"/>
      <c r="M178" s="1" t="s">
        <v>3963</v>
      </c>
      <c r="N178" s="1" t="s">
        <v>3932</v>
      </c>
      <c r="O178" s="1"/>
      <c r="P178" s="17" t="s">
        <v>4405</v>
      </c>
      <c r="Q178" s="17" t="s">
        <v>4437</v>
      </c>
    </row>
    <row r="179" spans="1:17" ht="13.5" customHeight="1">
      <c r="A179" s="1">
        <v>178</v>
      </c>
      <c r="B179" s="17" t="s">
        <v>4405</v>
      </c>
      <c r="C179" s="17" t="s">
        <v>4438</v>
      </c>
      <c r="D179" s="18">
        <v>421</v>
      </c>
      <c r="E179" s="19">
        <v>301</v>
      </c>
      <c r="F179" s="17" t="s">
        <v>4439</v>
      </c>
      <c r="G179" s="1">
        <v>300</v>
      </c>
      <c r="H179" s="1">
        <v>0</v>
      </c>
      <c r="I179" s="1"/>
      <c r="J179" s="1">
        <v>270</v>
      </c>
      <c r="K179" s="1">
        <v>0</v>
      </c>
      <c r="L179" s="1"/>
      <c r="M179" s="1" t="s">
        <v>3963</v>
      </c>
      <c r="N179" s="1" t="s">
        <v>3932</v>
      </c>
      <c r="O179" s="1"/>
      <c r="P179" s="17" t="s">
        <v>4405</v>
      </c>
      <c r="Q179" s="17" t="s">
        <v>4440</v>
      </c>
    </row>
    <row r="180" spans="1:17" ht="13.5" customHeight="1">
      <c r="A180" s="1">
        <v>179</v>
      </c>
      <c r="B180" s="17" t="s">
        <v>4405</v>
      </c>
      <c r="C180" s="17" t="s">
        <v>4441</v>
      </c>
      <c r="D180" s="18">
        <v>421</v>
      </c>
      <c r="E180" s="19">
        <v>212</v>
      </c>
      <c r="F180" s="17" t="s">
        <v>4442</v>
      </c>
      <c r="G180" s="1">
        <v>250</v>
      </c>
      <c r="H180" s="1">
        <v>0</v>
      </c>
      <c r="I180" s="1"/>
      <c r="J180" s="1">
        <v>270</v>
      </c>
      <c r="K180" s="1">
        <v>0</v>
      </c>
      <c r="L180" s="1"/>
      <c r="M180" s="1" t="s">
        <v>3963</v>
      </c>
      <c r="N180" s="1" t="s">
        <v>3932</v>
      </c>
      <c r="O180" s="1"/>
      <c r="P180" s="17" t="s">
        <v>4405</v>
      </c>
      <c r="Q180" s="17" t="s">
        <v>4443</v>
      </c>
    </row>
    <row r="181" spans="1:17" ht="13.5" customHeight="1">
      <c r="A181" s="1">
        <v>180</v>
      </c>
      <c r="B181" s="17" t="s">
        <v>4405</v>
      </c>
      <c r="C181" s="17" t="s">
        <v>4360</v>
      </c>
      <c r="D181" s="18">
        <v>433</v>
      </c>
      <c r="E181" s="19">
        <v>8104</v>
      </c>
      <c r="F181" s="17" t="s">
        <v>4361</v>
      </c>
      <c r="G181" s="1">
        <v>350</v>
      </c>
      <c r="H181" s="1">
        <v>0</v>
      </c>
      <c r="I181" s="1"/>
      <c r="J181" s="1">
        <v>328</v>
      </c>
      <c r="K181" s="1">
        <v>0</v>
      </c>
      <c r="L181" s="1"/>
      <c r="M181" s="1" t="s">
        <v>3963</v>
      </c>
      <c r="N181" s="1" t="s">
        <v>3932</v>
      </c>
      <c r="O181" s="1"/>
      <c r="P181" s="17" t="s">
        <v>4405</v>
      </c>
      <c r="Q181" s="17" t="s">
        <v>4444</v>
      </c>
    </row>
    <row r="182" spans="1:17" ht="13.5" customHeight="1">
      <c r="A182" s="1">
        <v>181</v>
      </c>
      <c r="B182" s="17" t="s">
        <v>4405</v>
      </c>
      <c r="C182" s="17" t="s">
        <v>4445</v>
      </c>
      <c r="D182" s="18">
        <v>410</v>
      </c>
      <c r="E182" s="19">
        <v>1105</v>
      </c>
      <c r="F182" s="17" t="s">
        <v>4446</v>
      </c>
      <c r="G182" s="1">
        <v>200</v>
      </c>
      <c r="H182" s="1">
        <v>0</v>
      </c>
      <c r="I182" s="1"/>
      <c r="J182" s="1">
        <v>191</v>
      </c>
      <c r="K182" s="1">
        <v>0</v>
      </c>
      <c r="L182" s="1"/>
      <c r="M182" s="1" t="s">
        <v>3963</v>
      </c>
      <c r="N182" s="1" t="s">
        <v>4447</v>
      </c>
      <c r="O182" s="1"/>
      <c r="P182" s="17" t="s">
        <v>4405</v>
      </c>
      <c r="Q182" s="17" t="s">
        <v>4448</v>
      </c>
    </row>
    <row r="183" spans="1:17" ht="13.5" customHeight="1">
      <c r="A183" s="1">
        <v>182</v>
      </c>
      <c r="B183" s="17" t="s">
        <v>4405</v>
      </c>
      <c r="C183" s="17" t="s">
        <v>4449</v>
      </c>
      <c r="D183" s="18">
        <v>960</v>
      </c>
      <c r="E183" s="19">
        <v>8506</v>
      </c>
      <c r="F183" s="17" t="s">
        <v>4450</v>
      </c>
      <c r="G183" s="1">
        <v>400</v>
      </c>
      <c r="H183" s="1">
        <v>1</v>
      </c>
      <c r="I183" s="1"/>
      <c r="J183" s="1">
        <v>342</v>
      </c>
      <c r="K183" s="1">
        <v>0</v>
      </c>
      <c r="L183" s="1"/>
      <c r="M183" s="1" t="s">
        <v>3963</v>
      </c>
      <c r="N183" s="1" t="s">
        <v>4369</v>
      </c>
      <c r="O183" s="1"/>
      <c r="P183" s="17" t="s">
        <v>4405</v>
      </c>
      <c r="Q183" s="17" t="s">
        <v>4451</v>
      </c>
    </row>
    <row r="184" spans="1:17" ht="13.5" customHeight="1">
      <c r="A184" s="1">
        <v>183</v>
      </c>
      <c r="B184" s="17" t="s">
        <v>4452</v>
      </c>
      <c r="C184" s="17" t="s">
        <v>4453</v>
      </c>
      <c r="D184" s="18">
        <v>431</v>
      </c>
      <c r="E184" s="19">
        <v>1304</v>
      </c>
      <c r="F184" s="17" t="s">
        <v>4454</v>
      </c>
      <c r="G184" s="1">
        <v>350</v>
      </c>
      <c r="H184" s="1">
        <v>0</v>
      </c>
      <c r="I184" s="1"/>
      <c r="J184" s="1">
        <v>328</v>
      </c>
      <c r="K184" s="1">
        <v>0</v>
      </c>
      <c r="L184" s="1"/>
      <c r="M184" s="1" t="s">
        <v>3963</v>
      </c>
      <c r="N184" s="1" t="s">
        <v>4455</v>
      </c>
      <c r="O184" s="1"/>
      <c r="P184" s="17" t="s">
        <v>4452</v>
      </c>
      <c r="Q184" s="17"/>
    </row>
    <row r="185" spans="1:17" ht="13.5" customHeight="1">
      <c r="A185" s="1">
        <v>184</v>
      </c>
      <c r="B185" s="17" t="s">
        <v>4452</v>
      </c>
      <c r="C185" s="17" t="s">
        <v>4020</v>
      </c>
      <c r="D185" s="18">
        <v>421</v>
      </c>
      <c r="E185" s="19">
        <v>302</v>
      </c>
      <c r="F185" s="17" t="s">
        <v>4410</v>
      </c>
      <c r="G185" s="1">
        <v>300</v>
      </c>
      <c r="H185" s="1">
        <v>0</v>
      </c>
      <c r="I185" s="1"/>
      <c r="J185" s="1">
        <v>270</v>
      </c>
      <c r="K185" s="1">
        <v>0</v>
      </c>
      <c r="L185" s="1"/>
      <c r="M185" s="1" t="s">
        <v>3963</v>
      </c>
      <c r="N185" s="1" t="s">
        <v>3932</v>
      </c>
      <c r="O185" s="1"/>
      <c r="P185" s="17" t="s">
        <v>4452</v>
      </c>
      <c r="Q185" s="17" t="s">
        <v>4411</v>
      </c>
    </row>
    <row r="186" spans="1:17" ht="13.5" customHeight="1">
      <c r="A186" s="1">
        <v>185</v>
      </c>
      <c r="B186" s="17" t="s">
        <v>4452</v>
      </c>
      <c r="C186" s="17" t="s">
        <v>4360</v>
      </c>
      <c r="D186" s="18">
        <v>433</v>
      </c>
      <c r="E186" s="19">
        <v>8104</v>
      </c>
      <c r="F186" s="17" t="s">
        <v>4361</v>
      </c>
      <c r="G186" s="1">
        <v>350</v>
      </c>
      <c r="H186" s="1">
        <v>0</v>
      </c>
      <c r="I186" s="1"/>
      <c r="J186" s="1">
        <v>328</v>
      </c>
      <c r="K186" s="1">
        <v>0</v>
      </c>
      <c r="L186" s="1"/>
      <c r="M186" s="1" t="s">
        <v>3963</v>
      </c>
      <c r="N186" s="1" t="s">
        <v>3932</v>
      </c>
      <c r="O186" s="1"/>
      <c r="P186" s="17" t="s">
        <v>4452</v>
      </c>
      <c r="Q186" s="17" t="s">
        <v>4456</v>
      </c>
    </row>
    <row r="187" spans="1:17" ht="13.5" customHeight="1">
      <c r="A187" s="1">
        <v>186</v>
      </c>
      <c r="B187" s="17" t="s">
        <v>4452</v>
      </c>
      <c r="C187" s="17" t="s">
        <v>4457</v>
      </c>
      <c r="D187" s="18">
        <v>431</v>
      </c>
      <c r="E187" s="19">
        <v>2212</v>
      </c>
      <c r="F187" s="17" t="s">
        <v>4458</v>
      </c>
      <c r="G187" s="1">
        <v>350</v>
      </c>
      <c r="H187" s="1">
        <v>0</v>
      </c>
      <c r="I187" s="1"/>
      <c r="J187" s="1">
        <v>328</v>
      </c>
      <c r="K187" s="1">
        <v>0</v>
      </c>
      <c r="L187" s="1"/>
      <c r="M187" s="1" t="s">
        <v>3963</v>
      </c>
      <c r="N187" s="1" t="s">
        <v>3932</v>
      </c>
      <c r="O187" s="1"/>
      <c r="P187" s="17" t="s">
        <v>4452</v>
      </c>
      <c r="Q187" s="17" t="s">
        <v>4459</v>
      </c>
    </row>
    <row r="188" spans="1:17" ht="13.5" customHeight="1">
      <c r="A188" s="1">
        <v>187</v>
      </c>
      <c r="B188" s="17" t="s">
        <v>4452</v>
      </c>
      <c r="C188" s="17" t="s">
        <v>4460</v>
      </c>
      <c r="D188" s="18">
        <v>431</v>
      </c>
      <c r="E188" s="19">
        <v>2102</v>
      </c>
      <c r="F188" s="17" t="s">
        <v>4461</v>
      </c>
      <c r="G188" s="1">
        <v>350</v>
      </c>
      <c r="H188" s="1">
        <v>0</v>
      </c>
      <c r="I188" s="1"/>
      <c r="J188" s="1">
        <v>328</v>
      </c>
      <c r="K188" s="1">
        <v>0</v>
      </c>
      <c r="L188" s="1"/>
      <c r="M188" s="1" t="s">
        <v>4005</v>
      </c>
      <c r="N188" s="1" t="s">
        <v>3932</v>
      </c>
      <c r="O188" s="1"/>
      <c r="P188" s="17" t="s">
        <v>4452</v>
      </c>
      <c r="Q188" s="17" t="s">
        <v>4462</v>
      </c>
    </row>
    <row r="189" spans="1:17" ht="13.5" customHeight="1">
      <c r="A189" s="1">
        <v>188</v>
      </c>
      <c r="B189" s="17" t="s">
        <v>4452</v>
      </c>
      <c r="C189" s="17" t="s">
        <v>4435</v>
      </c>
      <c r="D189" s="18">
        <v>438</v>
      </c>
      <c r="E189" s="19">
        <v>206</v>
      </c>
      <c r="F189" s="17" t="s">
        <v>4436</v>
      </c>
      <c r="G189" s="1">
        <v>350</v>
      </c>
      <c r="H189" s="1">
        <v>0</v>
      </c>
      <c r="I189" s="1"/>
      <c r="J189" s="1">
        <v>328</v>
      </c>
      <c r="K189" s="1">
        <v>0</v>
      </c>
      <c r="L189" s="1"/>
      <c r="M189" s="1" t="s">
        <v>3963</v>
      </c>
      <c r="N189" s="1" t="s">
        <v>3932</v>
      </c>
      <c r="O189" s="1"/>
      <c r="P189" s="17" t="s">
        <v>4452</v>
      </c>
      <c r="Q189" s="17" t="s">
        <v>4463</v>
      </c>
    </row>
    <row r="190" spans="1:17" ht="13.5" customHeight="1">
      <c r="A190" s="1">
        <v>189</v>
      </c>
      <c r="B190" s="17" t="s">
        <v>4452</v>
      </c>
      <c r="C190" s="17" t="s">
        <v>4017</v>
      </c>
      <c r="D190" s="18">
        <v>421</v>
      </c>
      <c r="E190" s="19">
        <v>412</v>
      </c>
      <c r="F190" s="17" t="s">
        <v>4018</v>
      </c>
      <c r="G190" s="1">
        <v>300</v>
      </c>
      <c r="H190" s="1">
        <v>0</v>
      </c>
      <c r="I190" s="1"/>
      <c r="J190" s="1">
        <v>332</v>
      </c>
      <c r="K190" s="1">
        <v>1</v>
      </c>
      <c r="L190" s="1"/>
      <c r="M190" s="1" t="s">
        <v>3963</v>
      </c>
      <c r="N190" s="1" t="s">
        <v>3932</v>
      </c>
      <c r="O190" s="1"/>
      <c r="P190" s="17" t="s">
        <v>4452</v>
      </c>
      <c r="Q190" s="17" t="s">
        <v>4434</v>
      </c>
    </row>
    <row r="191" spans="1:17" ht="13.5" customHeight="1">
      <c r="A191" s="1">
        <v>190</v>
      </c>
      <c r="B191" s="17" t="s">
        <v>4452</v>
      </c>
      <c r="C191" s="17" t="s">
        <v>4464</v>
      </c>
      <c r="D191" s="18">
        <v>431</v>
      </c>
      <c r="E191" s="19">
        <v>2102</v>
      </c>
      <c r="F191" s="17" t="s">
        <v>4465</v>
      </c>
      <c r="G191" s="1">
        <v>350</v>
      </c>
      <c r="H191" s="1">
        <v>0</v>
      </c>
      <c r="I191" s="1"/>
      <c r="J191" s="1">
        <v>328</v>
      </c>
      <c r="K191" s="1">
        <v>0</v>
      </c>
      <c r="L191" s="1"/>
      <c r="M191" s="1" t="s">
        <v>3963</v>
      </c>
      <c r="N191" s="1" t="s">
        <v>3932</v>
      </c>
      <c r="O191" s="1"/>
      <c r="P191" s="17" t="s">
        <v>4452</v>
      </c>
      <c r="Q191" s="17" t="s">
        <v>4466</v>
      </c>
    </row>
    <row r="192" spans="1:17" ht="13.5" customHeight="1">
      <c r="A192" s="1">
        <v>191</v>
      </c>
      <c r="B192" s="17" t="s">
        <v>4452</v>
      </c>
      <c r="C192" s="17" t="s">
        <v>4467</v>
      </c>
      <c r="D192" s="18">
        <v>421</v>
      </c>
      <c r="E192" s="19">
        <v>121</v>
      </c>
      <c r="F192" s="17" t="s">
        <v>4468</v>
      </c>
      <c r="G192" s="1">
        <v>250</v>
      </c>
      <c r="H192" s="1">
        <v>0</v>
      </c>
      <c r="I192" s="1"/>
      <c r="J192" s="1">
        <v>248</v>
      </c>
      <c r="K192" s="1">
        <v>0</v>
      </c>
      <c r="L192" s="1"/>
      <c r="M192" s="1" t="s">
        <v>3963</v>
      </c>
      <c r="N192" s="1" t="s">
        <v>3932</v>
      </c>
      <c r="O192" s="1"/>
      <c r="P192" s="17" t="s">
        <v>4452</v>
      </c>
      <c r="Q192" s="17" t="s">
        <v>4469</v>
      </c>
    </row>
    <row r="193" spans="1:17" ht="13.5" customHeight="1">
      <c r="A193" s="1">
        <v>192</v>
      </c>
      <c r="B193" s="17" t="s">
        <v>4452</v>
      </c>
      <c r="C193" s="17" t="s">
        <v>4470</v>
      </c>
      <c r="D193" s="18">
        <v>431</v>
      </c>
      <c r="E193" s="19">
        <v>2212</v>
      </c>
      <c r="F193" s="17" t="s">
        <v>4471</v>
      </c>
      <c r="G193" s="1">
        <v>350</v>
      </c>
      <c r="H193" s="1">
        <v>0</v>
      </c>
      <c r="I193" s="1"/>
      <c r="J193" s="1">
        <v>328</v>
      </c>
      <c r="K193" s="1">
        <v>0</v>
      </c>
      <c r="L193" s="1"/>
      <c r="M193" s="1" t="s">
        <v>3963</v>
      </c>
      <c r="N193" s="1" t="s">
        <v>3932</v>
      </c>
      <c r="O193" s="1"/>
      <c r="P193" s="17" t="s">
        <v>4452</v>
      </c>
      <c r="Q193" s="17" t="s">
        <v>4472</v>
      </c>
    </row>
    <row r="194" spans="1:17" ht="13.5" customHeight="1">
      <c r="A194" s="1">
        <v>193</v>
      </c>
      <c r="B194" s="17" t="s">
        <v>4452</v>
      </c>
      <c r="C194" s="17" t="s">
        <v>4473</v>
      </c>
      <c r="D194" s="18">
        <v>444</v>
      </c>
      <c r="E194" s="19">
        <v>3449</v>
      </c>
      <c r="F194" s="17" t="s">
        <v>4474</v>
      </c>
      <c r="G194" s="1">
        <v>400</v>
      </c>
      <c r="H194" s="1">
        <v>0</v>
      </c>
      <c r="I194" s="1"/>
      <c r="J194" s="1">
        <v>406</v>
      </c>
      <c r="K194" s="1">
        <v>0</v>
      </c>
      <c r="L194" s="1"/>
      <c r="M194" s="1" t="s">
        <v>3963</v>
      </c>
      <c r="N194" s="1" t="s">
        <v>4369</v>
      </c>
      <c r="O194" s="1"/>
      <c r="P194" s="17" t="s">
        <v>4452</v>
      </c>
      <c r="Q194" s="17" t="s">
        <v>4475</v>
      </c>
    </row>
    <row r="195" spans="1:17" ht="13.5" customHeight="1">
      <c r="A195" s="1">
        <v>194</v>
      </c>
      <c r="B195" s="17" t="s">
        <v>4452</v>
      </c>
      <c r="C195" s="17" t="s">
        <v>4476</v>
      </c>
      <c r="D195" s="18">
        <v>437</v>
      </c>
      <c r="E195" s="19">
        <v>0</v>
      </c>
      <c r="F195" s="17" t="s">
        <v>4477</v>
      </c>
      <c r="G195" s="1">
        <v>350</v>
      </c>
      <c r="H195" s="1">
        <v>0</v>
      </c>
      <c r="I195" s="1"/>
      <c r="J195" s="1">
        <v>297</v>
      </c>
      <c r="K195" s="1">
        <v>0</v>
      </c>
      <c r="L195" s="1"/>
      <c r="M195" s="1" t="s">
        <v>3963</v>
      </c>
      <c r="N195" s="1" t="s">
        <v>3932</v>
      </c>
      <c r="O195" s="1" t="s">
        <v>3993</v>
      </c>
      <c r="P195" s="17" t="s">
        <v>4452</v>
      </c>
      <c r="Q195" s="17" t="s">
        <v>4478</v>
      </c>
    </row>
    <row r="196" spans="1:17" ht="13.5" customHeight="1">
      <c r="A196" s="1">
        <v>195</v>
      </c>
      <c r="B196" s="17" t="s">
        <v>4479</v>
      </c>
      <c r="C196" s="17" t="s">
        <v>4480</v>
      </c>
      <c r="D196" s="18">
        <v>150</v>
      </c>
      <c r="E196" s="19">
        <v>1</v>
      </c>
      <c r="F196" s="17" t="s">
        <v>4481</v>
      </c>
      <c r="G196" s="1">
        <v>50</v>
      </c>
      <c r="H196" s="1">
        <v>0</v>
      </c>
      <c r="I196" s="1"/>
      <c r="J196" s="1">
        <v>52</v>
      </c>
      <c r="K196" s="1">
        <v>0</v>
      </c>
      <c r="L196" s="1"/>
      <c r="M196" s="1" t="s">
        <v>3963</v>
      </c>
      <c r="N196" s="1" t="s">
        <v>3932</v>
      </c>
      <c r="O196" s="1"/>
      <c r="P196" s="17" t="s">
        <v>4479</v>
      </c>
      <c r="Q196" s="17"/>
    </row>
    <row r="197" spans="1:17" ht="13.5" customHeight="1">
      <c r="A197" s="1">
        <v>196</v>
      </c>
      <c r="B197" s="17" t="s">
        <v>4479</v>
      </c>
      <c r="C197" s="17" t="s">
        <v>4482</v>
      </c>
      <c r="D197" s="18">
        <v>230</v>
      </c>
      <c r="E197" s="19">
        <v>53</v>
      </c>
      <c r="F197" s="17" t="s">
        <v>4075</v>
      </c>
      <c r="G197" s="1">
        <v>100</v>
      </c>
      <c r="H197" s="1">
        <v>0</v>
      </c>
      <c r="I197" s="1"/>
      <c r="J197" s="1">
        <v>88</v>
      </c>
      <c r="K197" s="1">
        <v>0</v>
      </c>
      <c r="L197" s="1"/>
      <c r="M197" s="1" t="s">
        <v>4076</v>
      </c>
      <c r="N197" s="1" t="s">
        <v>3932</v>
      </c>
      <c r="O197" s="1" t="s">
        <v>3993</v>
      </c>
      <c r="P197" s="17" t="s">
        <v>4479</v>
      </c>
      <c r="Q197" s="17" t="s">
        <v>4483</v>
      </c>
    </row>
    <row r="198" spans="1:17" ht="13.5" customHeight="1">
      <c r="A198" s="1">
        <v>197</v>
      </c>
      <c r="B198" s="17" t="s">
        <v>4479</v>
      </c>
      <c r="C198" s="17" t="s">
        <v>4482</v>
      </c>
      <c r="D198" s="18">
        <v>230</v>
      </c>
      <c r="E198" s="19">
        <v>53</v>
      </c>
      <c r="F198" s="17" t="s">
        <v>4484</v>
      </c>
      <c r="G198" s="1">
        <v>100</v>
      </c>
      <c r="H198" s="1">
        <v>0</v>
      </c>
      <c r="I198" s="1"/>
      <c r="J198" s="1">
        <v>88</v>
      </c>
      <c r="K198" s="1">
        <v>0</v>
      </c>
      <c r="L198" s="1"/>
      <c r="M198" s="1" t="s">
        <v>4076</v>
      </c>
      <c r="N198" s="1" t="s">
        <v>3932</v>
      </c>
      <c r="O198" s="1" t="s">
        <v>3993</v>
      </c>
      <c r="P198" s="17" t="s">
        <v>4479</v>
      </c>
      <c r="Q198" s="17" t="s">
        <v>4485</v>
      </c>
    </row>
    <row r="199" spans="1:17" ht="13.5" customHeight="1">
      <c r="A199" s="1">
        <v>198</v>
      </c>
      <c r="B199" s="17" t="s">
        <v>4479</v>
      </c>
      <c r="C199" s="17" t="s">
        <v>4486</v>
      </c>
      <c r="D199" s="18"/>
      <c r="E199" s="19"/>
      <c r="F199" s="17" t="s">
        <v>4075</v>
      </c>
      <c r="G199" s="1">
        <v>100</v>
      </c>
      <c r="H199" s="1">
        <v>0</v>
      </c>
      <c r="I199" s="1"/>
      <c r="J199" s="1">
        <v>88</v>
      </c>
      <c r="K199" s="1">
        <v>0</v>
      </c>
      <c r="L199" s="1"/>
      <c r="M199" s="1" t="s">
        <v>4076</v>
      </c>
      <c r="N199" s="1" t="s">
        <v>3932</v>
      </c>
      <c r="O199" s="1" t="s">
        <v>3993</v>
      </c>
      <c r="P199" s="17" t="s">
        <v>4479</v>
      </c>
      <c r="Q199" s="17" t="s">
        <v>4487</v>
      </c>
    </row>
    <row r="200" spans="1:17" ht="13.5" customHeight="1">
      <c r="A200" s="1">
        <v>199</v>
      </c>
      <c r="B200" s="17" t="s">
        <v>4488</v>
      </c>
      <c r="C200" s="17" t="s">
        <v>4489</v>
      </c>
      <c r="D200" s="18">
        <v>236</v>
      </c>
      <c r="E200" s="19">
        <v>8647</v>
      </c>
      <c r="F200" s="17" t="s">
        <v>4490</v>
      </c>
      <c r="G200" s="1">
        <v>100</v>
      </c>
      <c r="H200" s="1">
        <v>0</v>
      </c>
      <c r="I200" s="1"/>
      <c r="J200" s="1">
        <v>88</v>
      </c>
      <c r="K200" s="1">
        <v>0</v>
      </c>
      <c r="L200" s="1"/>
      <c r="M200" s="1" t="s">
        <v>3963</v>
      </c>
      <c r="N200" s="1" t="s">
        <v>3932</v>
      </c>
      <c r="O200" s="1"/>
      <c r="P200" s="17" t="s">
        <v>4488</v>
      </c>
      <c r="Q200" s="17"/>
    </row>
    <row r="201" spans="1:17" ht="13.5" customHeight="1">
      <c r="A201" s="1">
        <v>200</v>
      </c>
      <c r="B201" s="17" t="s">
        <v>4491</v>
      </c>
      <c r="C201" s="17" t="s">
        <v>4492</v>
      </c>
      <c r="D201" s="18">
        <v>223</v>
      </c>
      <c r="E201" s="19">
        <v>52</v>
      </c>
      <c r="F201" s="17" t="s">
        <v>4493</v>
      </c>
      <c r="G201" s="1">
        <v>100</v>
      </c>
      <c r="H201" s="1">
        <v>0</v>
      </c>
      <c r="I201" s="1"/>
      <c r="J201" s="1">
        <v>88</v>
      </c>
      <c r="K201" s="1">
        <v>0</v>
      </c>
      <c r="L201" s="1"/>
      <c r="M201" s="1" t="s">
        <v>4085</v>
      </c>
      <c r="N201" s="1" t="s">
        <v>3932</v>
      </c>
      <c r="O201" s="1"/>
      <c r="P201" s="17" t="s">
        <v>4491</v>
      </c>
      <c r="Q201" s="17"/>
    </row>
    <row r="202" spans="1:17" ht="13.5" customHeight="1">
      <c r="A202" s="1">
        <v>201</v>
      </c>
      <c r="B202" s="17" t="s">
        <v>4494</v>
      </c>
      <c r="C202" s="17" t="s">
        <v>4495</v>
      </c>
      <c r="D202" s="18">
        <v>430</v>
      </c>
      <c r="E202" s="19">
        <v>7714</v>
      </c>
      <c r="F202" s="17" t="s">
        <v>4496</v>
      </c>
      <c r="G202" s="1">
        <v>350</v>
      </c>
      <c r="H202" s="1">
        <v>0</v>
      </c>
      <c r="I202" s="1"/>
      <c r="J202" s="1">
        <v>328</v>
      </c>
      <c r="K202" s="1">
        <v>0</v>
      </c>
      <c r="L202" s="1"/>
      <c r="M202" s="1" t="s">
        <v>3963</v>
      </c>
      <c r="N202" s="1" t="s">
        <v>3932</v>
      </c>
      <c r="O202" s="1"/>
      <c r="P202" s="17" t="s">
        <v>4494</v>
      </c>
      <c r="Q202" s="17"/>
    </row>
    <row r="203" spans="1:17" ht="13.5" customHeight="1">
      <c r="A203" s="1">
        <v>202</v>
      </c>
      <c r="B203" s="17" t="s">
        <v>4494</v>
      </c>
      <c r="C203" s="17" t="s">
        <v>4497</v>
      </c>
      <c r="D203" s="18">
        <v>479</v>
      </c>
      <c r="E203" s="19">
        <v>881</v>
      </c>
      <c r="F203" s="17" t="s">
        <v>4498</v>
      </c>
      <c r="G203" s="1">
        <v>450</v>
      </c>
      <c r="H203" s="1">
        <v>0</v>
      </c>
      <c r="I203" s="1"/>
      <c r="J203" s="1">
        <v>440</v>
      </c>
      <c r="K203" s="1">
        <v>1</v>
      </c>
      <c r="L203" s="1"/>
      <c r="M203" s="1" t="s">
        <v>4499</v>
      </c>
      <c r="N203" s="1" t="s">
        <v>4424</v>
      </c>
      <c r="O203" s="1" t="s">
        <v>3993</v>
      </c>
      <c r="P203" s="17" t="s">
        <v>4494</v>
      </c>
      <c r="Q203" s="17" t="s">
        <v>4500</v>
      </c>
    </row>
    <row r="204" spans="1:17" ht="13.5" customHeight="1">
      <c r="A204" s="1">
        <v>203</v>
      </c>
      <c r="B204" s="17" t="s">
        <v>4494</v>
      </c>
      <c r="C204" s="17" t="s">
        <v>4501</v>
      </c>
      <c r="D204" s="18">
        <v>286</v>
      </c>
      <c r="E204" s="19">
        <v>113</v>
      </c>
      <c r="F204" s="17" t="s">
        <v>4502</v>
      </c>
      <c r="G204" s="1">
        <v>50</v>
      </c>
      <c r="H204" s="1">
        <v>0</v>
      </c>
      <c r="I204" s="1"/>
      <c r="J204" s="1">
        <v>43</v>
      </c>
      <c r="K204" s="1">
        <v>1</v>
      </c>
      <c r="L204" s="1"/>
      <c r="M204" s="1" t="s">
        <v>4503</v>
      </c>
      <c r="N204" s="1" t="s">
        <v>3932</v>
      </c>
      <c r="O204" s="1" t="s">
        <v>3993</v>
      </c>
      <c r="P204" s="17" t="s">
        <v>4494</v>
      </c>
      <c r="Q204" s="17" t="s">
        <v>4504</v>
      </c>
    </row>
    <row r="205" spans="1:17" ht="13.5" customHeight="1">
      <c r="A205" s="1">
        <v>204</v>
      </c>
      <c r="B205" s="17" t="s">
        <v>4494</v>
      </c>
      <c r="C205" s="17" t="s">
        <v>4505</v>
      </c>
      <c r="D205" s="18">
        <v>287</v>
      </c>
      <c r="E205" s="19">
        <v>242</v>
      </c>
      <c r="F205" s="17" t="s">
        <v>4506</v>
      </c>
      <c r="G205" s="1">
        <v>50</v>
      </c>
      <c r="H205" s="1">
        <v>0</v>
      </c>
      <c r="I205" s="1"/>
      <c r="J205" s="1">
        <v>43</v>
      </c>
      <c r="K205" s="1">
        <v>1</v>
      </c>
      <c r="L205" s="1"/>
      <c r="M205" s="1" t="s">
        <v>4503</v>
      </c>
      <c r="N205" s="1" t="s">
        <v>3997</v>
      </c>
      <c r="O205" s="1" t="s">
        <v>3993</v>
      </c>
      <c r="P205" s="17" t="s">
        <v>4494</v>
      </c>
      <c r="Q205" s="17" t="s">
        <v>4507</v>
      </c>
    </row>
    <row r="206" spans="1:17" ht="13.5" customHeight="1">
      <c r="A206" s="1">
        <v>205</v>
      </c>
      <c r="B206" s="17" t="s">
        <v>4494</v>
      </c>
      <c r="C206" s="17" t="s">
        <v>4508</v>
      </c>
      <c r="D206" s="18">
        <v>287</v>
      </c>
      <c r="E206" s="19">
        <v>242</v>
      </c>
      <c r="F206" s="17" t="s">
        <v>4509</v>
      </c>
      <c r="G206" s="1">
        <v>50</v>
      </c>
      <c r="H206" s="1">
        <v>0</v>
      </c>
      <c r="I206" s="1"/>
      <c r="J206" s="1">
        <v>43</v>
      </c>
      <c r="K206" s="1">
        <v>1</v>
      </c>
      <c r="L206" s="1"/>
      <c r="M206" s="1" t="s">
        <v>4503</v>
      </c>
      <c r="N206" s="1" t="s">
        <v>3932</v>
      </c>
      <c r="O206" s="1" t="s">
        <v>4510</v>
      </c>
      <c r="P206" s="17" t="s">
        <v>4494</v>
      </c>
      <c r="Q206" s="17" t="s">
        <v>4511</v>
      </c>
    </row>
    <row r="207" spans="1:17" ht="13.5" customHeight="1">
      <c r="A207" s="1">
        <v>206</v>
      </c>
      <c r="B207" s="17" t="s">
        <v>4494</v>
      </c>
      <c r="C207" s="17" t="s">
        <v>4512</v>
      </c>
      <c r="D207" s="18">
        <v>490</v>
      </c>
      <c r="E207" s="19">
        <v>1444</v>
      </c>
      <c r="F207" s="17" t="s">
        <v>4513</v>
      </c>
      <c r="G207" s="1">
        <v>500</v>
      </c>
      <c r="H207" s="1">
        <v>0</v>
      </c>
      <c r="I207" s="1"/>
      <c r="J207" s="1">
        <v>435</v>
      </c>
      <c r="K207" s="1">
        <v>0</v>
      </c>
      <c r="L207" s="1"/>
      <c r="M207" s="1" t="s">
        <v>4499</v>
      </c>
      <c r="N207" s="1" t="s">
        <v>3932</v>
      </c>
      <c r="O207" s="1" t="s">
        <v>4510</v>
      </c>
      <c r="P207" s="17" t="s">
        <v>4494</v>
      </c>
      <c r="Q207" s="17" t="s">
        <v>4514</v>
      </c>
    </row>
    <row r="208" spans="1:17" ht="13.5" customHeight="1">
      <c r="A208" s="1">
        <v>207</v>
      </c>
      <c r="B208" s="17" t="s">
        <v>4494</v>
      </c>
      <c r="C208" s="17" t="s">
        <v>4515</v>
      </c>
      <c r="D208" s="18">
        <v>287</v>
      </c>
      <c r="E208" s="19">
        <v>242</v>
      </c>
      <c r="F208" s="17" t="s">
        <v>4506</v>
      </c>
      <c r="G208" s="1">
        <v>50</v>
      </c>
      <c r="H208" s="1">
        <v>0</v>
      </c>
      <c r="I208" s="1"/>
      <c r="J208" s="1">
        <v>43</v>
      </c>
      <c r="K208" s="1">
        <v>1</v>
      </c>
      <c r="L208" s="1"/>
      <c r="M208" s="1" t="s">
        <v>4503</v>
      </c>
      <c r="N208" s="1" t="s">
        <v>3932</v>
      </c>
      <c r="O208" s="1" t="s">
        <v>4510</v>
      </c>
      <c r="P208" s="17" t="s">
        <v>4494</v>
      </c>
      <c r="Q208" s="17" t="s">
        <v>4516</v>
      </c>
    </row>
    <row r="209" spans="1:17" ht="13.5" customHeight="1">
      <c r="A209" s="1">
        <v>208</v>
      </c>
      <c r="B209" s="17" t="s">
        <v>4494</v>
      </c>
      <c r="C209" s="17" t="s">
        <v>4517</v>
      </c>
      <c r="D209" s="18">
        <v>479</v>
      </c>
      <c r="E209" s="19">
        <v>881</v>
      </c>
      <c r="F209" s="17" t="s">
        <v>4498</v>
      </c>
      <c r="G209" s="1">
        <v>450</v>
      </c>
      <c r="H209" s="1">
        <v>0</v>
      </c>
      <c r="I209" s="1"/>
      <c r="J209" s="1">
        <v>440</v>
      </c>
      <c r="K209" s="1">
        <v>1</v>
      </c>
      <c r="L209" s="1"/>
      <c r="M209" s="1" t="s">
        <v>4499</v>
      </c>
      <c r="N209" s="1" t="s">
        <v>4518</v>
      </c>
      <c r="O209" s="1" t="s">
        <v>4510</v>
      </c>
      <c r="P209" s="17" t="s">
        <v>4494</v>
      </c>
      <c r="Q209" s="17" t="s">
        <v>4519</v>
      </c>
    </row>
    <row r="210" spans="1:17" ht="13.5" customHeight="1">
      <c r="A210" s="1">
        <v>209</v>
      </c>
      <c r="B210" s="17" t="s">
        <v>4494</v>
      </c>
      <c r="C210" s="17" t="s">
        <v>4520</v>
      </c>
      <c r="D210" s="18">
        <v>490</v>
      </c>
      <c r="E210" s="19">
        <v>1444</v>
      </c>
      <c r="F210" s="17" t="s">
        <v>4521</v>
      </c>
      <c r="G210" s="1">
        <v>500</v>
      </c>
      <c r="H210" s="1">
        <v>0</v>
      </c>
      <c r="I210" s="1"/>
      <c r="J210" s="1">
        <v>435</v>
      </c>
      <c r="K210" s="1">
        <v>0</v>
      </c>
      <c r="L210" s="1"/>
      <c r="M210" s="1" t="s">
        <v>4499</v>
      </c>
      <c r="N210" s="1" t="s">
        <v>3997</v>
      </c>
      <c r="O210" s="1" t="s">
        <v>3993</v>
      </c>
      <c r="P210" s="17" t="s">
        <v>4494</v>
      </c>
      <c r="Q210" s="17" t="s">
        <v>4522</v>
      </c>
    </row>
    <row r="211" spans="1:17" ht="13.5" customHeight="1">
      <c r="A211" s="1">
        <v>210</v>
      </c>
      <c r="B211" s="17" t="s">
        <v>4494</v>
      </c>
      <c r="C211" s="17" t="s">
        <v>4523</v>
      </c>
      <c r="D211" s="18">
        <v>490</v>
      </c>
      <c r="E211" s="19">
        <v>1444</v>
      </c>
      <c r="F211" s="17" t="s">
        <v>4513</v>
      </c>
      <c r="G211" s="1">
        <v>500</v>
      </c>
      <c r="H211" s="1">
        <v>0</v>
      </c>
      <c r="I211" s="1"/>
      <c r="J211" s="1">
        <v>435</v>
      </c>
      <c r="K211" s="1">
        <v>0</v>
      </c>
      <c r="L211" s="1"/>
      <c r="M211" s="1" t="s">
        <v>4499</v>
      </c>
      <c r="N211" s="1" t="s">
        <v>3932</v>
      </c>
      <c r="O211" s="1" t="s">
        <v>4524</v>
      </c>
      <c r="P211" s="17" t="s">
        <v>4494</v>
      </c>
      <c r="Q211" s="17" t="s">
        <v>4525</v>
      </c>
    </row>
    <row r="212" spans="1:17" ht="13.5" customHeight="1">
      <c r="A212" s="1">
        <v>211</v>
      </c>
      <c r="B212" s="17" t="s">
        <v>4494</v>
      </c>
      <c r="C212" s="17" t="s">
        <v>4501</v>
      </c>
      <c r="D212" s="18"/>
      <c r="E212" s="19"/>
      <c r="F212" s="17" t="s">
        <v>4526</v>
      </c>
      <c r="G212" s="1">
        <v>450</v>
      </c>
      <c r="H212" s="1">
        <v>0</v>
      </c>
      <c r="I212" s="1"/>
      <c r="J212" s="1">
        <v>440</v>
      </c>
      <c r="K212" s="1">
        <v>1</v>
      </c>
      <c r="L212" s="1"/>
      <c r="M212" s="1" t="s">
        <v>4499</v>
      </c>
      <c r="N212" s="1" t="s">
        <v>4424</v>
      </c>
      <c r="O212" s="1" t="s">
        <v>4510</v>
      </c>
      <c r="P212" s="17" t="s">
        <v>4494</v>
      </c>
      <c r="Q212" s="17" t="s">
        <v>4527</v>
      </c>
    </row>
    <row r="213" spans="1:17" ht="13.5" customHeight="1">
      <c r="A213" s="1">
        <v>212</v>
      </c>
      <c r="B213" s="17" t="s">
        <v>4494</v>
      </c>
      <c r="C213" s="17" t="s">
        <v>4528</v>
      </c>
      <c r="D213" s="18">
        <v>490</v>
      </c>
      <c r="E213" s="19">
        <v>1444</v>
      </c>
      <c r="F213" s="17" t="s">
        <v>4529</v>
      </c>
      <c r="G213" s="1">
        <v>500</v>
      </c>
      <c r="H213" s="1">
        <v>0</v>
      </c>
      <c r="I213" s="1"/>
      <c r="J213" s="1">
        <v>435</v>
      </c>
      <c r="K213" s="1">
        <v>0</v>
      </c>
      <c r="L213" s="1"/>
      <c r="M213" s="1" t="s">
        <v>4499</v>
      </c>
      <c r="N213" s="1" t="s">
        <v>3997</v>
      </c>
      <c r="O213" s="1" t="s">
        <v>4524</v>
      </c>
      <c r="P213" s="17" t="s">
        <v>4494</v>
      </c>
      <c r="Q213" s="17" t="s">
        <v>4530</v>
      </c>
    </row>
    <row r="214" spans="1:17" ht="13.5" customHeight="1">
      <c r="A214" s="1">
        <v>213</v>
      </c>
      <c r="B214" s="17" t="s">
        <v>4494</v>
      </c>
      <c r="C214" s="17" t="s">
        <v>4517</v>
      </c>
      <c r="D214" s="18">
        <v>479</v>
      </c>
      <c r="E214" s="19">
        <v>881</v>
      </c>
      <c r="F214" s="17" t="s">
        <v>4498</v>
      </c>
      <c r="G214" s="1">
        <v>450</v>
      </c>
      <c r="H214" s="1">
        <v>0</v>
      </c>
      <c r="I214" s="1"/>
      <c r="J214" s="1">
        <v>440</v>
      </c>
      <c r="K214" s="1">
        <v>1</v>
      </c>
      <c r="L214" s="1"/>
      <c r="M214" s="1" t="s">
        <v>4499</v>
      </c>
      <c r="N214" s="1" t="s">
        <v>4518</v>
      </c>
      <c r="O214" s="1" t="s">
        <v>4524</v>
      </c>
      <c r="P214" s="17" t="s">
        <v>4494</v>
      </c>
      <c r="Q214" s="17" t="s">
        <v>4531</v>
      </c>
    </row>
    <row r="215" spans="1:17" ht="13.5" customHeight="1">
      <c r="A215" s="1">
        <v>214</v>
      </c>
      <c r="B215" s="17" t="s">
        <v>4494</v>
      </c>
      <c r="C215" s="17" t="s">
        <v>4532</v>
      </c>
      <c r="D215" s="18">
        <v>498</v>
      </c>
      <c r="E215" s="19">
        <v>68</v>
      </c>
      <c r="F215" s="17" t="s">
        <v>4533</v>
      </c>
      <c r="G215" s="1">
        <v>500</v>
      </c>
      <c r="H215" s="1">
        <v>0</v>
      </c>
      <c r="I215" s="1"/>
      <c r="J215" s="1">
        <v>435</v>
      </c>
      <c r="K215" s="1">
        <v>0</v>
      </c>
      <c r="L215" s="1"/>
      <c r="M215" s="1" t="s">
        <v>4499</v>
      </c>
      <c r="N215" s="1" t="s">
        <v>3932</v>
      </c>
      <c r="O215" s="1" t="s">
        <v>3993</v>
      </c>
      <c r="P215" s="17" t="s">
        <v>4494</v>
      </c>
      <c r="Q215" s="17" t="s">
        <v>4534</v>
      </c>
    </row>
    <row r="216" spans="1:17" ht="13.5" customHeight="1">
      <c r="A216" s="1">
        <v>215</v>
      </c>
      <c r="B216" s="17" t="s">
        <v>4494</v>
      </c>
      <c r="C216" s="17" t="s">
        <v>4535</v>
      </c>
      <c r="D216" s="18">
        <v>286</v>
      </c>
      <c r="E216" s="19">
        <v>13</v>
      </c>
      <c r="F216" s="17" t="s">
        <v>4502</v>
      </c>
      <c r="G216" s="1">
        <v>50</v>
      </c>
      <c r="H216" s="1">
        <v>0</v>
      </c>
      <c r="I216" s="1"/>
      <c r="J216" s="1">
        <v>43</v>
      </c>
      <c r="K216" s="1">
        <v>1</v>
      </c>
      <c r="L216" s="1"/>
      <c r="M216" s="1" t="s">
        <v>4503</v>
      </c>
      <c r="N216" s="1" t="s">
        <v>3932</v>
      </c>
      <c r="O216" s="1" t="s">
        <v>4524</v>
      </c>
      <c r="P216" s="17" t="s">
        <v>4494</v>
      </c>
      <c r="Q216" s="17" t="s">
        <v>4536</v>
      </c>
    </row>
    <row r="217" spans="1:17" ht="13.5" customHeight="1">
      <c r="A217" s="1">
        <v>216</v>
      </c>
      <c r="B217" s="17" t="s">
        <v>4494</v>
      </c>
      <c r="C217" s="17" t="s">
        <v>4532</v>
      </c>
      <c r="D217" s="18">
        <v>490</v>
      </c>
      <c r="E217" s="19">
        <v>1444</v>
      </c>
      <c r="F217" s="17" t="s">
        <v>4537</v>
      </c>
      <c r="G217" s="1">
        <v>500</v>
      </c>
      <c r="H217" s="1">
        <v>0</v>
      </c>
      <c r="I217" s="1"/>
      <c r="J217" s="1">
        <v>435</v>
      </c>
      <c r="K217" s="1">
        <v>0</v>
      </c>
      <c r="L217" s="1"/>
      <c r="M217" s="1" t="s">
        <v>4499</v>
      </c>
      <c r="N217" s="1" t="s">
        <v>3932</v>
      </c>
      <c r="O217" s="1" t="s">
        <v>4524</v>
      </c>
      <c r="P217" s="17" t="s">
        <v>4494</v>
      </c>
      <c r="Q217" s="17" t="s">
        <v>4538</v>
      </c>
    </row>
    <row r="218" spans="1:17" ht="13.5" customHeight="1">
      <c r="A218" s="1">
        <v>217</v>
      </c>
      <c r="B218" s="17" t="s">
        <v>4494</v>
      </c>
      <c r="C218" s="17" t="s">
        <v>4539</v>
      </c>
      <c r="D218" s="18">
        <v>287</v>
      </c>
      <c r="E218" s="19">
        <v>242</v>
      </c>
      <c r="F218" s="17" t="s">
        <v>4506</v>
      </c>
      <c r="G218" s="1">
        <v>50</v>
      </c>
      <c r="H218" s="1">
        <v>0</v>
      </c>
      <c r="I218" s="1"/>
      <c r="J218" s="1">
        <v>43</v>
      </c>
      <c r="K218" s="1">
        <v>1</v>
      </c>
      <c r="L218" s="1"/>
      <c r="M218" s="1" t="s">
        <v>4503</v>
      </c>
      <c r="N218" s="1" t="s">
        <v>3997</v>
      </c>
      <c r="O218" s="1" t="s">
        <v>4510</v>
      </c>
      <c r="P218" s="17" t="s">
        <v>4494</v>
      </c>
      <c r="Q218" s="17" t="s">
        <v>4540</v>
      </c>
    </row>
    <row r="219" spans="1:17" ht="13.5" customHeight="1">
      <c r="A219" s="1">
        <v>218</v>
      </c>
      <c r="B219" s="17" t="s">
        <v>4494</v>
      </c>
      <c r="C219" s="17" t="s">
        <v>4541</v>
      </c>
      <c r="D219" s="18">
        <v>842</v>
      </c>
      <c r="E219" s="19">
        <v>101</v>
      </c>
      <c r="F219" s="17" t="s">
        <v>4542</v>
      </c>
      <c r="G219" s="1">
        <v>1500</v>
      </c>
      <c r="H219" s="1">
        <v>1</v>
      </c>
      <c r="I219" s="1"/>
      <c r="J219" s="1">
        <v>1338</v>
      </c>
      <c r="K219" s="1">
        <v>1</v>
      </c>
      <c r="L219" s="1" t="s">
        <v>4005</v>
      </c>
      <c r="M219" s="1" t="s">
        <v>4543</v>
      </c>
      <c r="N219" s="1" t="s">
        <v>4039</v>
      </c>
      <c r="O219" s="1"/>
      <c r="P219" s="17" t="s">
        <v>4494</v>
      </c>
      <c r="Q219" s="17" t="s">
        <v>4305</v>
      </c>
    </row>
    <row r="220" spans="1:17" ht="13.5" customHeight="1">
      <c r="A220" s="1">
        <v>219</v>
      </c>
      <c r="B220" s="17" t="s">
        <v>4494</v>
      </c>
      <c r="C220" s="17" t="s">
        <v>4544</v>
      </c>
      <c r="D220" s="18">
        <v>842</v>
      </c>
      <c r="E220" s="19">
        <v>103</v>
      </c>
      <c r="F220" s="17" t="s">
        <v>4545</v>
      </c>
      <c r="G220" s="1">
        <v>1500</v>
      </c>
      <c r="H220" s="1">
        <v>1</v>
      </c>
      <c r="I220" s="1"/>
      <c r="J220" s="1">
        <v>1338</v>
      </c>
      <c r="K220" s="1">
        <v>1</v>
      </c>
      <c r="L220" s="1" t="s">
        <v>4543</v>
      </c>
      <c r="M220" s="1" t="s">
        <v>4543</v>
      </c>
      <c r="N220" s="1" t="s">
        <v>3997</v>
      </c>
      <c r="O220" s="1"/>
      <c r="P220" s="17" t="s">
        <v>4494</v>
      </c>
      <c r="Q220" s="17" t="s">
        <v>4546</v>
      </c>
    </row>
    <row r="221" spans="1:17" ht="13.5" customHeight="1">
      <c r="A221" s="1">
        <v>220</v>
      </c>
      <c r="B221" s="17" t="s">
        <v>4494</v>
      </c>
      <c r="C221" s="17" t="s">
        <v>4547</v>
      </c>
      <c r="D221" s="18">
        <v>879</v>
      </c>
      <c r="E221" s="19">
        <v>4414</v>
      </c>
      <c r="F221" s="17" t="s">
        <v>4548</v>
      </c>
      <c r="G221" s="1">
        <v>1250</v>
      </c>
      <c r="H221" s="1">
        <v>1</v>
      </c>
      <c r="I221" s="1"/>
      <c r="J221" s="1">
        <v>1384</v>
      </c>
      <c r="K221" s="1">
        <v>2</v>
      </c>
      <c r="L221" s="1"/>
      <c r="M221" s="1" t="s">
        <v>4005</v>
      </c>
      <c r="N221" s="1" t="s">
        <v>4086</v>
      </c>
      <c r="O221" s="1"/>
      <c r="P221" s="17" t="s">
        <v>4494</v>
      </c>
      <c r="Q221" s="17" t="s">
        <v>4549</v>
      </c>
    </row>
    <row r="222" spans="1:17" ht="13.5" customHeight="1">
      <c r="A222" s="1">
        <v>221</v>
      </c>
      <c r="B222" s="17" t="s">
        <v>4494</v>
      </c>
      <c r="C222" s="17" t="s">
        <v>4550</v>
      </c>
      <c r="D222" s="18">
        <v>424</v>
      </c>
      <c r="E222" s="19">
        <v>8764</v>
      </c>
      <c r="F222" s="17" t="s">
        <v>4551</v>
      </c>
      <c r="G222" s="1">
        <v>250</v>
      </c>
      <c r="H222" s="1">
        <v>0</v>
      </c>
      <c r="I222" s="1"/>
      <c r="J222" s="1">
        <v>248</v>
      </c>
      <c r="K222" s="1">
        <v>0</v>
      </c>
      <c r="L222" s="1"/>
      <c r="M222" s="1" t="s">
        <v>3963</v>
      </c>
      <c r="N222" s="1" t="s">
        <v>3932</v>
      </c>
      <c r="O222" s="1"/>
      <c r="P222" s="17" t="s">
        <v>4494</v>
      </c>
      <c r="Q222" s="17" t="s">
        <v>4552</v>
      </c>
    </row>
    <row r="223" spans="1:17" ht="13.5" customHeight="1">
      <c r="A223" s="1">
        <v>222</v>
      </c>
      <c r="B223" s="17" t="s">
        <v>4494</v>
      </c>
      <c r="C223" s="17" t="s">
        <v>4553</v>
      </c>
      <c r="D223" s="18">
        <v>421</v>
      </c>
      <c r="E223" s="19">
        <v>1315</v>
      </c>
      <c r="F223" s="17" t="s">
        <v>4554</v>
      </c>
      <c r="G223" s="1">
        <v>250</v>
      </c>
      <c r="H223" s="1">
        <v>0</v>
      </c>
      <c r="I223" s="1"/>
      <c r="J223" s="1">
        <v>248</v>
      </c>
      <c r="K223" s="1">
        <v>0</v>
      </c>
      <c r="L223" s="1"/>
      <c r="M223" s="1" t="s">
        <v>3963</v>
      </c>
      <c r="N223" s="1" t="s">
        <v>3932</v>
      </c>
      <c r="O223" s="1"/>
      <c r="P223" s="17" t="s">
        <v>4494</v>
      </c>
      <c r="Q223" s="17" t="s">
        <v>4555</v>
      </c>
    </row>
    <row r="224" spans="1:17" ht="13.5" customHeight="1">
      <c r="A224" s="1">
        <v>223</v>
      </c>
      <c r="B224" s="17" t="s">
        <v>4494</v>
      </c>
      <c r="C224" s="17" t="s">
        <v>4556</v>
      </c>
      <c r="D224" s="18">
        <v>424</v>
      </c>
      <c r="E224" s="19">
        <v>57</v>
      </c>
      <c r="F224" s="17" t="s">
        <v>4557</v>
      </c>
      <c r="G224" s="1">
        <v>250</v>
      </c>
      <c r="H224" s="1">
        <v>0</v>
      </c>
      <c r="I224" s="1"/>
      <c r="J224" s="1">
        <v>248</v>
      </c>
      <c r="K224" s="1">
        <v>0</v>
      </c>
      <c r="L224" s="1"/>
      <c r="M224" s="1" t="s">
        <v>3963</v>
      </c>
      <c r="N224" s="1" t="s">
        <v>3932</v>
      </c>
      <c r="O224" s="1"/>
      <c r="P224" s="17" t="s">
        <v>4494</v>
      </c>
      <c r="Q224" s="17" t="s">
        <v>4558</v>
      </c>
    </row>
    <row r="225" spans="1:17" ht="13.5" customHeight="1">
      <c r="A225" s="1">
        <v>224</v>
      </c>
      <c r="B225" s="17" t="s">
        <v>4494</v>
      </c>
      <c r="C225" s="17" t="s">
        <v>4550</v>
      </c>
      <c r="D225" s="18">
        <v>424</v>
      </c>
      <c r="E225" s="19">
        <v>8764</v>
      </c>
      <c r="F225" s="17" t="s">
        <v>4559</v>
      </c>
      <c r="G225" s="1">
        <v>250</v>
      </c>
      <c r="H225" s="1">
        <v>0</v>
      </c>
      <c r="I225" s="1"/>
      <c r="J225" s="1">
        <v>248</v>
      </c>
      <c r="K225" s="1">
        <v>0</v>
      </c>
      <c r="L225" s="1"/>
      <c r="M225" s="1" t="s">
        <v>3963</v>
      </c>
      <c r="N225" s="1" t="s">
        <v>3932</v>
      </c>
      <c r="O225" s="1"/>
      <c r="P225" s="17" t="s">
        <v>4494</v>
      </c>
      <c r="Q225" s="17" t="s">
        <v>4560</v>
      </c>
    </row>
    <row r="226" spans="1:17" ht="13.5" customHeight="1">
      <c r="A226" s="1">
        <v>225</v>
      </c>
      <c r="B226" s="17" t="s">
        <v>4494</v>
      </c>
      <c r="C226" s="17" t="s">
        <v>4561</v>
      </c>
      <c r="D226" s="18">
        <v>421</v>
      </c>
      <c r="E226" s="19">
        <v>302</v>
      </c>
      <c r="F226" s="17" t="s">
        <v>4562</v>
      </c>
      <c r="G226" s="1">
        <v>300</v>
      </c>
      <c r="H226" s="1">
        <v>0</v>
      </c>
      <c r="I226" s="1"/>
      <c r="J226" s="1">
        <v>270</v>
      </c>
      <c r="K226" s="1">
        <v>0</v>
      </c>
      <c r="L226" s="1"/>
      <c r="M226" s="1" t="s">
        <v>4005</v>
      </c>
      <c r="N226" s="1" t="s">
        <v>3932</v>
      </c>
      <c r="O226" s="1"/>
      <c r="P226" s="17" t="s">
        <v>4494</v>
      </c>
      <c r="Q226" s="17" t="s">
        <v>4563</v>
      </c>
    </row>
    <row r="227" spans="1:17" ht="13.5" customHeight="1">
      <c r="A227" s="1">
        <v>226</v>
      </c>
      <c r="B227" s="17" t="s">
        <v>4494</v>
      </c>
      <c r="C227" s="17" t="s">
        <v>4564</v>
      </c>
      <c r="D227" s="18">
        <v>424</v>
      </c>
      <c r="E227" s="19">
        <v>57</v>
      </c>
      <c r="F227" s="17" t="s">
        <v>4565</v>
      </c>
      <c r="G227" s="1">
        <v>250</v>
      </c>
      <c r="H227" s="1">
        <v>0</v>
      </c>
      <c r="I227" s="1"/>
      <c r="J227" s="1">
        <v>248</v>
      </c>
      <c r="K227" s="1">
        <v>0</v>
      </c>
      <c r="L227" s="1"/>
      <c r="M227" s="1" t="s">
        <v>3963</v>
      </c>
      <c r="N227" s="1" t="s">
        <v>3932</v>
      </c>
      <c r="O227" s="1"/>
      <c r="P227" s="17" t="s">
        <v>4494</v>
      </c>
      <c r="Q227" s="17" t="s">
        <v>4566</v>
      </c>
    </row>
    <row r="228" spans="1:17" ht="13.5" customHeight="1">
      <c r="A228" s="1">
        <v>227</v>
      </c>
      <c r="B228" s="17" t="s">
        <v>4494</v>
      </c>
      <c r="C228" s="17" t="s">
        <v>4567</v>
      </c>
      <c r="D228" s="18">
        <v>424</v>
      </c>
      <c r="E228" s="19">
        <v>8764</v>
      </c>
      <c r="F228" s="17" t="s">
        <v>4551</v>
      </c>
      <c r="G228" s="1">
        <v>250</v>
      </c>
      <c r="H228" s="1">
        <v>0</v>
      </c>
      <c r="I228" s="1"/>
      <c r="J228" s="1">
        <v>248</v>
      </c>
      <c r="K228" s="1">
        <v>0</v>
      </c>
      <c r="L228" s="1"/>
      <c r="M228" s="1" t="s">
        <v>3963</v>
      </c>
      <c r="N228" s="1" t="s">
        <v>3932</v>
      </c>
      <c r="O228" s="1"/>
      <c r="P228" s="17" t="s">
        <v>4494</v>
      </c>
      <c r="Q228" s="17" t="s">
        <v>4568</v>
      </c>
    </row>
    <row r="229" spans="1:17" ht="13.5" customHeight="1">
      <c r="A229" s="1">
        <v>228</v>
      </c>
      <c r="B229" s="17" t="s">
        <v>4494</v>
      </c>
      <c r="C229" s="17" t="s">
        <v>4550</v>
      </c>
      <c r="D229" s="18">
        <v>424</v>
      </c>
      <c r="E229" s="19">
        <v>8764</v>
      </c>
      <c r="F229" s="17" t="s">
        <v>4551</v>
      </c>
      <c r="G229" s="1">
        <v>250</v>
      </c>
      <c r="H229" s="1">
        <v>0</v>
      </c>
      <c r="I229" s="1"/>
      <c r="J229" s="1">
        <v>248</v>
      </c>
      <c r="K229" s="1">
        <v>0</v>
      </c>
      <c r="L229" s="1"/>
      <c r="M229" s="1" t="s">
        <v>3963</v>
      </c>
      <c r="N229" s="1" t="s">
        <v>3932</v>
      </c>
      <c r="O229" s="1"/>
      <c r="P229" s="17" t="s">
        <v>4494</v>
      </c>
      <c r="Q229" s="17" t="s">
        <v>4569</v>
      </c>
    </row>
    <row r="230" spans="1:17" ht="13.5" customHeight="1">
      <c r="A230" s="1">
        <v>229</v>
      </c>
      <c r="B230" s="17" t="s">
        <v>4494</v>
      </c>
      <c r="C230" s="17" t="s">
        <v>4501</v>
      </c>
      <c r="D230" s="18"/>
      <c r="E230" s="19"/>
      <c r="F230" s="17" t="s">
        <v>4526</v>
      </c>
      <c r="G230" s="1">
        <v>450</v>
      </c>
      <c r="H230" s="1">
        <v>0</v>
      </c>
      <c r="I230" s="1"/>
      <c r="J230" s="1">
        <v>440</v>
      </c>
      <c r="K230" s="1">
        <v>1</v>
      </c>
      <c r="L230" s="1"/>
      <c r="M230" s="1" t="s">
        <v>4499</v>
      </c>
      <c r="N230" s="1" t="s">
        <v>4369</v>
      </c>
      <c r="O230" s="1" t="s">
        <v>4510</v>
      </c>
      <c r="P230" s="17" t="s">
        <v>4494</v>
      </c>
      <c r="Q230" s="17" t="s">
        <v>4570</v>
      </c>
    </row>
    <row r="231" spans="1:17" ht="13.5" customHeight="1">
      <c r="A231" s="1">
        <v>230</v>
      </c>
      <c r="B231" s="17" t="s">
        <v>4494</v>
      </c>
      <c r="C231" s="17" t="s">
        <v>4571</v>
      </c>
      <c r="D231" s="18">
        <v>490</v>
      </c>
      <c r="E231" s="19">
        <v>1444</v>
      </c>
      <c r="F231" s="17" t="s">
        <v>4572</v>
      </c>
      <c r="G231" s="1">
        <v>500</v>
      </c>
      <c r="H231" s="1">
        <v>0</v>
      </c>
      <c r="I231" s="1"/>
      <c r="J231" s="1">
        <v>435</v>
      </c>
      <c r="K231" s="1">
        <v>0</v>
      </c>
      <c r="L231" s="1"/>
      <c r="M231" s="1" t="s">
        <v>4499</v>
      </c>
      <c r="N231" s="1" t="s">
        <v>3932</v>
      </c>
      <c r="O231" s="1" t="s">
        <v>4524</v>
      </c>
      <c r="P231" s="17" t="s">
        <v>4494</v>
      </c>
      <c r="Q231" s="17" t="s">
        <v>4573</v>
      </c>
    </row>
    <row r="232" spans="1:17" ht="13.5" customHeight="1">
      <c r="A232" s="1">
        <v>231</v>
      </c>
      <c r="B232" s="17" t="s">
        <v>4494</v>
      </c>
      <c r="C232" s="17" t="s">
        <v>4535</v>
      </c>
      <c r="D232" s="18">
        <v>286</v>
      </c>
      <c r="E232" s="19">
        <v>113</v>
      </c>
      <c r="F232" s="17" t="s">
        <v>4502</v>
      </c>
      <c r="G232" s="1">
        <v>50</v>
      </c>
      <c r="H232" s="1">
        <v>0</v>
      </c>
      <c r="I232" s="1"/>
      <c r="J232" s="1">
        <v>43</v>
      </c>
      <c r="K232" s="1">
        <v>1</v>
      </c>
      <c r="L232" s="1"/>
      <c r="M232" s="1" t="s">
        <v>4503</v>
      </c>
      <c r="N232" s="1" t="s">
        <v>3932</v>
      </c>
      <c r="O232" s="1" t="s">
        <v>4510</v>
      </c>
      <c r="P232" s="17" t="s">
        <v>4494</v>
      </c>
      <c r="Q232" s="17" t="s">
        <v>4574</v>
      </c>
    </row>
    <row r="233" spans="1:17" ht="13.5" customHeight="1">
      <c r="A233" s="1">
        <v>232</v>
      </c>
      <c r="B233" s="17" t="s">
        <v>4494</v>
      </c>
      <c r="C233" s="17" t="s">
        <v>4575</v>
      </c>
      <c r="D233" s="18">
        <v>498</v>
      </c>
      <c r="E233" s="19">
        <v>68</v>
      </c>
      <c r="F233" s="17" t="s">
        <v>4576</v>
      </c>
      <c r="G233" s="1">
        <v>500</v>
      </c>
      <c r="H233" s="1">
        <v>0</v>
      </c>
      <c r="I233" s="1"/>
      <c r="J233" s="1">
        <v>435</v>
      </c>
      <c r="K233" s="1">
        <v>0</v>
      </c>
      <c r="L233" s="1"/>
      <c r="M233" s="1" t="s">
        <v>4499</v>
      </c>
      <c r="N233" s="1" t="s">
        <v>3932</v>
      </c>
      <c r="O233" s="1" t="s">
        <v>4510</v>
      </c>
      <c r="P233" s="17" t="s">
        <v>4494</v>
      </c>
      <c r="Q233" s="17" t="s">
        <v>4577</v>
      </c>
    </row>
    <row r="234" spans="1:17" ht="13.5" customHeight="1">
      <c r="A234" s="1">
        <v>233</v>
      </c>
      <c r="B234" s="17" t="s">
        <v>4494</v>
      </c>
      <c r="C234" s="17" t="s">
        <v>4508</v>
      </c>
      <c r="D234" s="18">
        <v>287</v>
      </c>
      <c r="E234" s="19">
        <v>242</v>
      </c>
      <c r="F234" s="17" t="s">
        <v>4509</v>
      </c>
      <c r="G234" s="1">
        <v>50</v>
      </c>
      <c r="H234" s="1">
        <v>0</v>
      </c>
      <c r="I234" s="1"/>
      <c r="J234" s="1">
        <v>43</v>
      </c>
      <c r="K234" s="1">
        <v>1</v>
      </c>
      <c r="L234" s="1"/>
      <c r="M234" s="1" t="s">
        <v>4503</v>
      </c>
      <c r="N234" s="1" t="s">
        <v>3932</v>
      </c>
      <c r="O234" s="1" t="s">
        <v>4510</v>
      </c>
      <c r="P234" s="17" t="s">
        <v>4494</v>
      </c>
      <c r="Q234" s="17" t="s">
        <v>4578</v>
      </c>
    </row>
    <row r="235" spans="1:17" ht="13.5" customHeight="1">
      <c r="A235" s="1">
        <v>234</v>
      </c>
      <c r="B235" s="17" t="s">
        <v>4494</v>
      </c>
      <c r="C235" s="17" t="s">
        <v>4517</v>
      </c>
      <c r="D235" s="18">
        <v>479</v>
      </c>
      <c r="E235" s="19">
        <v>881</v>
      </c>
      <c r="F235" s="17" t="s">
        <v>4579</v>
      </c>
      <c r="G235" s="1">
        <v>450</v>
      </c>
      <c r="H235" s="1">
        <v>0</v>
      </c>
      <c r="I235" s="1"/>
      <c r="J235" s="1">
        <v>440</v>
      </c>
      <c r="K235" s="1">
        <v>1</v>
      </c>
      <c r="L235" s="1"/>
      <c r="M235" s="1" t="s">
        <v>4499</v>
      </c>
      <c r="N235" s="1" t="s">
        <v>4518</v>
      </c>
      <c r="O235" s="1" t="s">
        <v>4510</v>
      </c>
      <c r="P235" s="17" t="s">
        <v>4494</v>
      </c>
      <c r="Q235" s="17" t="s">
        <v>4580</v>
      </c>
    </row>
    <row r="236" spans="1:17" ht="13.5" customHeight="1">
      <c r="A236" s="1">
        <v>235</v>
      </c>
      <c r="B236" s="17" t="s">
        <v>4494</v>
      </c>
      <c r="C236" s="17" t="s">
        <v>4532</v>
      </c>
      <c r="D236" s="18">
        <v>498</v>
      </c>
      <c r="E236" s="19">
        <v>68</v>
      </c>
      <c r="F236" s="17" t="s">
        <v>4581</v>
      </c>
      <c r="G236" s="1">
        <v>500</v>
      </c>
      <c r="H236" s="1">
        <v>0</v>
      </c>
      <c r="I236" s="1"/>
      <c r="J236" s="1">
        <v>435</v>
      </c>
      <c r="K236" s="1">
        <v>0</v>
      </c>
      <c r="L236" s="1"/>
      <c r="M236" s="1" t="s">
        <v>4499</v>
      </c>
      <c r="N236" s="1" t="s">
        <v>3932</v>
      </c>
      <c r="O236" s="1" t="s">
        <v>4510</v>
      </c>
      <c r="P236" s="17" t="s">
        <v>4494</v>
      </c>
      <c r="Q236" s="17" t="s">
        <v>4582</v>
      </c>
    </row>
    <row r="237" spans="1:17" ht="13.5" customHeight="1">
      <c r="A237" s="1">
        <v>236</v>
      </c>
      <c r="B237" s="17" t="s">
        <v>4494</v>
      </c>
      <c r="C237" s="17" t="s">
        <v>4583</v>
      </c>
      <c r="D237" s="18">
        <v>490</v>
      </c>
      <c r="E237" s="19">
        <v>1444</v>
      </c>
      <c r="F237" s="17" t="s">
        <v>4584</v>
      </c>
      <c r="G237" s="1">
        <v>500</v>
      </c>
      <c r="H237" s="1">
        <v>0</v>
      </c>
      <c r="I237" s="1"/>
      <c r="J237" s="1">
        <v>435</v>
      </c>
      <c r="K237" s="1">
        <v>0</v>
      </c>
      <c r="L237" s="1"/>
      <c r="M237" s="1" t="s">
        <v>4499</v>
      </c>
      <c r="N237" s="1" t="s">
        <v>3932</v>
      </c>
      <c r="O237" s="1" t="s">
        <v>4524</v>
      </c>
      <c r="P237" s="17" t="s">
        <v>4494</v>
      </c>
      <c r="Q237" s="17" t="s">
        <v>4585</v>
      </c>
    </row>
    <row r="238" spans="1:17" ht="13.5" customHeight="1">
      <c r="A238" s="1">
        <v>237</v>
      </c>
      <c r="B238" s="17" t="s">
        <v>4494</v>
      </c>
      <c r="C238" s="17" t="s">
        <v>4586</v>
      </c>
      <c r="D238" s="18">
        <v>490</v>
      </c>
      <c r="E238" s="19">
        <v>1444</v>
      </c>
      <c r="F238" s="17" t="s">
        <v>4587</v>
      </c>
      <c r="G238" s="1">
        <v>500</v>
      </c>
      <c r="H238" s="1">
        <v>0</v>
      </c>
      <c r="I238" s="1"/>
      <c r="J238" s="1">
        <v>435</v>
      </c>
      <c r="K238" s="1">
        <v>0</v>
      </c>
      <c r="L238" s="1"/>
      <c r="M238" s="1" t="s">
        <v>4499</v>
      </c>
      <c r="N238" s="1" t="s">
        <v>3997</v>
      </c>
      <c r="O238" s="1" t="s">
        <v>4510</v>
      </c>
      <c r="P238" s="17" t="s">
        <v>4494</v>
      </c>
      <c r="Q238" s="17" t="s">
        <v>4588</v>
      </c>
    </row>
    <row r="239" spans="1:17" ht="13.5" customHeight="1">
      <c r="A239" s="1">
        <v>238</v>
      </c>
      <c r="B239" s="17" t="s">
        <v>4494</v>
      </c>
      <c r="C239" s="17" t="s">
        <v>4589</v>
      </c>
      <c r="D239" s="18">
        <v>479</v>
      </c>
      <c r="E239" s="19">
        <v>881</v>
      </c>
      <c r="F239" s="17" t="s">
        <v>4590</v>
      </c>
      <c r="G239" s="1">
        <v>450</v>
      </c>
      <c r="H239" s="1">
        <v>0</v>
      </c>
      <c r="I239" s="1"/>
      <c r="J239" s="1">
        <v>440</v>
      </c>
      <c r="K239" s="1">
        <v>1</v>
      </c>
      <c r="L239" s="1"/>
      <c r="M239" s="1" t="s">
        <v>4499</v>
      </c>
      <c r="N239" s="1" t="s">
        <v>4424</v>
      </c>
      <c r="O239" s="1" t="s">
        <v>3993</v>
      </c>
      <c r="P239" s="17" t="s">
        <v>4494</v>
      </c>
      <c r="Q239" s="17" t="s">
        <v>4591</v>
      </c>
    </row>
    <row r="240" spans="1:17" ht="13.5" customHeight="1">
      <c r="A240" s="1">
        <v>239</v>
      </c>
      <c r="B240" s="17" t="s">
        <v>4494</v>
      </c>
      <c r="C240" s="17" t="s">
        <v>4532</v>
      </c>
      <c r="D240" s="18">
        <v>498</v>
      </c>
      <c r="E240" s="19">
        <v>68</v>
      </c>
      <c r="F240" s="17" t="s">
        <v>4581</v>
      </c>
      <c r="G240" s="1">
        <v>500</v>
      </c>
      <c r="H240" s="1">
        <v>0</v>
      </c>
      <c r="I240" s="1"/>
      <c r="J240" s="1">
        <v>435</v>
      </c>
      <c r="K240" s="1">
        <v>0</v>
      </c>
      <c r="L240" s="1"/>
      <c r="M240" s="1" t="s">
        <v>4499</v>
      </c>
      <c r="N240" s="1" t="s">
        <v>3932</v>
      </c>
      <c r="O240" s="1" t="s">
        <v>4510</v>
      </c>
      <c r="P240" s="17" t="s">
        <v>4494</v>
      </c>
      <c r="Q240" s="17" t="s">
        <v>4592</v>
      </c>
    </row>
    <row r="241" spans="1:17" ht="13.5" customHeight="1">
      <c r="A241" s="1">
        <v>240</v>
      </c>
      <c r="B241" s="17" t="s">
        <v>4494</v>
      </c>
      <c r="C241" s="17" t="s">
        <v>4535</v>
      </c>
      <c r="D241" s="18"/>
      <c r="E241" s="19"/>
      <c r="F241" s="17" t="s">
        <v>4502</v>
      </c>
      <c r="G241" s="1">
        <v>50</v>
      </c>
      <c r="H241" s="1">
        <v>0</v>
      </c>
      <c r="I241" s="1"/>
      <c r="J241" s="1">
        <v>43</v>
      </c>
      <c r="K241" s="1">
        <v>1</v>
      </c>
      <c r="L241" s="1"/>
      <c r="M241" s="1" t="s">
        <v>4503</v>
      </c>
      <c r="N241" s="1" t="s">
        <v>3932</v>
      </c>
      <c r="O241" s="1" t="s">
        <v>4524</v>
      </c>
      <c r="P241" s="17" t="s">
        <v>4494</v>
      </c>
      <c r="Q241" s="17" t="s">
        <v>4593</v>
      </c>
    </row>
    <row r="242" spans="1:17" ht="13.5" customHeight="1">
      <c r="A242" s="1">
        <v>241</v>
      </c>
      <c r="B242" s="17" t="s">
        <v>4494</v>
      </c>
      <c r="C242" s="17" t="s">
        <v>4501</v>
      </c>
      <c r="D242" s="18">
        <v>479</v>
      </c>
      <c r="E242" s="19">
        <v>881</v>
      </c>
      <c r="F242" s="17" t="s">
        <v>4590</v>
      </c>
      <c r="G242" s="1">
        <v>450</v>
      </c>
      <c r="H242" s="1">
        <v>0</v>
      </c>
      <c r="I242" s="1"/>
      <c r="J242" s="1">
        <v>440</v>
      </c>
      <c r="K242" s="1">
        <v>1</v>
      </c>
      <c r="L242" s="1"/>
      <c r="M242" s="1" t="s">
        <v>4499</v>
      </c>
      <c r="N242" s="1" t="s">
        <v>4518</v>
      </c>
      <c r="O242" s="1" t="s">
        <v>3993</v>
      </c>
      <c r="P242" s="17" t="s">
        <v>4494</v>
      </c>
      <c r="Q242" s="17" t="s">
        <v>4594</v>
      </c>
    </row>
    <row r="243" spans="1:17" ht="13.5" customHeight="1">
      <c r="A243" s="1">
        <v>242</v>
      </c>
      <c r="B243" s="17" t="s">
        <v>4494</v>
      </c>
      <c r="C243" s="17" t="s">
        <v>4595</v>
      </c>
      <c r="D243" s="18">
        <v>490</v>
      </c>
      <c r="E243" s="19">
        <v>1444</v>
      </c>
      <c r="F243" s="17" t="s">
        <v>4587</v>
      </c>
      <c r="G243" s="1">
        <v>500</v>
      </c>
      <c r="H243" s="1">
        <v>0</v>
      </c>
      <c r="I243" s="1"/>
      <c r="J243" s="1">
        <v>435</v>
      </c>
      <c r="K243" s="1">
        <v>0</v>
      </c>
      <c r="L243" s="1"/>
      <c r="M243" s="1" t="s">
        <v>4499</v>
      </c>
      <c r="N243" s="1" t="s">
        <v>3997</v>
      </c>
      <c r="O243" s="1" t="s">
        <v>4524</v>
      </c>
      <c r="P243" s="17" t="s">
        <v>4494</v>
      </c>
      <c r="Q243" s="17" t="s">
        <v>4596</v>
      </c>
    </row>
    <row r="244" spans="1:17" ht="13.5" customHeight="1">
      <c r="A244" s="1">
        <v>243</v>
      </c>
      <c r="B244" s="17" t="s">
        <v>4494</v>
      </c>
      <c r="C244" s="17" t="s">
        <v>4597</v>
      </c>
      <c r="D244" s="18">
        <v>490</v>
      </c>
      <c r="E244" s="19">
        <v>1444</v>
      </c>
      <c r="F244" s="17" t="s">
        <v>4537</v>
      </c>
      <c r="G244" s="1">
        <v>500</v>
      </c>
      <c r="H244" s="1">
        <v>0</v>
      </c>
      <c r="I244" s="1"/>
      <c r="J244" s="1">
        <v>435</v>
      </c>
      <c r="K244" s="1">
        <v>0</v>
      </c>
      <c r="L244" s="1"/>
      <c r="M244" s="1" t="s">
        <v>4499</v>
      </c>
      <c r="N244" s="1" t="s">
        <v>3932</v>
      </c>
      <c r="O244" s="1" t="s">
        <v>3993</v>
      </c>
      <c r="P244" s="17" t="s">
        <v>4494</v>
      </c>
      <c r="Q244" s="17" t="s">
        <v>4598</v>
      </c>
    </row>
    <row r="245" spans="1:17" ht="13.5" customHeight="1">
      <c r="A245" s="1">
        <v>244</v>
      </c>
      <c r="B245" s="17" t="s">
        <v>4494</v>
      </c>
      <c r="C245" s="17" t="s">
        <v>4599</v>
      </c>
      <c r="D245" s="18">
        <v>287</v>
      </c>
      <c r="E245" s="19">
        <v>242</v>
      </c>
      <c r="F245" s="17" t="s">
        <v>4509</v>
      </c>
      <c r="G245" s="1">
        <v>50</v>
      </c>
      <c r="H245" s="1">
        <v>0</v>
      </c>
      <c r="I245" s="1"/>
      <c r="J245" s="1">
        <v>43</v>
      </c>
      <c r="K245" s="1">
        <v>1</v>
      </c>
      <c r="L245" s="1"/>
      <c r="M245" s="1" t="s">
        <v>4503</v>
      </c>
      <c r="N245" s="1" t="s">
        <v>3932</v>
      </c>
      <c r="O245" s="1" t="s">
        <v>4510</v>
      </c>
      <c r="P245" s="17" t="s">
        <v>4494</v>
      </c>
      <c r="Q245" s="17" t="s">
        <v>4600</v>
      </c>
    </row>
    <row r="246" spans="1:17" ht="13.5" customHeight="1">
      <c r="A246" s="1">
        <v>245</v>
      </c>
      <c r="B246" s="17" t="s">
        <v>4494</v>
      </c>
      <c r="C246" s="17" t="s">
        <v>4601</v>
      </c>
      <c r="D246" s="18">
        <v>287</v>
      </c>
      <c r="E246" s="19">
        <v>242</v>
      </c>
      <c r="F246" s="17" t="s">
        <v>4506</v>
      </c>
      <c r="G246" s="1">
        <v>50</v>
      </c>
      <c r="H246" s="1">
        <v>0</v>
      </c>
      <c r="I246" s="1"/>
      <c r="J246" s="1">
        <v>43</v>
      </c>
      <c r="K246" s="1">
        <v>1</v>
      </c>
      <c r="L246" s="1"/>
      <c r="M246" s="1" t="s">
        <v>4503</v>
      </c>
      <c r="N246" s="1" t="s">
        <v>3932</v>
      </c>
      <c r="O246" s="1" t="s">
        <v>4524</v>
      </c>
      <c r="P246" s="17" t="s">
        <v>4494</v>
      </c>
      <c r="Q246" s="17" t="s">
        <v>4602</v>
      </c>
    </row>
    <row r="247" spans="1:17" ht="13.5" customHeight="1">
      <c r="A247" s="1">
        <v>246</v>
      </c>
      <c r="B247" s="17" t="s">
        <v>4494</v>
      </c>
      <c r="C247" s="17" t="s">
        <v>4603</v>
      </c>
      <c r="D247" s="18">
        <v>286</v>
      </c>
      <c r="E247" s="19">
        <v>825</v>
      </c>
      <c r="F247" s="17" t="s">
        <v>4604</v>
      </c>
      <c r="G247" s="1">
        <v>50</v>
      </c>
      <c r="H247" s="1">
        <v>0</v>
      </c>
      <c r="I247" s="1"/>
      <c r="J247" s="1">
        <v>43</v>
      </c>
      <c r="K247" s="1">
        <v>1</v>
      </c>
      <c r="L247" s="1"/>
      <c r="M247" s="1" t="s">
        <v>4503</v>
      </c>
      <c r="N247" s="1" t="s">
        <v>3997</v>
      </c>
      <c r="O247" s="1" t="s">
        <v>4510</v>
      </c>
      <c r="P247" s="17" t="s">
        <v>4494</v>
      </c>
      <c r="Q247" s="17" t="s">
        <v>4605</v>
      </c>
    </row>
    <row r="248" spans="1:17" ht="13.5" customHeight="1">
      <c r="A248" s="1">
        <v>247</v>
      </c>
      <c r="B248" s="17" t="s">
        <v>4494</v>
      </c>
      <c r="C248" s="17" t="s">
        <v>4606</v>
      </c>
      <c r="D248" s="18">
        <v>479</v>
      </c>
      <c r="E248" s="19">
        <v>881</v>
      </c>
      <c r="F248" s="17" t="s">
        <v>4607</v>
      </c>
      <c r="G248" s="1">
        <v>450</v>
      </c>
      <c r="H248" s="1">
        <v>0</v>
      </c>
      <c r="I248" s="1"/>
      <c r="J248" s="1">
        <v>440</v>
      </c>
      <c r="K248" s="1">
        <v>1</v>
      </c>
      <c r="L248" s="1"/>
      <c r="M248" s="1" t="s">
        <v>4499</v>
      </c>
      <c r="N248" s="1" t="s">
        <v>4424</v>
      </c>
      <c r="O248" s="1" t="s">
        <v>4510</v>
      </c>
      <c r="P248" s="17" t="s">
        <v>4494</v>
      </c>
      <c r="Q248" s="17" t="s">
        <v>4608</v>
      </c>
    </row>
    <row r="249" spans="1:17" ht="13.5" customHeight="1">
      <c r="A249" s="1">
        <v>248</v>
      </c>
      <c r="B249" s="17" t="s">
        <v>4494</v>
      </c>
      <c r="C249" s="17" t="s">
        <v>4609</v>
      </c>
      <c r="D249" s="18">
        <v>479</v>
      </c>
      <c r="E249" s="19">
        <v>881</v>
      </c>
      <c r="F249" s="17" t="s">
        <v>4590</v>
      </c>
      <c r="G249" s="1">
        <v>450</v>
      </c>
      <c r="H249" s="1">
        <v>0</v>
      </c>
      <c r="I249" s="1"/>
      <c r="J249" s="1">
        <v>440</v>
      </c>
      <c r="K249" s="1">
        <v>1</v>
      </c>
      <c r="L249" s="1"/>
      <c r="M249" s="1" t="s">
        <v>4499</v>
      </c>
      <c r="N249" s="1" t="s">
        <v>4424</v>
      </c>
      <c r="O249" s="1" t="s">
        <v>4524</v>
      </c>
      <c r="P249" s="17" t="s">
        <v>4494</v>
      </c>
      <c r="Q249" s="17" t="s">
        <v>4478</v>
      </c>
    </row>
    <row r="250" spans="1:17" ht="13.5" customHeight="1">
      <c r="A250" s="1">
        <v>249</v>
      </c>
      <c r="B250" s="17" t="s">
        <v>4494</v>
      </c>
      <c r="C250" s="17" t="s">
        <v>4610</v>
      </c>
      <c r="D250" s="18">
        <v>287</v>
      </c>
      <c r="E250" s="19">
        <v>242</v>
      </c>
      <c r="F250" s="17" t="s">
        <v>4509</v>
      </c>
      <c r="G250" s="1">
        <v>50</v>
      </c>
      <c r="H250" s="1">
        <v>0</v>
      </c>
      <c r="I250" s="1"/>
      <c r="J250" s="1">
        <v>43</v>
      </c>
      <c r="K250" s="1">
        <v>1</v>
      </c>
      <c r="L250" s="1"/>
      <c r="M250" s="1" t="s">
        <v>4503</v>
      </c>
      <c r="N250" s="1" t="s">
        <v>3932</v>
      </c>
      <c r="O250" s="1" t="s">
        <v>4524</v>
      </c>
      <c r="P250" s="17" t="s">
        <v>4494</v>
      </c>
      <c r="Q250" s="17" t="s">
        <v>4611</v>
      </c>
    </row>
    <row r="251" spans="1:17" ht="13.5" customHeight="1">
      <c r="A251" s="1">
        <v>250</v>
      </c>
      <c r="B251" s="17" t="s">
        <v>4494</v>
      </c>
      <c r="C251" s="17" t="s">
        <v>4532</v>
      </c>
      <c r="D251" s="18">
        <v>498</v>
      </c>
      <c r="E251" s="19">
        <v>68</v>
      </c>
      <c r="F251" s="17" t="s">
        <v>4612</v>
      </c>
      <c r="G251" s="1">
        <v>500</v>
      </c>
      <c r="H251" s="1">
        <v>0</v>
      </c>
      <c r="I251" s="1"/>
      <c r="J251" s="1">
        <v>435</v>
      </c>
      <c r="K251" s="1">
        <v>0</v>
      </c>
      <c r="L251" s="1"/>
      <c r="M251" s="1" t="s">
        <v>4499</v>
      </c>
      <c r="N251" s="1" t="s">
        <v>3932</v>
      </c>
      <c r="O251" s="1" t="s">
        <v>4510</v>
      </c>
      <c r="P251" s="17" t="s">
        <v>4494</v>
      </c>
      <c r="Q251" s="17" t="s">
        <v>4613</v>
      </c>
    </row>
    <row r="252" spans="1:17" ht="13.5" customHeight="1">
      <c r="A252" s="1">
        <v>251</v>
      </c>
      <c r="B252" s="17" t="s">
        <v>4494</v>
      </c>
      <c r="C252" s="17" t="s">
        <v>4614</v>
      </c>
      <c r="D252" s="18">
        <v>286</v>
      </c>
      <c r="E252" s="19">
        <v>13</v>
      </c>
      <c r="F252" s="17" t="s">
        <v>4502</v>
      </c>
      <c r="G252" s="1">
        <v>50</v>
      </c>
      <c r="H252" s="1">
        <v>0</v>
      </c>
      <c r="I252" s="1"/>
      <c r="J252" s="1">
        <v>43</v>
      </c>
      <c r="K252" s="1">
        <v>1</v>
      </c>
      <c r="L252" s="1"/>
      <c r="M252" s="1" t="s">
        <v>4503</v>
      </c>
      <c r="N252" s="1" t="s">
        <v>3997</v>
      </c>
      <c r="O252" s="1" t="s">
        <v>4524</v>
      </c>
      <c r="P252" s="17" t="s">
        <v>4494</v>
      </c>
      <c r="Q252" s="17" t="s">
        <v>4615</v>
      </c>
    </row>
    <row r="253" spans="1:17" ht="13.5" customHeight="1">
      <c r="A253" s="1">
        <v>252</v>
      </c>
      <c r="B253" s="17" t="s">
        <v>4494</v>
      </c>
      <c r="C253" s="17" t="s">
        <v>4532</v>
      </c>
      <c r="D253" s="18">
        <v>490</v>
      </c>
      <c r="E253" s="19">
        <v>1444</v>
      </c>
      <c r="F253" s="17" t="s">
        <v>4513</v>
      </c>
      <c r="G253" s="1">
        <v>500</v>
      </c>
      <c r="H253" s="1">
        <v>0</v>
      </c>
      <c r="I253" s="1"/>
      <c r="J253" s="1">
        <v>435</v>
      </c>
      <c r="K253" s="1">
        <v>0</v>
      </c>
      <c r="L253" s="1"/>
      <c r="M253" s="1" t="s">
        <v>4499</v>
      </c>
      <c r="N253" s="1" t="s">
        <v>3932</v>
      </c>
      <c r="O253" s="1" t="s">
        <v>4524</v>
      </c>
      <c r="P253" s="17" t="s">
        <v>4494</v>
      </c>
      <c r="Q253" s="17" t="s">
        <v>4616</v>
      </c>
    </row>
    <row r="254" spans="1:17" ht="13.5" customHeight="1">
      <c r="A254" s="1">
        <v>253</v>
      </c>
      <c r="B254" s="17" t="s">
        <v>4494</v>
      </c>
      <c r="C254" s="17" t="s">
        <v>4617</v>
      </c>
      <c r="D254" s="18">
        <v>286</v>
      </c>
      <c r="E254" s="19">
        <v>113</v>
      </c>
      <c r="F254" s="17" t="s">
        <v>4618</v>
      </c>
      <c r="G254" s="1">
        <v>50</v>
      </c>
      <c r="H254" s="1">
        <v>0</v>
      </c>
      <c r="I254" s="1"/>
      <c r="J254" s="1">
        <v>43</v>
      </c>
      <c r="K254" s="1">
        <v>1</v>
      </c>
      <c r="L254" s="1"/>
      <c r="M254" s="1" t="s">
        <v>4503</v>
      </c>
      <c r="N254" s="1" t="s">
        <v>3997</v>
      </c>
      <c r="O254" s="1" t="s">
        <v>4524</v>
      </c>
      <c r="P254" s="17" t="s">
        <v>4494</v>
      </c>
      <c r="Q254" s="17" t="s">
        <v>4619</v>
      </c>
    </row>
    <row r="255" spans="1:17" ht="13.5" customHeight="1">
      <c r="A255" s="1">
        <v>254</v>
      </c>
      <c r="B255" s="17" t="s">
        <v>4494</v>
      </c>
      <c r="C255" s="17" t="s">
        <v>4535</v>
      </c>
      <c r="D255" s="18">
        <v>286</v>
      </c>
      <c r="E255" s="19">
        <v>113</v>
      </c>
      <c r="F255" s="17" t="s">
        <v>4620</v>
      </c>
      <c r="G255" s="1">
        <v>50</v>
      </c>
      <c r="H255" s="1">
        <v>0</v>
      </c>
      <c r="I255" s="1"/>
      <c r="J255" s="1">
        <v>43</v>
      </c>
      <c r="K255" s="1">
        <v>1</v>
      </c>
      <c r="L255" s="1"/>
      <c r="M255" s="1" t="s">
        <v>4503</v>
      </c>
      <c r="N255" s="1" t="s">
        <v>3932</v>
      </c>
      <c r="O255" s="1" t="s">
        <v>4510</v>
      </c>
      <c r="P255" s="17" t="s">
        <v>4494</v>
      </c>
      <c r="Q255" s="17" t="s">
        <v>4621</v>
      </c>
    </row>
    <row r="256" spans="1:17" ht="13.5" customHeight="1">
      <c r="A256" s="1">
        <v>255</v>
      </c>
      <c r="B256" s="17" t="s">
        <v>4494</v>
      </c>
      <c r="C256" s="17" t="s">
        <v>4532</v>
      </c>
      <c r="D256" s="18">
        <v>498</v>
      </c>
      <c r="E256" s="19">
        <v>68</v>
      </c>
      <c r="F256" s="17" t="s">
        <v>4581</v>
      </c>
      <c r="G256" s="1">
        <v>500</v>
      </c>
      <c r="H256" s="1">
        <v>0</v>
      </c>
      <c r="I256" s="1"/>
      <c r="J256" s="1">
        <v>435</v>
      </c>
      <c r="K256" s="1">
        <v>0</v>
      </c>
      <c r="L256" s="1"/>
      <c r="M256" s="1" t="s">
        <v>4499</v>
      </c>
      <c r="N256" s="1" t="s">
        <v>3932</v>
      </c>
      <c r="O256" s="1" t="s">
        <v>4510</v>
      </c>
      <c r="P256" s="17" t="s">
        <v>4494</v>
      </c>
      <c r="Q256" s="17" t="s">
        <v>4622</v>
      </c>
    </row>
    <row r="257" spans="1:17" ht="13.5" customHeight="1">
      <c r="A257" s="1">
        <v>256</v>
      </c>
      <c r="B257" s="17" t="s">
        <v>4494</v>
      </c>
      <c r="C257" s="17" t="s">
        <v>4623</v>
      </c>
      <c r="D257" s="18">
        <v>479</v>
      </c>
      <c r="E257" s="19">
        <v>881</v>
      </c>
      <c r="F257" s="17" t="s">
        <v>4590</v>
      </c>
      <c r="G257" s="1">
        <v>450</v>
      </c>
      <c r="H257" s="1">
        <v>0</v>
      </c>
      <c r="I257" s="1"/>
      <c r="J257" s="1">
        <v>440</v>
      </c>
      <c r="K257" s="1">
        <v>1</v>
      </c>
      <c r="L257" s="1"/>
      <c r="M257" s="1" t="s">
        <v>4499</v>
      </c>
      <c r="N257" s="1" t="s">
        <v>4518</v>
      </c>
      <c r="O257" s="1" t="s">
        <v>4510</v>
      </c>
      <c r="P257" s="17" t="s">
        <v>4494</v>
      </c>
      <c r="Q257" s="17" t="s">
        <v>4624</v>
      </c>
    </row>
    <row r="258" spans="1:17" ht="13.5" customHeight="1">
      <c r="A258" s="1">
        <v>257</v>
      </c>
      <c r="B258" s="17" t="s">
        <v>4494</v>
      </c>
      <c r="C258" s="17" t="s">
        <v>4532</v>
      </c>
      <c r="D258" s="18">
        <v>490</v>
      </c>
      <c r="E258" s="19">
        <v>1444</v>
      </c>
      <c r="F258" s="17" t="s">
        <v>4537</v>
      </c>
      <c r="G258" s="1">
        <v>500</v>
      </c>
      <c r="H258" s="1">
        <v>0</v>
      </c>
      <c r="I258" s="1"/>
      <c r="J258" s="1">
        <v>435</v>
      </c>
      <c r="K258" s="1">
        <v>0</v>
      </c>
      <c r="L258" s="1"/>
      <c r="M258" s="1" t="s">
        <v>4499</v>
      </c>
      <c r="N258" s="1" t="s">
        <v>3932</v>
      </c>
      <c r="O258" s="1" t="s">
        <v>4524</v>
      </c>
      <c r="P258" s="17" t="s">
        <v>4494</v>
      </c>
      <c r="Q258" s="17" t="s">
        <v>4625</v>
      </c>
    </row>
    <row r="259" spans="1:17" ht="13.5" customHeight="1">
      <c r="A259" s="1">
        <v>258</v>
      </c>
      <c r="B259" s="17" t="s">
        <v>4494</v>
      </c>
      <c r="C259" s="17" t="s">
        <v>4508</v>
      </c>
      <c r="D259" s="18">
        <v>287</v>
      </c>
      <c r="E259" s="19">
        <v>242</v>
      </c>
      <c r="F259" s="17" t="s">
        <v>4509</v>
      </c>
      <c r="G259" s="1">
        <v>50</v>
      </c>
      <c r="H259" s="1">
        <v>0</v>
      </c>
      <c r="I259" s="1"/>
      <c r="J259" s="1">
        <v>43</v>
      </c>
      <c r="K259" s="1">
        <v>1</v>
      </c>
      <c r="L259" s="1"/>
      <c r="M259" s="1" t="s">
        <v>4503</v>
      </c>
      <c r="N259" s="1" t="s">
        <v>3932</v>
      </c>
      <c r="O259" s="1" t="s">
        <v>4524</v>
      </c>
      <c r="P259" s="17" t="s">
        <v>4494</v>
      </c>
      <c r="Q259" s="17" t="s">
        <v>4626</v>
      </c>
    </row>
    <row r="260" spans="1:17" ht="13.5" customHeight="1">
      <c r="A260" s="1">
        <v>259</v>
      </c>
      <c r="B260" s="17" t="s">
        <v>4494</v>
      </c>
      <c r="C260" s="17" t="s">
        <v>4532</v>
      </c>
      <c r="D260" s="18">
        <v>498</v>
      </c>
      <c r="E260" s="19">
        <v>68</v>
      </c>
      <c r="F260" s="17" t="s">
        <v>4581</v>
      </c>
      <c r="G260" s="1">
        <v>500</v>
      </c>
      <c r="H260" s="1">
        <v>0</v>
      </c>
      <c r="I260" s="1"/>
      <c r="J260" s="1">
        <v>435</v>
      </c>
      <c r="K260" s="1">
        <v>0</v>
      </c>
      <c r="L260" s="1"/>
      <c r="M260" s="1" t="s">
        <v>4499</v>
      </c>
      <c r="N260" s="1" t="s">
        <v>3932</v>
      </c>
      <c r="O260" s="1" t="s">
        <v>3993</v>
      </c>
      <c r="P260" s="17" t="s">
        <v>4494</v>
      </c>
      <c r="Q260" s="17" t="s">
        <v>4627</v>
      </c>
    </row>
    <row r="261" spans="1:17" ht="13.5" customHeight="1">
      <c r="A261" s="1">
        <v>260</v>
      </c>
      <c r="B261" s="17" t="s">
        <v>4494</v>
      </c>
      <c r="C261" s="17" t="s">
        <v>4589</v>
      </c>
      <c r="D261" s="18">
        <v>479</v>
      </c>
      <c r="E261" s="19">
        <v>881</v>
      </c>
      <c r="F261" s="17" t="s">
        <v>4526</v>
      </c>
      <c r="G261" s="1">
        <v>450</v>
      </c>
      <c r="H261" s="1">
        <v>0</v>
      </c>
      <c r="I261" s="1"/>
      <c r="J261" s="1">
        <v>440</v>
      </c>
      <c r="K261" s="1">
        <v>1</v>
      </c>
      <c r="L261" s="1"/>
      <c r="M261" s="1" t="s">
        <v>4499</v>
      </c>
      <c r="N261" s="1" t="s">
        <v>4424</v>
      </c>
      <c r="O261" s="1" t="s">
        <v>4524</v>
      </c>
      <c r="P261" s="17" t="s">
        <v>4494</v>
      </c>
      <c r="Q261" s="17" t="s">
        <v>4628</v>
      </c>
    </row>
    <row r="262" spans="1:17" ht="13.5" customHeight="1">
      <c r="A262" s="1">
        <v>261</v>
      </c>
      <c r="B262" s="17" t="s">
        <v>4494</v>
      </c>
      <c r="C262" s="17" t="s">
        <v>4532</v>
      </c>
      <c r="D262" s="18">
        <v>490</v>
      </c>
      <c r="E262" s="19">
        <v>1444</v>
      </c>
      <c r="F262" s="17" t="s">
        <v>4513</v>
      </c>
      <c r="G262" s="1">
        <v>500</v>
      </c>
      <c r="H262" s="1">
        <v>0</v>
      </c>
      <c r="I262" s="1"/>
      <c r="J262" s="1">
        <v>435</v>
      </c>
      <c r="K262" s="1">
        <v>0</v>
      </c>
      <c r="L262" s="1"/>
      <c r="M262" s="1" t="s">
        <v>4499</v>
      </c>
      <c r="N262" s="1" t="s">
        <v>3932</v>
      </c>
      <c r="O262" s="1" t="s">
        <v>4524</v>
      </c>
      <c r="P262" s="17" t="s">
        <v>4494</v>
      </c>
      <c r="Q262" s="17" t="s">
        <v>4629</v>
      </c>
    </row>
    <row r="263" spans="1:17" ht="13.5" customHeight="1">
      <c r="A263" s="1">
        <v>262</v>
      </c>
      <c r="B263" s="17" t="s">
        <v>4494</v>
      </c>
      <c r="C263" s="17" t="s">
        <v>4599</v>
      </c>
      <c r="D263" s="18">
        <v>287</v>
      </c>
      <c r="E263" s="19">
        <v>242</v>
      </c>
      <c r="F263" s="17" t="s">
        <v>4509</v>
      </c>
      <c r="G263" s="1">
        <v>50</v>
      </c>
      <c r="H263" s="1">
        <v>0</v>
      </c>
      <c r="I263" s="1"/>
      <c r="J263" s="1">
        <v>43</v>
      </c>
      <c r="K263" s="1">
        <v>1</v>
      </c>
      <c r="L263" s="1"/>
      <c r="M263" s="1" t="s">
        <v>4503</v>
      </c>
      <c r="N263" s="1" t="s">
        <v>3932</v>
      </c>
      <c r="O263" s="1" t="s">
        <v>4510</v>
      </c>
      <c r="P263" s="17" t="s">
        <v>4494</v>
      </c>
      <c r="Q263" s="17" t="s">
        <v>4630</v>
      </c>
    </row>
    <row r="264" spans="1:17" ht="13.5" customHeight="1">
      <c r="A264" s="1">
        <v>263</v>
      </c>
      <c r="B264" s="17" t="s">
        <v>4494</v>
      </c>
      <c r="C264" s="17" t="s">
        <v>4517</v>
      </c>
      <c r="D264" s="18">
        <v>479</v>
      </c>
      <c r="E264" s="19">
        <v>881</v>
      </c>
      <c r="F264" s="17" t="s">
        <v>4498</v>
      </c>
      <c r="G264" s="1">
        <v>450</v>
      </c>
      <c r="H264" s="1">
        <v>0</v>
      </c>
      <c r="I264" s="1"/>
      <c r="J264" s="1">
        <v>440</v>
      </c>
      <c r="K264" s="1">
        <v>1</v>
      </c>
      <c r="L264" s="1"/>
      <c r="M264" s="1" t="s">
        <v>4499</v>
      </c>
      <c r="N264" s="1" t="s">
        <v>4518</v>
      </c>
      <c r="O264" s="1" t="s">
        <v>4510</v>
      </c>
      <c r="P264" s="17" t="s">
        <v>4494</v>
      </c>
      <c r="Q264" s="17" t="s">
        <v>4631</v>
      </c>
    </row>
    <row r="265" spans="1:17" ht="13.5" customHeight="1">
      <c r="A265" s="1">
        <v>264</v>
      </c>
      <c r="B265" s="17" t="s">
        <v>4494</v>
      </c>
      <c r="C265" s="17" t="s">
        <v>4617</v>
      </c>
      <c r="D265" s="18">
        <v>479</v>
      </c>
      <c r="E265" s="19">
        <v>881</v>
      </c>
      <c r="F265" s="17" t="s">
        <v>4498</v>
      </c>
      <c r="G265" s="1">
        <v>450</v>
      </c>
      <c r="H265" s="1">
        <v>0</v>
      </c>
      <c r="I265" s="1"/>
      <c r="J265" s="1">
        <v>440</v>
      </c>
      <c r="K265" s="1">
        <v>1</v>
      </c>
      <c r="L265" s="1"/>
      <c r="M265" s="1" t="s">
        <v>4499</v>
      </c>
      <c r="N265" s="1" t="s">
        <v>4424</v>
      </c>
      <c r="O265" s="1" t="s">
        <v>3993</v>
      </c>
      <c r="P265" s="17" t="s">
        <v>4494</v>
      </c>
      <c r="Q265" s="17" t="s">
        <v>4632</v>
      </c>
    </row>
    <row r="266" spans="1:17" ht="13.5" customHeight="1">
      <c r="A266" s="1">
        <v>265</v>
      </c>
      <c r="B266" s="17" t="s">
        <v>4494</v>
      </c>
      <c r="C266" s="17" t="s">
        <v>4508</v>
      </c>
      <c r="D266" s="18">
        <v>287</v>
      </c>
      <c r="E266" s="19">
        <v>242</v>
      </c>
      <c r="F266" s="17" t="s">
        <v>4509</v>
      </c>
      <c r="G266" s="1">
        <v>50</v>
      </c>
      <c r="H266" s="1">
        <v>0</v>
      </c>
      <c r="I266" s="1"/>
      <c r="J266" s="1">
        <v>43</v>
      </c>
      <c r="K266" s="1">
        <v>1</v>
      </c>
      <c r="L266" s="1"/>
      <c r="M266" s="1" t="s">
        <v>4503</v>
      </c>
      <c r="N266" s="1" t="s">
        <v>3932</v>
      </c>
      <c r="O266" s="1" t="s">
        <v>3993</v>
      </c>
      <c r="P266" s="17" t="s">
        <v>4494</v>
      </c>
      <c r="Q266" s="17" t="s">
        <v>4633</v>
      </c>
    </row>
    <row r="267" spans="1:17" ht="13.5" customHeight="1">
      <c r="A267" s="1">
        <v>266</v>
      </c>
      <c r="B267" s="17" t="s">
        <v>4494</v>
      </c>
      <c r="C267" s="17" t="s">
        <v>4599</v>
      </c>
      <c r="D267" s="18">
        <v>287</v>
      </c>
      <c r="E267" s="19">
        <v>242</v>
      </c>
      <c r="F267" s="17" t="s">
        <v>4509</v>
      </c>
      <c r="G267" s="1">
        <v>50</v>
      </c>
      <c r="H267" s="1">
        <v>0</v>
      </c>
      <c r="I267" s="1"/>
      <c r="J267" s="1">
        <v>43</v>
      </c>
      <c r="K267" s="1">
        <v>1</v>
      </c>
      <c r="L267" s="1"/>
      <c r="M267" s="1" t="s">
        <v>4503</v>
      </c>
      <c r="N267" s="1" t="s">
        <v>3932</v>
      </c>
      <c r="O267" s="1" t="s">
        <v>4524</v>
      </c>
      <c r="P267" s="17" t="s">
        <v>4494</v>
      </c>
      <c r="Q267" s="17" t="s">
        <v>4634</v>
      </c>
    </row>
    <row r="268" spans="1:17" ht="13.5" customHeight="1">
      <c r="A268" s="1">
        <v>267</v>
      </c>
      <c r="B268" s="17" t="s">
        <v>4494</v>
      </c>
      <c r="C268" s="17" t="s">
        <v>4501</v>
      </c>
      <c r="D268" s="18"/>
      <c r="E268" s="19"/>
      <c r="F268" s="17" t="s">
        <v>4526</v>
      </c>
      <c r="G268" s="1">
        <v>450</v>
      </c>
      <c r="H268" s="1">
        <v>0</v>
      </c>
      <c r="I268" s="1"/>
      <c r="J268" s="1">
        <v>440</v>
      </c>
      <c r="K268" s="1">
        <v>1</v>
      </c>
      <c r="L268" s="1"/>
      <c r="M268" s="1" t="s">
        <v>4499</v>
      </c>
      <c r="N268" s="1" t="s">
        <v>4518</v>
      </c>
      <c r="O268" s="1" t="s">
        <v>4510</v>
      </c>
      <c r="P268" s="17" t="s">
        <v>4494</v>
      </c>
      <c r="Q268" s="17" t="s">
        <v>4635</v>
      </c>
    </row>
    <row r="269" spans="1:17" ht="13.5" customHeight="1">
      <c r="A269" s="1">
        <v>268</v>
      </c>
      <c r="B269" s="17" t="s">
        <v>4494</v>
      </c>
      <c r="C269" s="17" t="s">
        <v>4532</v>
      </c>
      <c r="D269" s="18">
        <v>489</v>
      </c>
      <c r="E269" s="19">
        <v>68</v>
      </c>
      <c r="F269" s="17" t="s">
        <v>4581</v>
      </c>
      <c r="G269" s="1">
        <v>500</v>
      </c>
      <c r="H269" s="1">
        <v>0</v>
      </c>
      <c r="I269" s="1"/>
      <c r="J269" s="1">
        <v>435</v>
      </c>
      <c r="K269" s="1">
        <v>0</v>
      </c>
      <c r="L269" s="1"/>
      <c r="M269" s="1" t="s">
        <v>4499</v>
      </c>
      <c r="N269" s="1" t="s">
        <v>3932</v>
      </c>
      <c r="O269" s="1" t="s">
        <v>4510</v>
      </c>
      <c r="P269" s="17" t="s">
        <v>4494</v>
      </c>
      <c r="Q269" s="17" t="s">
        <v>4636</v>
      </c>
    </row>
    <row r="270" spans="1:17" ht="13.5" customHeight="1">
      <c r="A270" s="1">
        <v>269</v>
      </c>
      <c r="B270" s="17" t="s">
        <v>4494</v>
      </c>
      <c r="C270" s="17" t="s">
        <v>4523</v>
      </c>
      <c r="D270" s="18">
        <v>490</v>
      </c>
      <c r="E270" s="19">
        <v>1444</v>
      </c>
      <c r="F270" s="17" t="s">
        <v>4513</v>
      </c>
      <c r="G270" s="1">
        <v>500</v>
      </c>
      <c r="H270" s="1">
        <v>0</v>
      </c>
      <c r="I270" s="1"/>
      <c r="J270" s="1">
        <v>435</v>
      </c>
      <c r="K270" s="1">
        <v>0</v>
      </c>
      <c r="L270" s="1"/>
      <c r="M270" s="1" t="s">
        <v>4499</v>
      </c>
      <c r="N270" s="1" t="s">
        <v>3932</v>
      </c>
      <c r="O270" s="1" t="s">
        <v>4510</v>
      </c>
      <c r="P270" s="17" t="s">
        <v>4494</v>
      </c>
      <c r="Q270" s="17" t="s">
        <v>4637</v>
      </c>
    </row>
    <row r="271" spans="1:17" ht="13.5" customHeight="1">
      <c r="A271" s="1">
        <v>270</v>
      </c>
      <c r="B271" s="17" t="s">
        <v>4494</v>
      </c>
      <c r="C271" s="17" t="s">
        <v>4623</v>
      </c>
      <c r="D271" s="18">
        <v>479</v>
      </c>
      <c r="E271" s="19">
        <v>881</v>
      </c>
      <c r="F271" s="17" t="s">
        <v>4638</v>
      </c>
      <c r="G271" s="1">
        <v>450</v>
      </c>
      <c r="H271" s="1">
        <v>0</v>
      </c>
      <c r="I271" s="1"/>
      <c r="J271" s="1">
        <v>440</v>
      </c>
      <c r="K271" s="1">
        <v>1</v>
      </c>
      <c r="L271" s="1"/>
      <c r="M271" s="1" t="s">
        <v>4499</v>
      </c>
      <c r="N271" s="1" t="s">
        <v>4424</v>
      </c>
      <c r="O271" s="1" t="s">
        <v>3993</v>
      </c>
      <c r="P271" s="17" t="s">
        <v>4494</v>
      </c>
      <c r="Q271" s="17" t="s">
        <v>4639</v>
      </c>
    </row>
    <row r="272" spans="1:17" ht="13.5" customHeight="1">
      <c r="A272" s="1">
        <v>271</v>
      </c>
      <c r="B272" s="17" t="s">
        <v>4494</v>
      </c>
      <c r="C272" s="17" t="s">
        <v>4640</v>
      </c>
      <c r="D272" s="18">
        <v>287</v>
      </c>
      <c r="E272" s="19">
        <v>242</v>
      </c>
      <c r="F272" s="17" t="s">
        <v>4506</v>
      </c>
      <c r="G272" s="1">
        <v>50</v>
      </c>
      <c r="H272" s="1">
        <v>0</v>
      </c>
      <c r="I272" s="1"/>
      <c r="J272" s="1">
        <v>43</v>
      </c>
      <c r="K272" s="1">
        <v>1</v>
      </c>
      <c r="L272" s="1"/>
      <c r="M272" s="1" t="s">
        <v>4503</v>
      </c>
      <c r="N272" s="1" t="s">
        <v>3932</v>
      </c>
      <c r="O272" s="1" t="s">
        <v>4524</v>
      </c>
      <c r="P272" s="17" t="s">
        <v>4494</v>
      </c>
      <c r="Q272" s="17" t="s">
        <v>4641</v>
      </c>
    </row>
    <row r="273" spans="1:17" ht="13.5" customHeight="1">
      <c r="A273" s="1">
        <v>272</v>
      </c>
      <c r="B273" s="17" t="s">
        <v>4494</v>
      </c>
      <c r="C273" s="17" t="s">
        <v>4642</v>
      </c>
      <c r="D273" s="18">
        <v>289</v>
      </c>
      <c r="E273" s="19">
        <v>1603</v>
      </c>
      <c r="F273" s="17" t="s">
        <v>4643</v>
      </c>
      <c r="G273" s="1">
        <v>50</v>
      </c>
      <c r="H273" s="1">
        <v>0</v>
      </c>
      <c r="I273" s="1"/>
      <c r="J273" s="1">
        <v>49</v>
      </c>
      <c r="K273" s="1">
        <v>1</v>
      </c>
      <c r="L273" s="1"/>
      <c r="M273" s="1" t="s">
        <v>4543</v>
      </c>
      <c r="N273" s="1" t="s">
        <v>3932</v>
      </c>
      <c r="O273" s="1" t="s">
        <v>4524</v>
      </c>
      <c r="P273" s="17" t="s">
        <v>4494</v>
      </c>
      <c r="Q273" s="17" t="s">
        <v>4644</v>
      </c>
    </row>
    <row r="274" spans="1:17" ht="13.5" customHeight="1">
      <c r="A274" s="1">
        <v>273</v>
      </c>
      <c r="B274" s="17" t="s">
        <v>4494</v>
      </c>
      <c r="C274" s="17" t="s">
        <v>4645</v>
      </c>
      <c r="D274" s="18">
        <v>289</v>
      </c>
      <c r="E274" s="19">
        <v>1603</v>
      </c>
      <c r="F274" s="17" t="s">
        <v>4646</v>
      </c>
      <c r="G274" s="1">
        <v>50</v>
      </c>
      <c r="H274" s="1">
        <v>0</v>
      </c>
      <c r="I274" s="1"/>
      <c r="J274" s="1">
        <v>49</v>
      </c>
      <c r="K274" s="1">
        <v>1</v>
      </c>
      <c r="L274" s="1"/>
      <c r="M274" s="1" t="s">
        <v>4503</v>
      </c>
      <c r="N274" s="1" t="s">
        <v>3932</v>
      </c>
      <c r="O274" s="1" t="s">
        <v>4524</v>
      </c>
      <c r="P274" s="17" t="s">
        <v>4494</v>
      </c>
      <c r="Q274" s="17" t="s">
        <v>4647</v>
      </c>
    </row>
    <row r="275" spans="1:17" ht="13.5" customHeight="1">
      <c r="A275" s="1">
        <v>274</v>
      </c>
      <c r="B275" s="17" t="s">
        <v>4494</v>
      </c>
      <c r="C275" s="17" t="s">
        <v>4645</v>
      </c>
      <c r="D275" s="18">
        <v>289</v>
      </c>
      <c r="E275" s="19">
        <v>1601</v>
      </c>
      <c r="F275" s="17" t="s">
        <v>4648</v>
      </c>
      <c r="G275" s="1">
        <v>50</v>
      </c>
      <c r="H275" s="1">
        <v>0</v>
      </c>
      <c r="I275" s="1"/>
      <c r="J275" s="1">
        <v>49</v>
      </c>
      <c r="K275" s="1">
        <v>1</v>
      </c>
      <c r="L275" s="1"/>
      <c r="M275" s="1" t="s">
        <v>4503</v>
      </c>
      <c r="N275" s="1" t="s">
        <v>3932</v>
      </c>
      <c r="O275" s="1" t="s">
        <v>4524</v>
      </c>
      <c r="P275" s="17" t="s">
        <v>4494</v>
      </c>
      <c r="Q275" s="17" t="s">
        <v>4649</v>
      </c>
    </row>
    <row r="276" spans="1:17" ht="13.5" customHeight="1">
      <c r="A276" s="1">
        <v>275</v>
      </c>
      <c r="B276" s="17" t="s">
        <v>4494</v>
      </c>
      <c r="C276" s="17" t="s">
        <v>4501</v>
      </c>
      <c r="D276" s="18"/>
      <c r="E276" s="19"/>
      <c r="F276" s="17" t="s">
        <v>4526</v>
      </c>
      <c r="G276" s="1">
        <v>450</v>
      </c>
      <c r="H276" s="1">
        <v>0</v>
      </c>
      <c r="I276" s="1"/>
      <c r="J276" s="1">
        <v>440</v>
      </c>
      <c r="K276" s="1">
        <v>1</v>
      </c>
      <c r="L276" s="1"/>
      <c r="M276" s="1" t="s">
        <v>4499</v>
      </c>
      <c r="N276" s="1" t="s">
        <v>4369</v>
      </c>
      <c r="O276" s="1" t="s">
        <v>4510</v>
      </c>
      <c r="P276" s="17" t="s">
        <v>4494</v>
      </c>
      <c r="Q276" s="17" t="s">
        <v>4650</v>
      </c>
    </row>
    <row r="277" spans="1:17" ht="13.5" customHeight="1">
      <c r="A277" s="1">
        <v>276</v>
      </c>
      <c r="B277" s="17" t="s">
        <v>4494</v>
      </c>
      <c r="C277" s="17" t="s">
        <v>4523</v>
      </c>
      <c r="D277" s="18">
        <v>490</v>
      </c>
      <c r="E277" s="19">
        <v>1444</v>
      </c>
      <c r="F277" s="17" t="s">
        <v>4513</v>
      </c>
      <c r="G277" s="1">
        <v>500</v>
      </c>
      <c r="H277" s="1">
        <v>0</v>
      </c>
      <c r="I277" s="1"/>
      <c r="J277" s="1">
        <v>435</v>
      </c>
      <c r="K277" s="1">
        <v>0</v>
      </c>
      <c r="L277" s="1"/>
      <c r="M277" s="1" t="s">
        <v>4499</v>
      </c>
      <c r="N277" s="1" t="s">
        <v>3932</v>
      </c>
      <c r="O277" s="1" t="s">
        <v>3993</v>
      </c>
      <c r="P277" s="17" t="s">
        <v>4494</v>
      </c>
      <c r="Q277" s="17" t="s">
        <v>4651</v>
      </c>
    </row>
    <row r="278" spans="1:17" ht="13.5" customHeight="1">
      <c r="A278" s="1">
        <v>277</v>
      </c>
      <c r="B278" s="17" t="s">
        <v>4494</v>
      </c>
      <c r="C278" s="17" t="s">
        <v>4532</v>
      </c>
      <c r="D278" s="18">
        <v>498</v>
      </c>
      <c r="E278" s="19">
        <v>68</v>
      </c>
      <c r="F278" s="17" t="s">
        <v>4581</v>
      </c>
      <c r="G278" s="1">
        <v>500</v>
      </c>
      <c r="H278" s="1">
        <v>0</v>
      </c>
      <c r="I278" s="1"/>
      <c r="J278" s="1">
        <v>435</v>
      </c>
      <c r="K278" s="1">
        <v>0</v>
      </c>
      <c r="L278" s="1"/>
      <c r="M278" s="1" t="s">
        <v>4499</v>
      </c>
      <c r="N278" s="1" t="s">
        <v>3932</v>
      </c>
      <c r="O278" s="1" t="s">
        <v>4510</v>
      </c>
      <c r="P278" s="17" t="s">
        <v>4494</v>
      </c>
      <c r="Q278" s="17" t="s">
        <v>4652</v>
      </c>
    </row>
    <row r="279" spans="1:17" ht="13.5" customHeight="1">
      <c r="A279" s="1">
        <v>278</v>
      </c>
      <c r="B279" s="17" t="s">
        <v>4494</v>
      </c>
      <c r="C279" s="17" t="s">
        <v>4535</v>
      </c>
      <c r="D279" s="18">
        <v>286</v>
      </c>
      <c r="E279" s="19">
        <v>113</v>
      </c>
      <c r="F279" s="17" t="s">
        <v>4502</v>
      </c>
      <c r="G279" s="1">
        <v>50</v>
      </c>
      <c r="H279" s="1">
        <v>0</v>
      </c>
      <c r="I279" s="1"/>
      <c r="J279" s="1">
        <v>43</v>
      </c>
      <c r="K279" s="1">
        <v>1</v>
      </c>
      <c r="L279" s="1"/>
      <c r="M279" s="1" t="s">
        <v>4503</v>
      </c>
      <c r="N279" s="1" t="s">
        <v>3932</v>
      </c>
      <c r="O279" s="1" t="s">
        <v>4524</v>
      </c>
      <c r="P279" s="17" t="s">
        <v>4494</v>
      </c>
      <c r="Q279" s="17" t="s">
        <v>4653</v>
      </c>
    </row>
    <row r="280" spans="1:17" ht="13.5" customHeight="1">
      <c r="A280" s="1">
        <v>279</v>
      </c>
      <c r="B280" s="17" t="s">
        <v>4494</v>
      </c>
      <c r="C280" s="17" t="s">
        <v>4597</v>
      </c>
      <c r="D280" s="18">
        <v>490</v>
      </c>
      <c r="E280" s="19">
        <v>1444</v>
      </c>
      <c r="F280" s="17" t="s">
        <v>4537</v>
      </c>
      <c r="G280" s="1">
        <v>500</v>
      </c>
      <c r="H280" s="1">
        <v>0</v>
      </c>
      <c r="I280" s="1"/>
      <c r="J280" s="1">
        <v>435</v>
      </c>
      <c r="K280" s="1">
        <v>0</v>
      </c>
      <c r="L280" s="1"/>
      <c r="M280" s="1" t="s">
        <v>4499</v>
      </c>
      <c r="N280" s="1" t="s">
        <v>3932</v>
      </c>
      <c r="O280" s="1" t="s">
        <v>3993</v>
      </c>
      <c r="P280" s="17" t="s">
        <v>4494</v>
      </c>
      <c r="Q280" s="17" t="s">
        <v>4654</v>
      </c>
    </row>
    <row r="281" spans="1:17" ht="13.5" customHeight="1">
      <c r="A281" s="1">
        <v>280</v>
      </c>
      <c r="B281" s="17" t="s">
        <v>4494</v>
      </c>
      <c r="C281" s="17" t="s">
        <v>4614</v>
      </c>
      <c r="D281" s="18">
        <v>286</v>
      </c>
      <c r="E281" s="19">
        <v>113</v>
      </c>
      <c r="F281" s="17" t="s">
        <v>4502</v>
      </c>
      <c r="G281" s="1">
        <v>50</v>
      </c>
      <c r="H281" s="1">
        <v>0</v>
      </c>
      <c r="I281" s="1"/>
      <c r="J281" s="1">
        <v>43</v>
      </c>
      <c r="K281" s="1">
        <v>1</v>
      </c>
      <c r="L281" s="1"/>
      <c r="M281" s="1" t="s">
        <v>4503</v>
      </c>
      <c r="N281" s="1" t="s">
        <v>3997</v>
      </c>
      <c r="O281" s="1" t="s">
        <v>4510</v>
      </c>
      <c r="P281" s="17" t="s">
        <v>4494</v>
      </c>
      <c r="Q281" s="17" t="s">
        <v>4655</v>
      </c>
    </row>
    <row r="282" spans="1:17" ht="13.5" customHeight="1">
      <c r="A282" s="1">
        <v>281</v>
      </c>
      <c r="B282" s="17" t="s">
        <v>4494</v>
      </c>
      <c r="C282" s="17" t="s">
        <v>4517</v>
      </c>
      <c r="D282" s="18">
        <v>479</v>
      </c>
      <c r="E282" s="19">
        <v>881</v>
      </c>
      <c r="F282" s="17" t="s">
        <v>4590</v>
      </c>
      <c r="G282" s="1">
        <v>450</v>
      </c>
      <c r="H282" s="1">
        <v>0</v>
      </c>
      <c r="I282" s="1"/>
      <c r="J282" s="1">
        <v>440</v>
      </c>
      <c r="K282" s="1">
        <v>1</v>
      </c>
      <c r="L282" s="1"/>
      <c r="M282" s="1" t="s">
        <v>4499</v>
      </c>
      <c r="N282" s="1" t="s">
        <v>4369</v>
      </c>
      <c r="O282" s="1" t="s">
        <v>4510</v>
      </c>
      <c r="P282" s="17" t="s">
        <v>4494</v>
      </c>
      <c r="Q282" s="17" t="s">
        <v>4656</v>
      </c>
    </row>
    <row r="283" spans="1:17" ht="13.5" customHeight="1">
      <c r="A283" s="1">
        <v>282</v>
      </c>
      <c r="B283" s="17" t="s">
        <v>4494</v>
      </c>
      <c r="C283" s="17" t="s">
        <v>4657</v>
      </c>
      <c r="D283" s="18">
        <v>287</v>
      </c>
      <c r="E283" s="19">
        <v>242</v>
      </c>
      <c r="F283" s="17" t="s">
        <v>4509</v>
      </c>
      <c r="G283" s="1">
        <v>50</v>
      </c>
      <c r="H283" s="1">
        <v>0</v>
      </c>
      <c r="I283" s="1"/>
      <c r="J283" s="1">
        <v>43</v>
      </c>
      <c r="K283" s="1">
        <v>1</v>
      </c>
      <c r="L283" s="1"/>
      <c r="M283" s="1" t="s">
        <v>4503</v>
      </c>
      <c r="N283" s="1" t="s">
        <v>3932</v>
      </c>
      <c r="O283" s="1" t="s">
        <v>4524</v>
      </c>
      <c r="P283" s="17" t="s">
        <v>4494</v>
      </c>
      <c r="Q283" s="17" t="s">
        <v>4658</v>
      </c>
    </row>
    <row r="284" spans="1:17" ht="13.5" customHeight="1">
      <c r="A284" s="1">
        <v>283</v>
      </c>
      <c r="B284" s="17" t="s">
        <v>4494</v>
      </c>
      <c r="C284" s="17" t="s">
        <v>4599</v>
      </c>
      <c r="D284" s="18">
        <v>287</v>
      </c>
      <c r="E284" s="19">
        <v>242</v>
      </c>
      <c r="F284" s="17" t="s">
        <v>4509</v>
      </c>
      <c r="G284" s="1">
        <v>50</v>
      </c>
      <c r="H284" s="1">
        <v>0</v>
      </c>
      <c r="I284" s="1"/>
      <c r="J284" s="1">
        <v>43</v>
      </c>
      <c r="K284" s="1">
        <v>1</v>
      </c>
      <c r="L284" s="1"/>
      <c r="M284" s="1" t="s">
        <v>4503</v>
      </c>
      <c r="N284" s="1" t="s">
        <v>3932</v>
      </c>
      <c r="O284" s="1" t="s">
        <v>4524</v>
      </c>
      <c r="P284" s="17" t="s">
        <v>4494</v>
      </c>
      <c r="Q284" s="17" t="s">
        <v>4659</v>
      </c>
    </row>
    <row r="285" spans="1:17" ht="13.5" customHeight="1">
      <c r="A285" s="1">
        <v>284</v>
      </c>
      <c r="B285" s="17" t="s">
        <v>4494</v>
      </c>
      <c r="C285" s="17" t="s">
        <v>4660</v>
      </c>
      <c r="D285" s="18">
        <v>287</v>
      </c>
      <c r="E285" s="19">
        <v>242</v>
      </c>
      <c r="F285" s="17" t="s">
        <v>4506</v>
      </c>
      <c r="G285" s="1">
        <v>50</v>
      </c>
      <c r="H285" s="1">
        <v>0</v>
      </c>
      <c r="I285" s="1"/>
      <c r="J285" s="1">
        <v>43</v>
      </c>
      <c r="K285" s="1">
        <v>1</v>
      </c>
      <c r="L285" s="1"/>
      <c r="M285" s="1" t="s">
        <v>4503</v>
      </c>
      <c r="N285" s="1" t="s">
        <v>3932</v>
      </c>
      <c r="O285" s="1" t="s">
        <v>3993</v>
      </c>
      <c r="P285" s="17" t="s">
        <v>4494</v>
      </c>
      <c r="Q285" s="17" t="s">
        <v>4661</v>
      </c>
    </row>
    <row r="286" spans="1:17" ht="13.5" customHeight="1">
      <c r="A286" s="1">
        <v>285</v>
      </c>
      <c r="B286" s="17" t="s">
        <v>4494</v>
      </c>
      <c r="C286" s="17" t="s">
        <v>4662</v>
      </c>
      <c r="D286" s="18">
        <v>230</v>
      </c>
      <c r="E286" s="19">
        <v>53</v>
      </c>
      <c r="F286" s="17" t="s">
        <v>4075</v>
      </c>
      <c r="G286" s="1">
        <v>100</v>
      </c>
      <c r="H286" s="1">
        <v>0</v>
      </c>
      <c r="I286" s="1"/>
      <c r="J286" s="1">
        <v>88</v>
      </c>
      <c r="K286" s="1">
        <v>0</v>
      </c>
      <c r="L286" s="1"/>
      <c r="M286" s="1" t="s">
        <v>4076</v>
      </c>
      <c r="N286" s="1" t="s">
        <v>3932</v>
      </c>
      <c r="O286" s="1" t="s">
        <v>4510</v>
      </c>
      <c r="P286" s="17" t="s">
        <v>4494</v>
      </c>
      <c r="Q286" s="17" t="s">
        <v>4663</v>
      </c>
    </row>
    <row r="287" spans="1:17" ht="13.5" customHeight="1">
      <c r="A287" s="1">
        <v>286</v>
      </c>
      <c r="B287" s="17" t="s">
        <v>4494</v>
      </c>
      <c r="C287" s="17" t="s">
        <v>4575</v>
      </c>
      <c r="D287" s="18">
        <v>498</v>
      </c>
      <c r="E287" s="19">
        <v>68</v>
      </c>
      <c r="F287" s="17" t="s">
        <v>4664</v>
      </c>
      <c r="G287" s="1">
        <v>500</v>
      </c>
      <c r="H287" s="1">
        <v>0</v>
      </c>
      <c r="I287" s="1"/>
      <c r="J287" s="1">
        <v>435</v>
      </c>
      <c r="K287" s="1">
        <v>0</v>
      </c>
      <c r="L287" s="1"/>
      <c r="M287" s="1" t="s">
        <v>4499</v>
      </c>
      <c r="N287" s="1" t="s">
        <v>3932</v>
      </c>
      <c r="O287" s="1" t="s">
        <v>4510</v>
      </c>
      <c r="P287" s="17" t="s">
        <v>4494</v>
      </c>
      <c r="Q287" s="17" t="s">
        <v>4665</v>
      </c>
    </row>
    <row r="288" spans="1:17" ht="13.5" customHeight="1">
      <c r="A288" s="1">
        <v>287</v>
      </c>
      <c r="B288" s="17" t="s">
        <v>4494</v>
      </c>
      <c r="C288" s="17" t="s">
        <v>4501</v>
      </c>
      <c r="D288" s="18">
        <v>479</v>
      </c>
      <c r="E288" s="19">
        <v>881</v>
      </c>
      <c r="F288" s="17" t="s">
        <v>4498</v>
      </c>
      <c r="G288" s="1">
        <v>450</v>
      </c>
      <c r="H288" s="1">
        <v>0</v>
      </c>
      <c r="I288" s="1"/>
      <c r="J288" s="1">
        <v>440</v>
      </c>
      <c r="K288" s="1">
        <v>1</v>
      </c>
      <c r="L288" s="1"/>
      <c r="M288" s="1" t="s">
        <v>4499</v>
      </c>
      <c r="N288" s="1" t="s">
        <v>4518</v>
      </c>
      <c r="O288" s="1" t="s">
        <v>3993</v>
      </c>
      <c r="P288" s="17" t="s">
        <v>4494</v>
      </c>
      <c r="Q288" s="17" t="s">
        <v>4666</v>
      </c>
    </row>
    <row r="289" spans="1:17" ht="13.5" customHeight="1">
      <c r="A289" s="1">
        <v>288</v>
      </c>
      <c r="B289" s="17" t="s">
        <v>4494</v>
      </c>
      <c r="C289" s="17" t="s">
        <v>4667</v>
      </c>
      <c r="D289" s="18">
        <v>287</v>
      </c>
      <c r="E289" s="19">
        <v>242</v>
      </c>
      <c r="F289" s="17" t="s">
        <v>4506</v>
      </c>
      <c r="G289" s="1">
        <v>50</v>
      </c>
      <c r="H289" s="1">
        <v>0</v>
      </c>
      <c r="I289" s="1"/>
      <c r="J289" s="1">
        <v>43</v>
      </c>
      <c r="K289" s="1">
        <v>1</v>
      </c>
      <c r="L289" s="1"/>
      <c r="M289" s="1" t="s">
        <v>4503</v>
      </c>
      <c r="N289" s="1" t="s">
        <v>3932</v>
      </c>
      <c r="O289" s="1" t="s">
        <v>3993</v>
      </c>
      <c r="P289" s="17" t="s">
        <v>4494</v>
      </c>
      <c r="Q289" s="17" t="s">
        <v>4668</v>
      </c>
    </row>
    <row r="290" spans="1:17" ht="13.5" customHeight="1">
      <c r="A290" s="1">
        <v>289</v>
      </c>
      <c r="B290" s="17" t="s">
        <v>4494</v>
      </c>
      <c r="C290" s="17" t="s">
        <v>4669</v>
      </c>
      <c r="D290" s="18">
        <v>490</v>
      </c>
      <c r="E290" s="19">
        <v>1444</v>
      </c>
      <c r="F290" s="17" t="s">
        <v>4584</v>
      </c>
      <c r="G290" s="1">
        <v>500</v>
      </c>
      <c r="H290" s="1">
        <v>0</v>
      </c>
      <c r="I290" s="1"/>
      <c r="J290" s="1">
        <v>435</v>
      </c>
      <c r="K290" s="1">
        <v>0</v>
      </c>
      <c r="L290" s="1"/>
      <c r="M290" s="1" t="s">
        <v>4499</v>
      </c>
      <c r="N290" s="1" t="s">
        <v>3932</v>
      </c>
      <c r="O290" s="1" t="s">
        <v>4524</v>
      </c>
      <c r="P290" s="17" t="s">
        <v>4494</v>
      </c>
      <c r="Q290" s="17" t="s">
        <v>4670</v>
      </c>
    </row>
    <row r="291" spans="1:17" ht="13.5" customHeight="1">
      <c r="A291" s="1">
        <v>290</v>
      </c>
      <c r="B291" s="17" t="s">
        <v>4494</v>
      </c>
      <c r="C291" s="17" t="s">
        <v>4532</v>
      </c>
      <c r="D291" s="18">
        <v>490</v>
      </c>
      <c r="E291" s="19">
        <v>1444</v>
      </c>
      <c r="F291" s="17" t="s">
        <v>4572</v>
      </c>
      <c r="G291" s="1">
        <v>500</v>
      </c>
      <c r="H291" s="1">
        <v>0</v>
      </c>
      <c r="I291" s="1"/>
      <c r="J291" s="1">
        <v>435</v>
      </c>
      <c r="K291" s="1">
        <v>0</v>
      </c>
      <c r="L291" s="1"/>
      <c r="M291" s="1" t="s">
        <v>4499</v>
      </c>
      <c r="N291" s="1" t="s">
        <v>3932</v>
      </c>
      <c r="O291" s="1" t="s">
        <v>4524</v>
      </c>
      <c r="P291" s="17" t="s">
        <v>4494</v>
      </c>
      <c r="Q291" s="17" t="s">
        <v>4671</v>
      </c>
    </row>
    <row r="292" spans="1:17" ht="13.5" customHeight="1">
      <c r="A292" s="1">
        <v>291</v>
      </c>
      <c r="B292" s="17" t="s">
        <v>4494</v>
      </c>
      <c r="C292" s="17" t="s">
        <v>4532</v>
      </c>
      <c r="D292" s="18">
        <v>498</v>
      </c>
      <c r="E292" s="19">
        <v>68</v>
      </c>
      <c r="F292" s="17" t="s">
        <v>4581</v>
      </c>
      <c r="G292" s="1">
        <v>500</v>
      </c>
      <c r="H292" s="1">
        <v>0</v>
      </c>
      <c r="I292" s="1"/>
      <c r="J292" s="1">
        <v>435</v>
      </c>
      <c r="K292" s="1">
        <v>0</v>
      </c>
      <c r="L292" s="1"/>
      <c r="M292" s="1" t="s">
        <v>4499</v>
      </c>
      <c r="N292" s="1" t="s">
        <v>3932</v>
      </c>
      <c r="O292" s="1" t="s">
        <v>3993</v>
      </c>
      <c r="P292" s="17" t="s">
        <v>4494</v>
      </c>
      <c r="Q292" s="17" t="s">
        <v>4672</v>
      </c>
    </row>
    <row r="293" spans="1:17" ht="13.5" customHeight="1">
      <c r="A293" s="1">
        <v>292</v>
      </c>
      <c r="B293" s="17" t="s">
        <v>4494</v>
      </c>
      <c r="C293" s="17" t="s">
        <v>4597</v>
      </c>
      <c r="D293" s="18">
        <v>490</v>
      </c>
      <c r="E293" s="19">
        <v>1444</v>
      </c>
      <c r="F293" s="17" t="s">
        <v>4537</v>
      </c>
      <c r="G293" s="1">
        <v>500</v>
      </c>
      <c r="H293" s="1">
        <v>0</v>
      </c>
      <c r="I293" s="1"/>
      <c r="J293" s="1">
        <v>435</v>
      </c>
      <c r="K293" s="1">
        <v>0</v>
      </c>
      <c r="L293" s="1"/>
      <c r="M293" s="1" t="s">
        <v>4499</v>
      </c>
      <c r="N293" s="1" t="s">
        <v>3932</v>
      </c>
      <c r="O293" s="1" t="s">
        <v>4510</v>
      </c>
      <c r="P293" s="17" t="s">
        <v>4494</v>
      </c>
      <c r="Q293" s="17" t="s">
        <v>4673</v>
      </c>
    </row>
    <row r="294" spans="1:17" ht="13.5" customHeight="1">
      <c r="A294" s="1">
        <v>293</v>
      </c>
      <c r="B294" s="17" t="s">
        <v>4494</v>
      </c>
      <c r="C294" s="17" t="s">
        <v>4674</v>
      </c>
      <c r="D294" s="18">
        <v>490</v>
      </c>
      <c r="E294" s="19">
        <v>1444</v>
      </c>
      <c r="F294" s="17" t="s">
        <v>4513</v>
      </c>
      <c r="G294" s="1">
        <v>500</v>
      </c>
      <c r="H294" s="1">
        <v>0</v>
      </c>
      <c r="I294" s="1"/>
      <c r="J294" s="1">
        <v>435</v>
      </c>
      <c r="K294" s="1">
        <v>0</v>
      </c>
      <c r="L294" s="1"/>
      <c r="M294" s="1" t="s">
        <v>4499</v>
      </c>
      <c r="N294" s="1" t="s">
        <v>3997</v>
      </c>
      <c r="O294" s="1" t="s">
        <v>4524</v>
      </c>
      <c r="P294" s="17" t="s">
        <v>4494</v>
      </c>
      <c r="Q294" s="17" t="s">
        <v>4675</v>
      </c>
    </row>
    <row r="295" spans="1:17" ht="13.5" customHeight="1">
      <c r="A295" s="1">
        <v>294</v>
      </c>
      <c r="B295" s="17" t="s">
        <v>4494</v>
      </c>
      <c r="C295" s="17" t="s">
        <v>4623</v>
      </c>
      <c r="D295" s="18">
        <v>479</v>
      </c>
      <c r="E295" s="19">
        <v>881</v>
      </c>
      <c r="F295" s="17" t="s">
        <v>4526</v>
      </c>
      <c r="G295" s="1">
        <v>450</v>
      </c>
      <c r="H295" s="1">
        <v>0</v>
      </c>
      <c r="I295" s="1"/>
      <c r="J295" s="1">
        <v>440</v>
      </c>
      <c r="K295" s="1">
        <v>1</v>
      </c>
      <c r="L295" s="1"/>
      <c r="M295" s="1" t="s">
        <v>4499</v>
      </c>
      <c r="N295" s="1" t="s">
        <v>4518</v>
      </c>
      <c r="O295" s="1" t="s">
        <v>3993</v>
      </c>
      <c r="P295" s="17" t="s">
        <v>4494</v>
      </c>
      <c r="Q295" s="17" t="s">
        <v>4676</v>
      </c>
    </row>
    <row r="296" spans="1:17" ht="13.5" customHeight="1">
      <c r="A296" s="1">
        <v>295</v>
      </c>
      <c r="B296" s="17" t="s">
        <v>4494</v>
      </c>
      <c r="C296" s="17" t="s">
        <v>4571</v>
      </c>
      <c r="D296" s="18">
        <v>490</v>
      </c>
      <c r="E296" s="19">
        <v>1444</v>
      </c>
      <c r="F296" s="17" t="s">
        <v>4572</v>
      </c>
      <c r="G296" s="1">
        <v>500</v>
      </c>
      <c r="H296" s="1">
        <v>0</v>
      </c>
      <c r="I296" s="1"/>
      <c r="J296" s="1">
        <v>435</v>
      </c>
      <c r="K296" s="1">
        <v>0</v>
      </c>
      <c r="L296" s="1"/>
      <c r="M296" s="1" t="s">
        <v>4499</v>
      </c>
      <c r="N296" s="1" t="s">
        <v>3932</v>
      </c>
      <c r="O296" s="1" t="s">
        <v>4510</v>
      </c>
      <c r="P296" s="17" t="s">
        <v>4494</v>
      </c>
      <c r="Q296" s="17" t="s">
        <v>4487</v>
      </c>
    </row>
    <row r="297" spans="1:17" ht="13.5" customHeight="1">
      <c r="A297" s="1">
        <v>296</v>
      </c>
      <c r="B297" s="17" t="s">
        <v>4494</v>
      </c>
      <c r="C297" s="17" t="s">
        <v>4532</v>
      </c>
      <c r="D297" s="18">
        <v>498</v>
      </c>
      <c r="E297" s="19">
        <v>68</v>
      </c>
      <c r="F297" s="17" t="s">
        <v>4581</v>
      </c>
      <c r="G297" s="1">
        <v>500</v>
      </c>
      <c r="H297" s="1">
        <v>0</v>
      </c>
      <c r="I297" s="1"/>
      <c r="J297" s="1">
        <v>435</v>
      </c>
      <c r="K297" s="1">
        <v>0</v>
      </c>
      <c r="L297" s="1"/>
      <c r="M297" s="1" t="s">
        <v>4499</v>
      </c>
      <c r="N297" s="1" t="s">
        <v>3932</v>
      </c>
      <c r="O297" s="1" t="s">
        <v>4510</v>
      </c>
      <c r="P297" s="17" t="s">
        <v>4494</v>
      </c>
      <c r="Q297" s="17" t="s">
        <v>4677</v>
      </c>
    </row>
    <row r="298" spans="1:17" ht="13.5" customHeight="1">
      <c r="A298" s="1">
        <v>297</v>
      </c>
      <c r="B298" s="17" t="s">
        <v>4494</v>
      </c>
      <c r="C298" s="17" t="s">
        <v>4535</v>
      </c>
      <c r="D298" s="18">
        <v>286</v>
      </c>
      <c r="E298" s="19">
        <v>113</v>
      </c>
      <c r="F298" s="17" t="s">
        <v>4502</v>
      </c>
      <c r="G298" s="1">
        <v>50</v>
      </c>
      <c r="H298" s="1">
        <v>0</v>
      </c>
      <c r="I298" s="1"/>
      <c r="J298" s="1">
        <v>43</v>
      </c>
      <c r="K298" s="1">
        <v>1</v>
      </c>
      <c r="L298" s="1"/>
      <c r="M298" s="1" t="s">
        <v>4503</v>
      </c>
      <c r="N298" s="1" t="s">
        <v>3932</v>
      </c>
      <c r="O298" s="1" t="s">
        <v>3993</v>
      </c>
      <c r="P298" s="17" t="s">
        <v>4494</v>
      </c>
      <c r="Q298" s="17" t="s">
        <v>4678</v>
      </c>
    </row>
    <row r="299" spans="1:17" ht="13.5" customHeight="1">
      <c r="A299" s="1">
        <v>298</v>
      </c>
      <c r="B299" s="17" t="s">
        <v>4494</v>
      </c>
      <c r="C299" s="17" t="s">
        <v>4679</v>
      </c>
      <c r="D299" s="18">
        <v>435</v>
      </c>
      <c r="E299" s="19">
        <v>1</v>
      </c>
      <c r="F299" s="17" t="s">
        <v>4680</v>
      </c>
      <c r="G299" s="1">
        <v>350</v>
      </c>
      <c r="H299" s="1">
        <v>0</v>
      </c>
      <c r="I299" s="1"/>
      <c r="J299" s="1">
        <v>328</v>
      </c>
      <c r="K299" s="1">
        <v>0</v>
      </c>
      <c r="L299" s="1"/>
      <c r="M299" s="1" t="s">
        <v>4005</v>
      </c>
      <c r="N299" s="1" t="s">
        <v>3932</v>
      </c>
      <c r="O299" s="1" t="s">
        <v>3993</v>
      </c>
      <c r="P299" s="17" t="s">
        <v>4494</v>
      </c>
      <c r="Q299" s="17" t="s">
        <v>4681</v>
      </c>
    </row>
    <row r="300" spans="1:17" ht="13.5" customHeight="1">
      <c r="A300" s="1">
        <v>299</v>
      </c>
      <c r="B300" s="17" t="s">
        <v>4494</v>
      </c>
      <c r="C300" s="17" t="s">
        <v>4532</v>
      </c>
      <c r="D300" s="18">
        <v>490</v>
      </c>
      <c r="E300" s="19">
        <v>1444</v>
      </c>
      <c r="F300" s="17" t="s">
        <v>4513</v>
      </c>
      <c r="G300" s="1">
        <v>500</v>
      </c>
      <c r="H300" s="1">
        <v>0</v>
      </c>
      <c r="I300" s="1"/>
      <c r="J300" s="1">
        <v>435</v>
      </c>
      <c r="K300" s="1">
        <v>0</v>
      </c>
      <c r="L300" s="1"/>
      <c r="M300" s="1" t="s">
        <v>4499</v>
      </c>
      <c r="N300" s="1" t="s">
        <v>3932</v>
      </c>
      <c r="O300" s="1" t="s">
        <v>4524</v>
      </c>
      <c r="P300" s="17" t="s">
        <v>4494</v>
      </c>
      <c r="Q300" s="17" t="s">
        <v>4682</v>
      </c>
    </row>
    <row r="301" spans="1:17" ht="13.5" customHeight="1">
      <c r="A301" s="1">
        <v>300</v>
      </c>
      <c r="B301" s="17" t="s">
        <v>4494</v>
      </c>
      <c r="C301" s="17" t="s">
        <v>4508</v>
      </c>
      <c r="D301" s="18">
        <v>287</v>
      </c>
      <c r="E301" s="19">
        <v>242</v>
      </c>
      <c r="F301" s="17" t="s">
        <v>4506</v>
      </c>
      <c r="G301" s="1">
        <v>50</v>
      </c>
      <c r="H301" s="1">
        <v>0</v>
      </c>
      <c r="I301" s="1"/>
      <c r="J301" s="1">
        <v>43</v>
      </c>
      <c r="K301" s="1">
        <v>1</v>
      </c>
      <c r="L301" s="1"/>
      <c r="M301" s="1" t="s">
        <v>4503</v>
      </c>
      <c r="N301" s="1" t="s">
        <v>3932</v>
      </c>
      <c r="O301" s="1" t="s">
        <v>4524</v>
      </c>
      <c r="P301" s="17" t="s">
        <v>4494</v>
      </c>
      <c r="Q301" s="17" t="s">
        <v>4683</v>
      </c>
    </row>
    <row r="302" spans="1:17" ht="13.5" customHeight="1">
      <c r="A302" s="1">
        <v>301</v>
      </c>
      <c r="B302" s="17" t="s">
        <v>4494</v>
      </c>
      <c r="C302" s="17" t="s">
        <v>4684</v>
      </c>
      <c r="D302" s="18">
        <v>289</v>
      </c>
      <c r="E302" s="19">
        <v>1689</v>
      </c>
      <c r="F302" s="17" t="s">
        <v>4685</v>
      </c>
      <c r="G302" s="1">
        <v>50</v>
      </c>
      <c r="H302" s="1">
        <v>0</v>
      </c>
      <c r="I302" s="1"/>
      <c r="J302" s="1">
        <v>49</v>
      </c>
      <c r="K302" s="1">
        <v>1</v>
      </c>
      <c r="L302" s="1"/>
      <c r="M302" s="1" t="s">
        <v>4503</v>
      </c>
      <c r="N302" s="1" t="s">
        <v>3932</v>
      </c>
      <c r="O302" s="1" t="s">
        <v>3993</v>
      </c>
      <c r="P302" s="17" t="s">
        <v>4494</v>
      </c>
      <c r="Q302" s="17" t="s">
        <v>4081</v>
      </c>
    </row>
    <row r="303" spans="1:17" ht="13.5" customHeight="1">
      <c r="A303" s="1">
        <v>302</v>
      </c>
      <c r="B303" s="17" t="s">
        <v>4494</v>
      </c>
      <c r="C303" s="17" t="s">
        <v>4686</v>
      </c>
      <c r="D303" s="18">
        <v>490</v>
      </c>
      <c r="E303" s="19">
        <v>1444</v>
      </c>
      <c r="F303" s="17" t="s">
        <v>4687</v>
      </c>
      <c r="G303" s="1">
        <v>500</v>
      </c>
      <c r="H303" s="1">
        <v>0</v>
      </c>
      <c r="I303" s="1"/>
      <c r="J303" s="1">
        <v>435</v>
      </c>
      <c r="K303" s="1">
        <v>0</v>
      </c>
      <c r="L303" s="1"/>
      <c r="M303" s="1" t="s">
        <v>4499</v>
      </c>
      <c r="N303" s="1" t="s">
        <v>3932</v>
      </c>
      <c r="O303" s="1" t="s">
        <v>4524</v>
      </c>
      <c r="P303" s="17" t="s">
        <v>4494</v>
      </c>
      <c r="Q303" s="17" t="s">
        <v>4688</v>
      </c>
    </row>
    <row r="304" spans="1:17" ht="13.5" customHeight="1">
      <c r="A304" s="1">
        <v>303</v>
      </c>
      <c r="B304" s="17" t="s">
        <v>4494</v>
      </c>
      <c r="C304" s="17" t="s">
        <v>4508</v>
      </c>
      <c r="D304" s="18">
        <v>287</v>
      </c>
      <c r="E304" s="19">
        <v>242</v>
      </c>
      <c r="F304" s="17" t="s">
        <v>4509</v>
      </c>
      <c r="G304" s="1">
        <v>50</v>
      </c>
      <c r="H304" s="1">
        <v>0</v>
      </c>
      <c r="I304" s="1"/>
      <c r="J304" s="1">
        <v>43</v>
      </c>
      <c r="K304" s="1">
        <v>1</v>
      </c>
      <c r="L304" s="1"/>
      <c r="M304" s="1" t="s">
        <v>4503</v>
      </c>
      <c r="N304" s="1" t="s">
        <v>3932</v>
      </c>
      <c r="O304" s="1" t="s">
        <v>4524</v>
      </c>
      <c r="P304" s="17" t="s">
        <v>4494</v>
      </c>
      <c r="Q304" s="17" t="s">
        <v>4689</v>
      </c>
    </row>
    <row r="305" spans="1:17" ht="13.5" customHeight="1">
      <c r="A305" s="1">
        <v>304</v>
      </c>
      <c r="B305" s="17" t="s">
        <v>4494</v>
      </c>
      <c r="C305" s="17" t="s">
        <v>4690</v>
      </c>
      <c r="D305" s="18">
        <v>490</v>
      </c>
      <c r="E305" s="19">
        <v>1444</v>
      </c>
      <c r="F305" s="17" t="s">
        <v>4691</v>
      </c>
      <c r="G305" s="1">
        <v>500</v>
      </c>
      <c r="H305" s="1">
        <v>0</v>
      </c>
      <c r="I305" s="1"/>
      <c r="J305" s="1">
        <v>435</v>
      </c>
      <c r="K305" s="1">
        <v>0</v>
      </c>
      <c r="L305" s="1"/>
      <c r="M305" s="1" t="s">
        <v>4499</v>
      </c>
      <c r="N305" s="1" t="s">
        <v>3997</v>
      </c>
      <c r="O305" s="1" t="s">
        <v>4510</v>
      </c>
      <c r="P305" s="17" t="s">
        <v>4494</v>
      </c>
      <c r="Q305" s="17" t="s">
        <v>4692</v>
      </c>
    </row>
    <row r="306" spans="1:17" ht="13.5" customHeight="1">
      <c r="A306" s="1">
        <v>305</v>
      </c>
      <c r="B306" s="17" t="s">
        <v>4494</v>
      </c>
      <c r="C306" s="17" t="s">
        <v>4623</v>
      </c>
      <c r="D306" s="18">
        <v>479</v>
      </c>
      <c r="E306" s="19">
        <v>881</v>
      </c>
      <c r="F306" s="17" t="s">
        <v>4526</v>
      </c>
      <c r="G306" s="1">
        <v>450</v>
      </c>
      <c r="H306" s="1">
        <v>0</v>
      </c>
      <c r="I306" s="1"/>
      <c r="J306" s="1">
        <v>440</v>
      </c>
      <c r="K306" s="1">
        <v>1</v>
      </c>
      <c r="L306" s="1"/>
      <c r="M306" s="1" t="s">
        <v>4499</v>
      </c>
      <c r="N306" s="1" t="s">
        <v>4424</v>
      </c>
      <c r="O306" s="1" t="s">
        <v>4524</v>
      </c>
      <c r="P306" s="17" t="s">
        <v>4494</v>
      </c>
      <c r="Q306" s="17" t="s">
        <v>4693</v>
      </c>
    </row>
    <row r="307" spans="1:17" ht="13.5" customHeight="1">
      <c r="A307" s="1">
        <v>306</v>
      </c>
      <c r="B307" s="17" t="s">
        <v>4494</v>
      </c>
      <c r="C307" s="17" t="s">
        <v>4694</v>
      </c>
      <c r="D307" s="18">
        <v>498</v>
      </c>
      <c r="E307" s="19">
        <v>68</v>
      </c>
      <c r="F307" s="17" t="s">
        <v>4664</v>
      </c>
      <c r="G307" s="1">
        <v>500</v>
      </c>
      <c r="H307" s="1">
        <v>0</v>
      </c>
      <c r="I307" s="1"/>
      <c r="J307" s="1">
        <v>435</v>
      </c>
      <c r="K307" s="1">
        <v>0</v>
      </c>
      <c r="L307" s="1"/>
      <c r="M307" s="1" t="s">
        <v>4499</v>
      </c>
      <c r="N307" s="1" t="s">
        <v>3997</v>
      </c>
      <c r="O307" s="1" t="s">
        <v>4510</v>
      </c>
      <c r="P307" s="17" t="s">
        <v>4494</v>
      </c>
      <c r="Q307" s="17" t="s">
        <v>4695</v>
      </c>
    </row>
    <row r="308" spans="1:17" ht="13.5" customHeight="1">
      <c r="A308" s="1">
        <v>307</v>
      </c>
      <c r="B308" s="17" t="s">
        <v>4494</v>
      </c>
      <c r="C308" s="17" t="s">
        <v>4535</v>
      </c>
      <c r="D308" s="18">
        <v>286</v>
      </c>
      <c r="E308" s="19">
        <v>113</v>
      </c>
      <c r="F308" s="17" t="s">
        <v>4502</v>
      </c>
      <c r="G308" s="1">
        <v>50</v>
      </c>
      <c r="H308" s="1">
        <v>0</v>
      </c>
      <c r="I308" s="1"/>
      <c r="J308" s="1">
        <v>43</v>
      </c>
      <c r="K308" s="1">
        <v>1</v>
      </c>
      <c r="L308" s="1"/>
      <c r="M308" s="1" t="s">
        <v>4503</v>
      </c>
      <c r="N308" s="1" t="s">
        <v>3932</v>
      </c>
      <c r="O308" s="1" t="s">
        <v>4510</v>
      </c>
      <c r="P308" s="17" t="s">
        <v>4494</v>
      </c>
      <c r="Q308" s="17" t="s">
        <v>4696</v>
      </c>
    </row>
    <row r="309" spans="1:17" ht="13.5" customHeight="1">
      <c r="A309" s="1">
        <v>308</v>
      </c>
      <c r="B309" s="17" t="s">
        <v>4494</v>
      </c>
      <c r="C309" s="17" t="s">
        <v>4617</v>
      </c>
      <c r="D309" s="18">
        <v>286</v>
      </c>
      <c r="E309" s="19">
        <v>113</v>
      </c>
      <c r="F309" s="17" t="s">
        <v>4502</v>
      </c>
      <c r="G309" s="1">
        <v>50</v>
      </c>
      <c r="H309" s="1">
        <v>0</v>
      </c>
      <c r="I309" s="1"/>
      <c r="J309" s="1">
        <v>43</v>
      </c>
      <c r="K309" s="1">
        <v>1</v>
      </c>
      <c r="L309" s="1"/>
      <c r="M309" s="1" t="s">
        <v>4503</v>
      </c>
      <c r="N309" s="1" t="s">
        <v>3997</v>
      </c>
      <c r="O309" s="1" t="s">
        <v>4524</v>
      </c>
      <c r="P309" s="17" t="s">
        <v>4494</v>
      </c>
      <c r="Q309" s="17" t="s">
        <v>4697</v>
      </c>
    </row>
    <row r="310" spans="1:17" ht="13.5" customHeight="1">
      <c r="A310" s="1">
        <v>309</v>
      </c>
      <c r="B310" s="17" t="s">
        <v>4494</v>
      </c>
      <c r="C310" s="17" t="s">
        <v>4698</v>
      </c>
      <c r="D310" s="18">
        <v>287</v>
      </c>
      <c r="E310" s="19">
        <v>242</v>
      </c>
      <c r="F310" s="17" t="s">
        <v>4509</v>
      </c>
      <c r="G310" s="1">
        <v>50</v>
      </c>
      <c r="H310" s="1">
        <v>0</v>
      </c>
      <c r="I310" s="1"/>
      <c r="J310" s="1">
        <v>43</v>
      </c>
      <c r="K310" s="1">
        <v>1</v>
      </c>
      <c r="L310" s="1"/>
      <c r="M310" s="1" t="s">
        <v>4503</v>
      </c>
      <c r="N310" s="1" t="s">
        <v>3932</v>
      </c>
      <c r="O310" s="1" t="s">
        <v>4524</v>
      </c>
      <c r="P310" s="17" t="s">
        <v>4494</v>
      </c>
      <c r="Q310" s="17" t="s">
        <v>4699</v>
      </c>
    </row>
    <row r="311" spans="1:17" ht="13.5" customHeight="1">
      <c r="A311" s="1">
        <v>310</v>
      </c>
      <c r="B311" s="17" t="s">
        <v>4494</v>
      </c>
      <c r="C311" s="17" t="s">
        <v>4700</v>
      </c>
      <c r="D311" s="18">
        <v>490</v>
      </c>
      <c r="E311" s="19">
        <v>1444</v>
      </c>
      <c r="F311" s="17" t="s">
        <v>4701</v>
      </c>
      <c r="G311" s="1">
        <v>500</v>
      </c>
      <c r="H311" s="1">
        <v>0</v>
      </c>
      <c r="I311" s="1"/>
      <c r="J311" s="1">
        <v>435</v>
      </c>
      <c r="K311" s="1">
        <v>0</v>
      </c>
      <c r="L311" s="1"/>
      <c r="M311" s="1" t="s">
        <v>4499</v>
      </c>
      <c r="N311" s="1" t="s">
        <v>3932</v>
      </c>
      <c r="O311" s="1" t="s">
        <v>4510</v>
      </c>
      <c r="P311" s="17" t="s">
        <v>4494</v>
      </c>
      <c r="Q311" s="17" t="s">
        <v>4702</v>
      </c>
    </row>
    <row r="312" spans="1:17" ht="13.5" customHeight="1">
      <c r="A312" s="1">
        <v>311</v>
      </c>
      <c r="B312" s="17" t="s">
        <v>4494</v>
      </c>
      <c r="C312" s="17" t="s">
        <v>4640</v>
      </c>
      <c r="D312" s="18">
        <v>287</v>
      </c>
      <c r="E312" s="19">
        <v>242</v>
      </c>
      <c r="F312" s="17" t="s">
        <v>4506</v>
      </c>
      <c r="G312" s="1">
        <v>50</v>
      </c>
      <c r="H312" s="1">
        <v>0</v>
      </c>
      <c r="I312" s="1"/>
      <c r="J312" s="1">
        <v>43</v>
      </c>
      <c r="K312" s="1">
        <v>1</v>
      </c>
      <c r="L312" s="1"/>
      <c r="M312" s="1" t="s">
        <v>4503</v>
      </c>
      <c r="N312" s="1" t="s">
        <v>3932</v>
      </c>
      <c r="O312" s="1" t="s">
        <v>4510</v>
      </c>
      <c r="P312" s="17" t="s">
        <v>4494</v>
      </c>
      <c r="Q312" s="17" t="s">
        <v>4703</v>
      </c>
    </row>
    <row r="313" spans="1:17" ht="13.5" customHeight="1">
      <c r="A313" s="1">
        <v>312</v>
      </c>
      <c r="B313" s="17" t="s">
        <v>4494</v>
      </c>
      <c r="C313" s="17" t="s">
        <v>4704</v>
      </c>
      <c r="D313" s="18">
        <v>286</v>
      </c>
      <c r="E313" s="19">
        <v>825</v>
      </c>
      <c r="F313" s="17" t="s">
        <v>4604</v>
      </c>
      <c r="G313" s="1">
        <v>50</v>
      </c>
      <c r="H313" s="1">
        <v>0</v>
      </c>
      <c r="I313" s="1"/>
      <c r="J313" s="1">
        <v>43</v>
      </c>
      <c r="K313" s="1">
        <v>1</v>
      </c>
      <c r="L313" s="1"/>
      <c r="M313" s="1" t="s">
        <v>4503</v>
      </c>
      <c r="N313" s="1" t="s">
        <v>3997</v>
      </c>
      <c r="O313" s="1" t="s">
        <v>4510</v>
      </c>
      <c r="P313" s="17" t="s">
        <v>4494</v>
      </c>
      <c r="Q313" s="17" t="s">
        <v>4705</v>
      </c>
    </row>
    <row r="314" spans="1:17" ht="13.5" customHeight="1">
      <c r="A314" s="1">
        <v>313</v>
      </c>
      <c r="B314" s="17" t="s">
        <v>4494</v>
      </c>
      <c r="C314" s="17" t="s">
        <v>4606</v>
      </c>
      <c r="D314" s="18">
        <v>479</v>
      </c>
      <c r="E314" s="19">
        <v>881</v>
      </c>
      <c r="F314" s="17" t="s">
        <v>4607</v>
      </c>
      <c r="G314" s="1">
        <v>450</v>
      </c>
      <c r="H314" s="1">
        <v>0</v>
      </c>
      <c r="I314" s="1"/>
      <c r="J314" s="1">
        <v>440</v>
      </c>
      <c r="K314" s="1">
        <v>1</v>
      </c>
      <c r="L314" s="1"/>
      <c r="M314" s="1" t="s">
        <v>4499</v>
      </c>
      <c r="N314" s="1" t="s">
        <v>4424</v>
      </c>
      <c r="O314" s="1" t="s">
        <v>4510</v>
      </c>
      <c r="P314" s="17" t="s">
        <v>4494</v>
      </c>
      <c r="Q314" s="17" t="s">
        <v>4706</v>
      </c>
    </row>
    <row r="315" spans="1:17" ht="13.5" customHeight="1">
      <c r="A315" s="1">
        <v>314</v>
      </c>
      <c r="B315" s="17" t="s">
        <v>4494</v>
      </c>
      <c r="C315" s="17" t="s">
        <v>4700</v>
      </c>
      <c r="D315" s="18">
        <v>490</v>
      </c>
      <c r="E315" s="19">
        <v>1444</v>
      </c>
      <c r="F315" s="17" t="s">
        <v>4587</v>
      </c>
      <c r="G315" s="1">
        <v>500</v>
      </c>
      <c r="H315" s="1">
        <v>0</v>
      </c>
      <c r="I315" s="1"/>
      <c r="J315" s="1">
        <v>435</v>
      </c>
      <c r="K315" s="1">
        <v>0</v>
      </c>
      <c r="L315" s="1"/>
      <c r="M315" s="1" t="s">
        <v>4499</v>
      </c>
      <c r="N315" s="1" t="s">
        <v>3932</v>
      </c>
      <c r="O315" s="1" t="s">
        <v>4510</v>
      </c>
      <c r="P315" s="17" t="s">
        <v>4494</v>
      </c>
      <c r="Q315" s="17" t="s">
        <v>4707</v>
      </c>
    </row>
    <row r="316" spans="1:17" ht="13.5" customHeight="1">
      <c r="A316" s="1">
        <v>315</v>
      </c>
      <c r="B316" s="17" t="s">
        <v>4494</v>
      </c>
      <c r="C316" s="17" t="s">
        <v>4623</v>
      </c>
      <c r="D316" s="18"/>
      <c r="E316" s="19"/>
      <c r="F316" s="17" t="s">
        <v>4708</v>
      </c>
      <c r="G316" s="1">
        <v>450</v>
      </c>
      <c r="H316" s="1">
        <v>0</v>
      </c>
      <c r="I316" s="1"/>
      <c r="J316" s="1">
        <v>440</v>
      </c>
      <c r="K316" s="1">
        <v>1</v>
      </c>
      <c r="L316" s="1"/>
      <c r="M316" s="1" t="s">
        <v>4499</v>
      </c>
      <c r="N316" s="1" t="s">
        <v>4424</v>
      </c>
      <c r="O316" s="1" t="s">
        <v>3993</v>
      </c>
      <c r="P316" s="17" t="s">
        <v>4494</v>
      </c>
      <c r="Q316" s="17" t="s">
        <v>4709</v>
      </c>
    </row>
    <row r="317" spans="1:17" ht="13.5" customHeight="1">
      <c r="A317" s="1">
        <v>316</v>
      </c>
      <c r="B317" s="17" t="s">
        <v>4494</v>
      </c>
      <c r="C317" s="17" t="s">
        <v>4599</v>
      </c>
      <c r="D317" s="18">
        <v>287</v>
      </c>
      <c r="E317" s="19">
        <v>242</v>
      </c>
      <c r="F317" s="17" t="s">
        <v>4509</v>
      </c>
      <c r="G317" s="1">
        <v>50</v>
      </c>
      <c r="H317" s="1">
        <v>0</v>
      </c>
      <c r="I317" s="1"/>
      <c r="J317" s="1">
        <v>43</v>
      </c>
      <c r="K317" s="1">
        <v>1</v>
      </c>
      <c r="L317" s="1"/>
      <c r="M317" s="1" t="s">
        <v>4503</v>
      </c>
      <c r="N317" s="1" t="s">
        <v>3932</v>
      </c>
      <c r="O317" s="1" t="s">
        <v>4510</v>
      </c>
      <c r="P317" s="17" t="s">
        <v>4494</v>
      </c>
      <c r="Q317" s="17" t="s">
        <v>4710</v>
      </c>
    </row>
    <row r="318" spans="1:17" ht="13.5" customHeight="1">
      <c r="A318" s="1">
        <v>317</v>
      </c>
      <c r="B318" s="17" t="s">
        <v>4494</v>
      </c>
      <c r="C318" s="17" t="s">
        <v>4698</v>
      </c>
      <c r="D318" s="18">
        <v>287</v>
      </c>
      <c r="E318" s="19">
        <v>242</v>
      </c>
      <c r="F318" s="17" t="s">
        <v>4509</v>
      </c>
      <c r="G318" s="1">
        <v>50</v>
      </c>
      <c r="H318" s="1">
        <v>0</v>
      </c>
      <c r="I318" s="1"/>
      <c r="J318" s="1">
        <v>43</v>
      </c>
      <c r="K318" s="1">
        <v>1</v>
      </c>
      <c r="L318" s="1"/>
      <c r="M318" s="1" t="s">
        <v>4503</v>
      </c>
      <c r="N318" s="1" t="s">
        <v>3932</v>
      </c>
      <c r="O318" s="1" t="s">
        <v>4510</v>
      </c>
      <c r="P318" s="17" t="s">
        <v>4494</v>
      </c>
      <c r="Q318" s="17" t="s">
        <v>4711</v>
      </c>
    </row>
    <row r="319" spans="1:17" ht="13.5" customHeight="1">
      <c r="A319" s="1">
        <v>318</v>
      </c>
      <c r="B319" s="17" t="s">
        <v>4494</v>
      </c>
      <c r="C319" s="17" t="s">
        <v>4517</v>
      </c>
      <c r="D319" s="18">
        <v>479</v>
      </c>
      <c r="E319" s="19">
        <v>881</v>
      </c>
      <c r="F319" s="17" t="s">
        <v>4498</v>
      </c>
      <c r="G319" s="1">
        <v>450</v>
      </c>
      <c r="H319" s="1">
        <v>0</v>
      </c>
      <c r="I319" s="1"/>
      <c r="J319" s="1">
        <v>440</v>
      </c>
      <c r="K319" s="1">
        <v>1</v>
      </c>
      <c r="L319" s="1"/>
      <c r="M319" s="1" t="s">
        <v>4499</v>
      </c>
      <c r="N319" s="1" t="s">
        <v>4518</v>
      </c>
      <c r="O319" s="1" t="s">
        <v>4510</v>
      </c>
      <c r="P319" s="17" t="s">
        <v>4494</v>
      </c>
      <c r="Q319" s="17" t="s">
        <v>4712</v>
      </c>
    </row>
    <row r="320" spans="1:17" ht="13.5" customHeight="1">
      <c r="A320" s="1">
        <v>319</v>
      </c>
      <c r="B320" s="17" t="s">
        <v>4494</v>
      </c>
      <c r="C320" s="17" t="s">
        <v>4713</v>
      </c>
      <c r="D320" s="18">
        <v>490</v>
      </c>
      <c r="E320" s="19">
        <v>1444</v>
      </c>
      <c r="F320" s="17" t="s">
        <v>4687</v>
      </c>
      <c r="G320" s="1">
        <v>500</v>
      </c>
      <c r="H320" s="1">
        <v>0</v>
      </c>
      <c r="I320" s="1"/>
      <c r="J320" s="1">
        <v>435</v>
      </c>
      <c r="K320" s="1">
        <v>0</v>
      </c>
      <c r="L320" s="1"/>
      <c r="M320" s="1" t="s">
        <v>4499</v>
      </c>
      <c r="N320" s="1" t="s">
        <v>3932</v>
      </c>
      <c r="O320" s="1" t="s">
        <v>3993</v>
      </c>
      <c r="P320" s="17" t="s">
        <v>4494</v>
      </c>
      <c r="Q320" s="17" t="s">
        <v>4714</v>
      </c>
    </row>
    <row r="321" spans="1:17" ht="13.5" customHeight="1">
      <c r="A321" s="1">
        <v>320</v>
      </c>
      <c r="B321" s="17" t="s">
        <v>4494</v>
      </c>
      <c r="C321" s="17" t="s">
        <v>4715</v>
      </c>
      <c r="D321" s="18">
        <v>287</v>
      </c>
      <c r="E321" s="19">
        <v>242</v>
      </c>
      <c r="F321" s="17" t="s">
        <v>4506</v>
      </c>
      <c r="G321" s="1">
        <v>50</v>
      </c>
      <c r="H321" s="1">
        <v>0</v>
      </c>
      <c r="I321" s="1"/>
      <c r="J321" s="1">
        <v>43</v>
      </c>
      <c r="K321" s="1">
        <v>1</v>
      </c>
      <c r="L321" s="1"/>
      <c r="M321" s="1" t="s">
        <v>4503</v>
      </c>
      <c r="N321" s="1" t="s">
        <v>3997</v>
      </c>
      <c r="O321" s="1" t="s">
        <v>3993</v>
      </c>
      <c r="P321" s="17" t="s">
        <v>4494</v>
      </c>
      <c r="Q321" s="17" t="s">
        <v>4716</v>
      </c>
    </row>
    <row r="322" spans="1:17" ht="13.5" customHeight="1">
      <c r="A322" s="1">
        <v>321</v>
      </c>
      <c r="B322" s="17" t="s">
        <v>4494</v>
      </c>
      <c r="C322" s="17" t="s">
        <v>4717</v>
      </c>
      <c r="D322" s="18">
        <v>490</v>
      </c>
      <c r="E322" s="19">
        <v>1444</v>
      </c>
      <c r="F322" s="17" t="s">
        <v>4718</v>
      </c>
      <c r="G322" s="1">
        <v>500</v>
      </c>
      <c r="H322" s="1">
        <v>0</v>
      </c>
      <c r="I322" s="1"/>
      <c r="J322" s="1">
        <v>435</v>
      </c>
      <c r="K322" s="1">
        <v>0</v>
      </c>
      <c r="L322" s="1"/>
      <c r="M322" s="1" t="s">
        <v>4499</v>
      </c>
      <c r="N322" s="1" t="s">
        <v>3932</v>
      </c>
      <c r="O322" s="1" t="s">
        <v>4510</v>
      </c>
      <c r="P322" s="17" t="s">
        <v>4494</v>
      </c>
      <c r="Q322" s="17" t="s">
        <v>4719</v>
      </c>
    </row>
    <row r="323" spans="1:17" ht="13.5" customHeight="1">
      <c r="A323" s="1">
        <v>322</v>
      </c>
      <c r="B323" s="17" t="s">
        <v>4494</v>
      </c>
      <c r="C323" s="17" t="s">
        <v>4720</v>
      </c>
      <c r="D323" s="18">
        <v>286</v>
      </c>
      <c r="E323" s="19">
        <v>113</v>
      </c>
      <c r="F323" s="17" t="s">
        <v>4721</v>
      </c>
      <c r="G323" s="1">
        <v>50</v>
      </c>
      <c r="H323" s="1">
        <v>0</v>
      </c>
      <c r="I323" s="1"/>
      <c r="J323" s="1">
        <v>43</v>
      </c>
      <c r="K323" s="1">
        <v>1</v>
      </c>
      <c r="L323" s="1"/>
      <c r="M323" s="1" t="s">
        <v>4503</v>
      </c>
      <c r="N323" s="1" t="s">
        <v>3997</v>
      </c>
      <c r="O323" s="1" t="s">
        <v>4524</v>
      </c>
      <c r="P323" s="17" t="s">
        <v>4494</v>
      </c>
      <c r="Q323" s="17" t="s">
        <v>4722</v>
      </c>
    </row>
    <row r="324" spans="1:17" ht="13.5" customHeight="1">
      <c r="A324" s="1">
        <v>323</v>
      </c>
      <c r="B324" s="17" t="s">
        <v>4494</v>
      </c>
      <c r="C324" s="17" t="s">
        <v>4601</v>
      </c>
      <c r="D324" s="18">
        <v>287</v>
      </c>
      <c r="E324" s="19">
        <v>242</v>
      </c>
      <c r="F324" s="17" t="s">
        <v>4506</v>
      </c>
      <c r="G324" s="1">
        <v>50</v>
      </c>
      <c r="H324" s="1">
        <v>0</v>
      </c>
      <c r="I324" s="1"/>
      <c r="J324" s="1">
        <v>43</v>
      </c>
      <c r="K324" s="1">
        <v>1</v>
      </c>
      <c r="L324" s="1"/>
      <c r="M324" s="1" t="s">
        <v>4503</v>
      </c>
      <c r="N324" s="1" t="s">
        <v>3932</v>
      </c>
      <c r="O324" s="1" t="s">
        <v>4524</v>
      </c>
      <c r="P324" s="17" t="s">
        <v>4494</v>
      </c>
      <c r="Q324" s="17" t="s">
        <v>4723</v>
      </c>
    </row>
    <row r="325" spans="1:17" ht="13.5" customHeight="1">
      <c r="A325" s="1">
        <v>324</v>
      </c>
      <c r="B325" s="17" t="s">
        <v>4494</v>
      </c>
      <c r="C325" s="17" t="s">
        <v>4532</v>
      </c>
      <c r="D325" s="18">
        <v>490</v>
      </c>
      <c r="E325" s="19">
        <v>1444</v>
      </c>
      <c r="F325" s="17" t="s">
        <v>4521</v>
      </c>
      <c r="G325" s="1">
        <v>500</v>
      </c>
      <c r="H325" s="1">
        <v>0</v>
      </c>
      <c r="I325" s="1"/>
      <c r="J325" s="1">
        <v>435</v>
      </c>
      <c r="K325" s="1">
        <v>0</v>
      </c>
      <c r="L325" s="1"/>
      <c r="M325" s="1" t="s">
        <v>4499</v>
      </c>
      <c r="N325" s="1" t="s">
        <v>3932</v>
      </c>
      <c r="O325" s="1" t="s">
        <v>4524</v>
      </c>
      <c r="P325" s="17" t="s">
        <v>4494</v>
      </c>
      <c r="Q325" s="17" t="s">
        <v>4724</v>
      </c>
    </row>
    <row r="326" spans="1:17" ht="13.5" customHeight="1">
      <c r="A326" s="1">
        <v>325</v>
      </c>
      <c r="B326" s="17" t="s">
        <v>4494</v>
      </c>
      <c r="C326" s="17" t="s">
        <v>4501</v>
      </c>
      <c r="D326" s="18"/>
      <c r="E326" s="19"/>
      <c r="F326" s="17" t="s">
        <v>4526</v>
      </c>
      <c r="G326" s="1">
        <v>450</v>
      </c>
      <c r="H326" s="1">
        <v>0</v>
      </c>
      <c r="I326" s="1"/>
      <c r="J326" s="1">
        <v>440</v>
      </c>
      <c r="K326" s="1">
        <v>1</v>
      </c>
      <c r="L326" s="1"/>
      <c r="M326" s="1" t="s">
        <v>4499</v>
      </c>
      <c r="N326" s="1" t="s">
        <v>4518</v>
      </c>
      <c r="O326" s="1" t="s">
        <v>3993</v>
      </c>
      <c r="P326" s="17" t="s">
        <v>4494</v>
      </c>
      <c r="Q326" s="17" t="s">
        <v>4725</v>
      </c>
    </row>
    <row r="327" spans="1:17" ht="13.5" customHeight="1">
      <c r="A327" s="1">
        <v>326</v>
      </c>
      <c r="B327" s="17" t="s">
        <v>4494</v>
      </c>
      <c r="C327" s="17" t="s">
        <v>4523</v>
      </c>
      <c r="D327" s="18">
        <v>490</v>
      </c>
      <c r="E327" s="19">
        <v>1444</v>
      </c>
      <c r="F327" s="17" t="s">
        <v>4513</v>
      </c>
      <c r="G327" s="1">
        <v>500</v>
      </c>
      <c r="H327" s="1">
        <v>0</v>
      </c>
      <c r="I327" s="1"/>
      <c r="J327" s="1">
        <v>435</v>
      </c>
      <c r="K327" s="1">
        <v>0</v>
      </c>
      <c r="L327" s="1"/>
      <c r="M327" s="1" t="s">
        <v>4499</v>
      </c>
      <c r="N327" s="1" t="s">
        <v>3932</v>
      </c>
      <c r="O327" s="1" t="s">
        <v>4524</v>
      </c>
      <c r="P327" s="17" t="s">
        <v>4494</v>
      </c>
      <c r="Q327" s="17" t="s">
        <v>4726</v>
      </c>
    </row>
    <row r="328" spans="1:17" ht="13.5" customHeight="1">
      <c r="A328" s="1">
        <v>327</v>
      </c>
      <c r="B328" s="17" t="s">
        <v>4494</v>
      </c>
      <c r="C328" s="17" t="s">
        <v>4532</v>
      </c>
      <c r="D328" s="18">
        <v>498</v>
      </c>
      <c r="E328" s="19">
        <v>68</v>
      </c>
      <c r="F328" s="17" t="s">
        <v>4581</v>
      </c>
      <c r="G328" s="1">
        <v>500</v>
      </c>
      <c r="H328" s="1">
        <v>0</v>
      </c>
      <c r="I328" s="1"/>
      <c r="J328" s="1">
        <v>435</v>
      </c>
      <c r="K328" s="1">
        <v>0</v>
      </c>
      <c r="L328" s="1"/>
      <c r="M328" s="1" t="s">
        <v>4499</v>
      </c>
      <c r="N328" s="1" t="s">
        <v>3932</v>
      </c>
      <c r="O328" s="1" t="s">
        <v>4510</v>
      </c>
      <c r="P328" s="17" t="s">
        <v>4494</v>
      </c>
      <c r="Q328" s="17" t="s">
        <v>4727</v>
      </c>
    </row>
    <row r="329" spans="1:17" ht="13.5" customHeight="1">
      <c r="A329" s="1">
        <v>328</v>
      </c>
      <c r="B329" s="17" t="s">
        <v>4494</v>
      </c>
      <c r="C329" s="17" t="s">
        <v>4597</v>
      </c>
      <c r="D329" s="18">
        <v>490</v>
      </c>
      <c r="E329" s="19">
        <v>1444</v>
      </c>
      <c r="F329" s="17" t="s">
        <v>4701</v>
      </c>
      <c r="G329" s="1">
        <v>500</v>
      </c>
      <c r="H329" s="1">
        <v>0</v>
      </c>
      <c r="I329" s="1"/>
      <c r="J329" s="1">
        <v>435</v>
      </c>
      <c r="K329" s="1">
        <v>0</v>
      </c>
      <c r="L329" s="1"/>
      <c r="M329" s="1" t="s">
        <v>4499</v>
      </c>
      <c r="N329" s="1" t="s">
        <v>3932</v>
      </c>
      <c r="O329" s="1" t="s">
        <v>3993</v>
      </c>
      <c r="P329" s="17" t="s">
        <v>4494</v>
      </c>
      <c r="Q329" s="17" t="s">
        <v>4728</v>
      </c>
    </row>
    <row r="330" spans="1:17" ht="13.5" customHeight="1">
      <c r="A330" s="1">
        <v>329</v>
      </c>
      <c r="B330" s="17" t="s">
        <v>4494</v>
      </c>
      <c r="C330" s="17" t="s">
        <v>4599</v>
      </c>
      <c r="D330" s="18">
        <v>287</v>
      </c>
      <c r="E330" s="19">
        <v>242</v>
      </c>
      <c r="F330" s="17" t="s">
        <v>4506</v>
      </c>
      <c r="G330" s="1">
        <v>50</v>
      </c>
      <c r="H330" s="1">
        <v>0</v>
      </c>
      <c r="I330" s="1"/>
      <c r="J330" s="1">
        <v>43</v>
      </c>
      <c r="K330" s="1">
        <v>1</v>
      </c>
      <c r="L330" s="1"/>
      <c r="M330" s="1" t="s">
        <v>4503</v>
      </c>
      <c r="N330" s="1" t="s">
        <v>3932</v>
      </c>
      <c r="O330" s="1" t="s">
        <v>4510</v>
      </c>
      <c r="P330" s="17" t="s">
        <v>4494</v>
      </c>
      <c r="Q330" s="17" t="s">
        <v>4729</v>
      </c>
    </row>
    <row r="331" spans="1:17" ht="13.5" customHeight="1">
      <c r="A331" s="1">
        <v>330</v>
      </c>
      <c r="B331" s="17" t="s">
        <v>4494</v>
      </c>
      <c r="C331" s="17" t="s">
        <v>4508</v>
      </c>
      <c r="D331" s="18">
        <v>287</v>
      </c>
      <c r="E331" s="19">
        <v>242</v>
      </c>
      <c r="F331" s="17" t="s">
        <v>4509</v>
      </c>
      <c r="G331" s="1">
        <v>50</v>
      </c>
      <c r="H331" s="1">
        <v>0</v>
      </c>
      <c r="I331" s="1"/>
      <c r="J331" s="1">
        <v>43</v>
      </c>
      <c r="K331" s="1">
        <v>1</v>
      </c>
      <c r="L331" s="1"/>
      <c r="M331" s="1" t="s">
        <v>4503</v>
      </c>
      <c r="N331" s="1" t="s">
        <v>3932</v>
      </c>
      <c r="O331" s="1" t="s">
        <v>4510</v>
      </c>
      <c r="P331" s="17" t="s">
        <v>4494</v>
      </c>
      <c r="Q331" s="17" t="s">
        <v>4730</v>
      </c>
    </row>
    <row r="332" spans="1:17" ht="13.5" customHeight="1">
      <c r="A332" s="1">
        <v>331</v>
      </c>
      <c r="B332" s="17" t="s">
        <v>4494</v>
      </c>
      <c r="C332" s="17" t="s">
        <v>4508</v>
      </c>
      <c r="D332" s="18">
        <v>287</v>
      </c>
      <c r="E332" s="19">
        <v>242</v>
      </c>
      <c r="F332" s="17" t="s">
        <v>4509</v>
      </c>
      <c r="G332" s="1">
        <v>50</v>
      </c>
      <c r="H332" s="1">
        <v>0</v>
      </c>
      <c r="I332" s="1"/>
      <c r="J332" s="1">
        <v>43</v>
      </c>
      <c r="K332" s="1">
        <v>1</v>
      </c>
      <c r="L332" s="1"/>
      <c r="M332" s="1" t="s">
        <v>4503</v>
      </c>
      <c r="N332" s="1" t="s">
        <v>3932</v>
      </c>
      <c r="O332" s="1" t="s">
        <v>4524</v>
      </c>
      <c r="P332" s="17" t="s">
        <v>4494</v>
      </c>
      <c r="Q332" s="17" t="s">
        <v>4731</v>
      </c>
    </row>
    <row r="333" spans="1:17" ht="13.5" customHeight="1">
      <c r="A333" s="1">
        <v>332</v>
      </c>
      <c r="B333" s="17" t="s">
        <v>4494</v>
      </c>
      <c r="C333" s="17" t="s">
        <v>4532</v>
      </c>
      <c r="D333" s="18">
        <v>490</v>
      </c>
      <c r="E333" s="19">
        <v>1444</v>
      </c>
      <c r="F333" s="17" t="s">
        <v>4513</v>
      </c>
      <c r="G333" s="1">
        <v>500</v>
      </c>
      <c r="H333" s="1">
        <v>0</v>
      </c>
      <c r="I333" s="1"/>
      <c r="J333" s="1">
        <v>435</v>
      </c>
      <c r="K333" s="1">
        <v>0</v>
      </c>
      <c r="L333" s="1"/>
      <c r="M333" s="1" t="s">
        <v>4499</v>
      </c>
      <c r="N333" s="1" t="s">
        <v>3932</v>
      </c>
      <c r="O333" s="1" t="s">
        <v>3993</v>
      </c>
      <c r="P333" s="17" t="s">
        <v>4494</v>
      </c>
      <c r="Q333" s="17" t="s">
        <v>4732</v>
      </c>
    </row>
    <row r="334" spans="1:17" ht="13.5" customHeight="1">
      <c r="A334" s="1">
        <v>333</v>
      </c>
      <c r="B334" s="17" t="s">
        <v>4494</v>
      </c>
      <c r="C334" s="17" t="s">
        <v>4589</v>
      </c>
      <c r="D334" s="18">
        <v>479</v>
      </c>
      <c r="E334" s="19">
        <v>881</v>
      </c>
      <c r="F334" s="17" t="s">
        <v>4526</v>
      </c>
      <c r="G334" s="1">
        <v>450</v>
      </c>
      <c r="H334" s="1">
        <v>0</v>
      </c>
      <c r="I334" s="1"/>
      <c r="J334" s="1">
        <v>440</v>
      </c>
      <c r="K334" s="1">
        <v>1</v>
      </c>
      <c r="L334" s="1"/>
      <c r="M334" s="1" t="s">
        <v>4499</v>
      </c>
      <c r="N334" s="1" t="s">
        <v>4424</v>
      </c>
      <c r="O334" s="1" t="s">
        <v>4510</v>
      </c>
      <c r="P334" s="17" t="s">
        <v>4494</v>
      </c>
      <c r="Q334" s="17" t="s">
        <v>4733</v>
      </c>
    </row>
    <row r="335" spans="1:17" ht="13.5" customHeight="1">
      <c r="A335" s="1">
        <v>334</v>
      </c>
      <c r="B335" s="17" t="s">
        <v>4494</v>
      </c>
      <c r="C335" s="17" t="s">
        <v>4599</v>
      </c>
      <c r="D335" s="18">
        <v>287</v>
      </c>
      <c r="E335" s="19">
        <v>242</v>
      </c>
      <c r="F335" s="17" t="s">
        <v>4509</v>
      </c>
      <c r="G335" s="1">
        <v>50</v>
      </c>
      <c r="H335" s="1">
        <v>0</v>
      </c>
      <c r="I335" s="1"/>
      <c r="J335" s="1">
        <v>43</v>
      </c>
      <c r="K335" s="1">
        <v>1</v>
      </c>
      <c r="L335" s="1"/>
      <c r="M335" s="1" t="s">
        <v>4503</v>
      </c>
      <c r="N335" s="1" t="s">
        <v>3932</v>
      </c>
      <c r="O335" s="1" t="s">
        <v>4524</v>
      </c>
      <c r="P335" s="17" t="s">
        <v>4494</v>
      </c>
      <c r="Q335" s="17" t="s">
        <v>4734</v>
      </c>
    </row>
    <row r="336" spans="1:17" ht="13.5" customHeight="1">
      <c r="A336" s="1">
        <v>335</v>
      </c>
      <c r="B336" s="17" t="s">
        <v>4494</v>
      </c>
      <c r="C336" s="17" t="s">
        <v>4735</v>
      </c>
      <c r="D336" s="18">
        <v>286</v>
      </c>
      <c r="E336" s="19">
        <v>825</v>
      </c>
      <c r="F336" s="17" t="s">
        <v>4604</v>
      </c>
      <c r="G336" s="1">
        <v>50</v>
      </c>
      <c r="H336" s="1">
        <v>0</v>
      </c>
      <c r="I336" s="1"/>
      <c r="J336" s="1">
        <v>43</v>
      </c>
      <c r="K336" s="1">
        <v>1</v>
      </c>
      <c r="L336" s="1"/>
      <c r="M336" s="1" t="s">
        <v>4503</v>
      </c>
      <c r="N336" s="1" t="s">
        <v>3997</v>
      </c>
      <c r="O336" s="1" t="s">
        <v>4524</v>
      </c>
      <c r="P336" s="17" t="s">
        <v>4494</v>
      </c>
      <c r="Q336" s="17" t="s">
        <v>4736</v>
      </c>
    </row>
    <row r="337" spans="1:17" ht="13.5" customHeight="1">
      <c r="A337" s="1">
        <v>336</v>
      </c>
      <c r="B337" s="17" t="s">
        <v>4737</v>
      </c>
      <c r="C337" s="17" t="s">
        <v>4738</v>
      </c>
      <c r="D337" s="18">
        <v>144</v>
      </c>
      <c r="E337" s="19">
        <v>54</v>
      </c>
      <c r="F337" s="17" t="s">
        <v>4739</v>
      </c>
      <c r="G337" s="1">
        <v>50</v>
      </c>
      <c r="H337" s="1">
        <v>0</v>
      </c>
      <c r="I337" s="1"/>
      <c r="J337" s="1">
        <v>52</v>
      </c>
      <c r="K337" s="1">
        <v>0</v>
      </c>
      <c r="L337" s="1"/>
      <c r="M337" s="1" t="s">
        <v>3963</v>
      </c>
      <c r="N337" s="1" t="s">
        <v>3932</v>
      </c>
      <c r="O337" s="1"/>
      <c r="P337" s="17" t="s">
        <v>4737</v>
      </c>
      <c r="Q337" s="17"/>
    </row>
    <row r="338" spans="1:17" ht="13.5" customHeight="1">
      <c r="A338" s="1">
        <v>337</v>
      </c>
      <c r="B338" s="17" t="s">
        <v>4740</v>
      </c>
      <c r="C338" s="17" t="s">
        <v>4741</v>
      </c>
      <c r="D338" s="18">
        <v>258</v>
      </c>
      <c r="E338" s="19">
        <v>113</v>
      </c>
      <c r="F338" s="17" t="s">
        <v>4742</v>
      </c>
      <c r="G338" s="1">
        <v>100</v>
      </c>
      <c r="H338" s="1">
        <v>0</v>
      </c>
      <c r="I338" s="1"/>
      <c r="J338" s="1">
        <v>88</v>
      </c>
      <c r="K338" s="1">
        <v>0</v>
      </c>
      <c r="L338" s="1"/>
      <c r="M338" s="1" t="s">
        <v>4005</v>
      </c>
      <c r="N338" s="1" t="s">
        <v>3932</v>
      </c>
      <c r="O338" s="1"/>
      <c r="P338" s="17" t="s">
        <v>4740</v>
      </c>
      <c r="Q338" s="17"/>
    </row>
    <row r="339" spans="1:17" ht="13.5" customHeight="1">
      <c r="A339" s="1">
        <v>338</v>
      </c>
      <c r="B339" s="17" t="s">
        <v>4743</v>
      </c>
      <c r="C339" s="17" t="s">
        <v>4421</v>
      </c>
      <c r="D339" s="18">
        <v>444</v>
      </c>
      <c r="E339" s="19">
        <v>1164</v>
      </c>
      <c r="F339" s="17" t="s">
        <v>4422</v>
      </c>
      <c r="G339" s="1">
        <v>400</v>
      </c>
      <c r="H339" s="1">
        <v>0</v>
      </c>
      <c r="I339" s="1"/>
      <c r="J339" s="1">
        <v>406</v>
      </c>
      <c r="K339" s="1">
        <v>0</v>
      </c>
      <c r="L339" s="1"/>
      <c r="M339" s="1" t="s">
        <v>4005</v>
      </c>
      <c r="N339" s="1" t="s">
        <v>3932</v>
      </c>
      <c r="O339" s="1"/>
      <c r="P339" s="17" t="s">
        <v>4743</v>
      </c>
      <c r="Q339" s="17"/>
    </row>
    <row r="340" spans="1:17" ht="13.5" customHeight="1">
      <c r="A340" s="1">
        <v>339</v>
      </c>
      <c r="B340" s="17" t="s">
        <v>4743</v>
      </c>
      <c r="C340" s="17" t="s">
        <v>4744</v>
      </c>
      <c r="D340" s="18">
        <v>444</v>
      </c>
      <c r="E340" s="19">
        <v>1211</v>
      </c>
      <c r="F340" s="17" t="s">
        <v>4745</v>
      </c>
      <c r="G340" s="1">
        <v>400</v>
      </c>
      <c r="H340" s="1">
        <v>0</v>
      </c>
      <c r="I340" s="1"/>
      <c r="J340" s="1">
        <v>406</v>
      </c>
      <c r="K340" s="1">
        <v>0</v>
      </c>
      <c r="L340" s="1"/>
      <c r="M340" s="1" t="s">
        <v>4005</v>
      </c>
      <c r="N340" s="1" t="s">
        <v>3932</v>
      </c>
      <c r="O340" s="1"/>
      <c r="P340" s="17" t="s">
        <v>4743</v>
      </c>
      <c r="Q340" s="17" t="s">
        <v>4746</v>
      </c>
    </row>
    <row r="341" spans="1:17" ht="13.5" customHeight="1">
      <c r="A341" s="1">
        <v>340</v>
      </c>
      <c r="B341" s="17" t="s">
        <v>4747</v>
      </c>
      <c r="C341" s="17" t="s">
        <v>4192</v>
      </c>
      <c r="D341" s="18">
        <v>720</v>
      </c>
      <c r="E341" s="19">
        <v>1147</v>
      </c>
      <c r="F341" s="17" t="s">
        <v>4748</v>
      </c>
      <c r="G341" s="1">
        <v>900</v>
      </c>
      <c r="H341" s="1">
        <v>0</v>
      </c>
      <c r="I341" s="1"/>
      <c r="J341" s="1">
        <v>856</v>
      </c>
      <c r="K341" s="1">
        <v>0</v>
      </c>
      <c r="L341" s="1"/>
      <c r="M341" s="1" t="s">
        <v>4005</v>
      </c>
      <c r="N341" s="1" t="s">
        <v>3932</v>
      </c>
      <c r="O341" s="1"/>
      <c r="P341" s="17" t="s">
        <v>4747</v>
      </c>
      <c r="Q341" s="17"/>
    </row>
    <row r="342" spans="1:17" ht="13.5" customHeight="1">
      <c r="A342" s="1">
        <v>341</v>
      </c>
      <c r="B342" s="17" t="s">
        <v>4747</v>
      </c>
      <c r="C342" s="17" t="s">
        <v>4375</v>
      </c>
      <c r="D342" s="18">
        <v>739</v>
      </c>
      <c r="E342" s="19">
        <v>267</v>
      </c>
      <c r="F342" s="17" t="s">
        <v>4749</v>
      </c>
      <c r="G342" s="1">
        <v>1100</v>
      </c>
      <c r="H342" s="1">
        <v>0</v>
      </c>
      <c r="I342" s="1"/>
      <c r="J342" s="1">
        <v>915</v>
      </c>
      <c r="K342" s="1">
        <v>1</v>
      </c>
      <c r="L342" s="1"/>
      <c r="M342" s="1" t="s">
        <v>3963</v>
      </c>
      <c r="N342" s="1" t="s">
        <v>3932</v>
      </c>
      <c r="O342" s="1"/>
      <c r="P342" s="17" t="s">
        <v>4747</v>
      </c>
      <c r="Q342" s="17" t="s">
        <v>4214</v>
      </c>
    </row>
    <row r="343" spans="1:17" ht="13.5" customHeight="1">
      <c r="A343" s="1">
        <v>342</v>
      </c>
      <c r="B343" s="17" t="s">
        <v>4750</v>
      </c>
      <c r="C343" s="20" t="s">
        <v>4751</v>
      </c>
      <c r="D343" s="21">
        <v>344</v>
      </c>
      <c r="E343" s="22">
        <v>57</v>
      </c>
      <c r="F343" s="20" t="s">
        <v>4752</v>
      </c>
      <c r="G343" s="1">
        <v>50</v>
      </c>
      <c r="H343" s="1">
        <v>1</v>
      </c>
      <c r="I343" s="1"/>
      <c r="J343" s="1">
        <v>93</v>
      </c>
      <c r="K343" s="1">
        <v>0</v>
      </c>
      <c r="L343" s="1"/>
      <c r="M343" s="1" t="s">
        <v>4005</v>
      </c>
      <c r="N343" s="1" t="s">
        <v>3932</v>
      </c>
      <c r="O343" s="1"/>
      <c r="P343" s="17" t="s">
        <v>4750</v>
      </c>
      <c r="Q343" s="17"/>
    </row>
    <row r="344" spans="1:17" ht="13.5" customHeight="1">
      <c r="A344" s="1">
        <v>343</v>
      </c>
      <c r="B344" s="17" t="s">
        <v>4753</v>
      </c>
      <c r="C344" s="17" t="s">
        <v>4754</v>
      </c>
      <c r="D344" s="18">
        <v>350</v>
      </c>
      <c r="E344" s="19">
        <v>1224</v>
      </c>
      <c r="F344" s="17" t="s">
        <v>4755</v>
      </c>
      <c r="G344" s="1">
        <v>150</v>
      </c>
      <c r="H344" s="1">
        <v>1</v>
      </c>
      <c r="I344" s="1"/>
      <c r="J344" s="1">
        <v>131</v>
      </c>
      <c r="K344" s="1">
        <v>0</v>
      </c>
      <c r="L344" s="1"/>
      <c r="M344" s="1" t="s">
        <v>3963</v>
      </c>
      <c r="N344" s="1" t="s">
        <v>3932</v>
      </c>
      <c r="O344" s="1"/>
      <c r="P344" s="17" t="s">
        <v>4753</v>
      </c>
      <c r="Q344" s="17"/>
    </row>
    <row r="345" spans="1:17" ht="13.5" customHeight="1">
      <c r="A345" s="1">
        <v>344</v>
      </c>
      <c r="B345" s="17" t="s">
        <v>4756</v>
      </c>
      <c r="C345" s="17" t="s">
        <v>4029</v>
      </c>
      <c r="D345" s="18">
        <v>422</v>
      </c>
      <c r="E345" s="19">
        <v>8063</v>
      </c>
      <c r="F345" s="17" t="s">
        <v>4757</v>
      </c>
      <c r="G345" s="1">
        <v>250</v>
      </c>
      <c r="H345" s="1">
        <v>0</v>
      </c>
      <c r="I345" s="1"/>
      <c r="J345" s="1">
        <v>248</v>
      </c>
      <c r="K345" s="1">
        <v>0</v>
      </c>
      <c r="L345" s="1"/>
      <c r="M345" s="1" t="s">
        <v>4543</v>
      </c>
      <c r="N345" s="1" t="s">
        <v>3932</v>
      </c>
      <c r="O345" s="1"/>
      <c r="P345" s="17" t="s">
        <v>4756</v>
      </c>
      <c r="Q345" s="17"/>
    </row>
    <row r="346" spans="1:17" ht="13.5" customHeight="1">
      <c r="A346" s="1">
        <v>345</v>
      </c>
      <c r="B346" s="17" t="s">
        <v>4758</v>
      </c>
      <c r="C346" s="17" t="s">
        <v>4759</v>
      </c>
      <c r="D346" s="18">
        <v>231</v>
      </c>
      <c r="E346" s="19">
        <v>23</v>
      </c>
      <c r="F346" s="17" t="s">
        <v>4760</v>
      </c>
      <c r="G346" s="1">
        <v>100</v>
      </c>
      <c r="H346" s="1">
        <v>0</v>
      </c>
      <c r="I346" s="1"/>
      <c r="J346" s="1">
        <v>52</v>
      </c>
      <c r="K346" s="1">
        <v>0</v>
      </c>
      <c r="L346" s="1"/>
      <c r="M346" s="1" t="s">
        <v>3963</v>
      </c>
      <c r="N346" s="1" t="s">
        <v>3932</v>
      </c>
      <c r="O346" s="1"/>
      <c r="P346" s="17" t="s">
        <v>4758</v>
      </c>
      <c r="Q346" s="17"/>
    </row>
    <row r="347" spans="1:17" ht="13.5" customHeight="1">
      <c r="A347" s="1">
        <v>346</v>
      </c>
      <c r="B347" s="17" t="s">
        <v>4758</v>
      </c>
      <c r="C347" s="17" t="s">
        <v>4761</v>
      </c>
      <c r="D347" s="18">
        <v>289</v>
      </c>
      <c r="E347" s="19">
        <v>1608</v>
      </c>
      <c r="F347" s="17" t="s">
        <v>4762</v>
      </c>
      <c r="G347" s="1">
        <v>50</v>
      </c>
      <c r="H347" s="1">
        <v>0</v>
      </c>
      <c r="I347" s="1"/>
      <c r="J347" s="1">
        <v>49</v>
      </c>
      <c r="K347" s="1">
        <v>1</v>
      </c>
      <c r="L347" s="1"/>
      <c r="M347" s="1" t="s">
        <v>3963</v>
      </c>
      <c r="N347" s="1" t="s">
        <v>3932</v>
      </c>
      <c r="O347" s="1" t="s">
        <v>4524</v>
      </c>
      <c r="P347" s="17" t="s">
        <v>4758</v>
      </c>
      <c r="Q347" s="17" t="s">
        <v>4504</v>
      </c>
    </row>
    <row r="348" spans="1:17" ht="13.5" customHeight="1">
      <c r="A348" s="1">
        <v>347</v>
      </c>
      <c r="B348" s="17" t="s">
        <v>4758</v>
      </c>
      <c r="C348" s="17" t="s">
        <v>4763</v>
      </c>
      <c r="D348" s="18">
        <v>236</v>
      </c>
      <c r="E348" s="19">
        <v>3</v>
      </c>
      <c r="F348" s="17" t="s">
        <v>4764</v>
      </c>
      <c r="G348" s="1">
        <v>100</v>
      </c>
      <c r="H348" s="1">
        <v>0</v>
      </c>
      <c r="I348" s="1"/>
      <c r="J348" s="1">
        <v>88</v>
      </c>
      <c r="K348" s="1">
        <v>0</v>
      </c>
      <c r="L348" s="1"/>
      <c r="M348" s="1" t="s">
        <v>4076</v>
      </c>
      <c r="N348" s="1" t="s">
        <v>3932</v>
      </c>
      <c r="O348" s="1" t="s">
        <v>4765</v>
      </c>
      <c r="P348" s="17" t="s">
        <v>4758</v>
      </c>
      <c r="Q348" s="17" t="s">
        <v>4766</v>
      </c>
    </row>
    <row r="349" spans="1:17" ht="13.5" customHeight="1">
      <c r="A349" s="1">
        <v>348</v>
      </c>
      <c r="B349" s="17" t="s">
        <v>4758</v>
      </c>
      <c r="C349" s="17" t="s">
        <v>4767</v>
      </c>
      <c r="D349" s="18">
        <v>231</v>
      </c>
      <c r="E349" s="19">
        <v>811</v>
      </c>
      <c r="F349" s="17" t="s">
        <v>4768</v>
      </c>
      <c r="G349" s="1">
        <v>100</v>
      </c>
      <c r="H349" s="1">
        <v>0</v>
      </c>
      <c r="I349" s="1"/>
      <c r="J349" s="1">
        <v>52</v>
      </c>
      <c r="K349" s="1">
        <v>0</v>
      </c>
      <c r="L349" s="1"/>
      <c r="M349" s="1" t="s">
        <v>4076</v>
      </c>
      <c r="N349" s="1" t="s">
        <v>3932</v>
      </c>
      <c r="O349" s="1" t="s">
        <v>3993</v>
      </c>
      <c r="P349" s="17" t="s">
        <v>4758</v>
      </c>
      <c r="Q349" s="17" t="s">
        <v>4769</v>
      </c>
    </row>
    <row r="350" spans="1:17" ht="13.5" customHeight="1">
      <c r="A350" s="1">
        <v>349</v>
      </c>
      <c r="B350" s="17" t="s">
        <v>4758</v>
      </c>
      <c r="C350" s="17" t="s">
        <v>4770</v>
      </c>
      <c r="D350" s="18">
        <v>236</v>
      </c>
      <c r="E350" s="19">
        <v>3</v>
      </c>
      <c r="F350" s="17" t="s">
        <v>4771</v>
      </c>
      <c r="G350" s="1">
        <v>100</v>
      </c>
      <c r="H350" s="1">
        <v>0</v>
      </c>
      <c r="I350" s="1"/>
      <c r="J350" s="1">
        <v>88</v>
      </c>
      <c r="K350" s="1">
        <v>0</v>
      </c>
      <c r="L350" s="1"/>
      <c r="M350" s="1" t="s">
        <v>4076</v>
      </c>
      <c r="N350" s="1" t="s">
        <v>3932</v>
      </c>
      <c r="O350" s="1" t="s">
        <v>3993</v>
      </c>
      <c r="P350" s="17" t="s">
        <v>4758</v>
      </c>
      <c r="Q350" s="17" t="s">
        <v>4772</v>
      </c>
    </row>
    <row r="351" spans="1:17" ht="13.5" customHeight="1">
      <c r="A351" s="1">
        <v>350</v>
      </c>
      <c r="B351" s="17" t="s">
        <v>4758</v>
      </c>
      <c r="C351" s="17" t="s">
        <v>4773</v>
      </c>
      <c r="D351" s="18">
        <v>236</v>
      </c>
      <c r="E351" s="19">
        <v>3</v>
      </c>
      <c r="F351" s="17" t="s">
        <v>4774</v>
      </c>
      <c r="G351" s="1">
        <v>100</v>
      </c>
      <c r="H351" s="1">
        <v>0</v>
      </c>
      <c r="I351" s="1"/>
      <c r="J351" s="1">
        <v>88</v>
      </c>
      <c r="K351" s="1">
        <v>0</v>
      </c>
      <c r="L351" s="1"/>
      <c r="M351" s="1" t="s">
        <v>4076</v>
      </c>
      <c r="N351" s="1" t="s">
        <v>3932</v>
      </c>
      <c r="O351" s="1" t="s">
        <v>4524</v>
      </c>
      <c r="P351" s="17" t="s">
        <v>4758</v>
      </c>
      <c r="Q351" s="17" t="s">
        <v>4775</v>
      </c>
    </row>
    <row r="352" spans="1:17" ht="13.5" customHeight="1">
      <c r="A352" s="1">
        <v>351</v>
      </c>
      <c r="B352" s="17" t="s">
        <v>4758</v>
      </c>
      <c r="C352" s="17" t="s">
        <v>4776</v>
      </c>
      <c r="D352" s="18">
        <v>289</v>
      </c>
      <c r="E352" s="19">
        <v>1608</v>
      </c>
      <c r="F352" s="17" t="s">
        <v>4762</v>
      </c>
      <c r="G352" s="1">
        <v>50</v>
      </c>
      <c r="H352" s="1">
        <v>0</v>
      </c>
      <c r="I352" s="1"/>
      <c r="J352" s="1">
        <v>49</v>
      </c>
      <c r="K352" s="1">
        <v>1</v>
      </c>
      <c r="L352" s="1"/>
      <c r="M352" s="1" t="s">
        <v>4005</v>
      </c>
      <c r="N352" s="1" t="s">
        <v>3932</v>
      </c>
      <c r="O352" s="1" t="s">
        <v>4524</v>
      </c>
      <c r="P352" s="17" t="s">
        <v>4758</v>
      </c>
      <c r="Q352" s="17" t="s">
        <v>4777</v>
      </c>
    </row>
    <row r="353" spans="1:17" ht="13.5" customHeight="1">
      <c r="A353" s="1">
        <v>352</v>
      </c>
      <c r="B353" s="17" t="s">
        <v>4758</v>
      </c>
      <c r="C353" s="17" t="s">
        <v>4778</v>
      </c>
      <c r="D353" s="18">
        <v>282</v>
      </c>
      <c r="E353" s="19">
        <v>8691</v>
      </c>
      <c r="F353" s="17" t="s">
        <v>4779</v>
      </c>
      <c r="G353" s="1">
        <v>50</v>
      </c>
      <c r="H353" s="1">
        <v>0</v>
      </c>
      <c r="I353" s="1"/>
      <c r="J353" s="1">
        <v>43</v>
      </c>
      <c r="K353" s="1">
        <v>1</v>
      </c>
      <c r="L353" s="1"/>
      <c r="M353" s="1" t="s">
        <v>4503</v>
      </c>
      <c r="N353" s="1" t="s">
        <v>3932</v>
      </c>
      <c r="O353" s="1" t="s">
        <v>3993</v>
      </c>
      <c r="P353" s="17" t="s">
        <v>4758</v>
      </c>
      <c r="Q353" s="17" t="s">
        <v>4780</v>
      </c>
    </row>
    <row r="354" spans="1:17" ht="13.5" customHeight="1">
      <c r="A354" s="1">
        <v>353</v>
      </c>
      <c r="B354" s="17" t="s">
        <v>4758</v>
      </c>
      <c r="C354" s="17" t="s">
        <v>4781</v>
      </c>
      <c r="D354" s="18">
        <v>236</v>
      </c>
      <c r="E354" s="19">
        <v>3</v>
      </c>
      <c r="F354" s="17" t="s">
        <v>4782</v>
      </c>
      <c r="G354" s="1">
        <v>100</v>
      </c>
      <c r="H354" s="1">
        <v>0</v>
      </c>
      <c r="I354" s="1"/>
      <c r="J354" s="1">
        <v>88</v>
      </c>
      <c r="K354" s="1">
        <v>0</v>
      </c>
      <c r="L354" s="1"/>
      <c r="M354" s="1" t="s">
        <v>4076</v>
      </c>
      <c r="N354" s="1" t="s">
        <v>3932</v>
      </c>
      <c r="O354" s="1" t="s">
        <v>4765</v>
      </c>
      <c r="P354" s="17" t="s">
        <v>4758</v>
      </c>
      <c r="Q354" s="17" t="s">
        <v>4637</v>
      </c>
    </row>
    <row r="355" spans="1:17" ht="13.5" customHeight="1">
      <c r="A355" s="1">
        <v>354</v>
      </c>
      <c r="B355" s="17" t="s">
        <v>4758</v>
      </c>
      <c r="C355" s="17" t="s">
        <v>4783</v>
      </c>
      <c r="D355" s="18">
        <v>236</v>
      </c>
      <c r="E355" s="19">
        <v>3</v>
      </c>
      <c r="F355" s="17" t="s">
        <v>4784</v>
      </c>
      <c r="G355" s="1">
        <v>100</v>
      </c>
      <c r="H355" s="1">
        <v>0</v>
      </c>
      <c r="I355" s="1"/>
      <c r="J355" s="1">
        <v>88</v>
      </c>
      <c r="K355" s="1">
        <v>0</v>
      </c>
      <c r="L355" s="1"/>
      <c r="M355" s="1" t="s">
        <v>4076</v>
      </c>
      <c r="N355" s="1" t="s">
        <v>3932</v>
      </c>
      <c r="O355" s="1" t="s">
        <v>3993</v>
      </c>
      <c r="P355" s="17" t="s">
        <v>4758</v>
      </c>
      <c r="Q355" s="17" t="s">
        <v>4785</v>
      </c>
    </row>
    <row r="356" spans="1:17" ht="13.5" customHeight="1">
      <c r="A356" s="1">
        <v>355</v>
      </c>
      <c r="B356" s="17" t="s">
        <v>4758</v>
      </c>
      <c r="C356" s="17" t="s">
        <v>4786</v>
      </c>
      <c r="D356" s="18">
        <v>559</v>
      </c>
      <c r="E356" s="19">
        <v>0</v>
      </c>
      <c r="F356" s="17" t="s">
        <v>4787</v>
      </c>
      <c r="G356" s="1">
        <v>650</v>
      </c>
      <c r="H356" s="1">
        <v>0</v>
      </c>
      <c r="I356" s="1"/>
      <c r="J356" s="1">
        <v>624</v>
      </c>
      <c r="K356" s="1">
        <v>0</v>
      </c>
      <c r="L356" s="1"/>
      <c r="M356" s="1" t="s">
        <v>4788</v>
      </c>
      <c r="N356" s="1" t="s">
        <v>3932</v>
      </c>
      <c r="O356" s="1" t="s">
        <v>4524</v>
      </c>
      <c r="P356" s="17" t="s">
        <v>4758</v>
      </c>
      <c r="Q356" s="17" t="s">
        <v>4789</v>
      </c>
    </row>
    <row r="357" spans="1:17" ht="13.5" customHeight="1">
      <c r="A357" s="1">
        <v>356</v>
      </c>
      <c r="B357" s="17" t="s">
        <v>4758</v>
      </c>
      <c r="C357" s="17" t="s">
        <v>4790</v>
      </c>
      <c r="D357" s="18"/>
      <c r="E357" s="19"/>
      <c r="F357" s="17" t="s">
        <v>4791</v>
      </c>
      <c r="G357" s="1">
        <v>100</v>
      </c>
      <c r="H357" s="1">
        <v>0</v>
      </c>
      <c r="I357" s="1"/>
      <c r="J357" s="1">
        <v>88</v>
      </c>
      <c r="K357" s="1">
        <v>0</v>
      </c>
      <c r="L357" s="1"/>
      <c r="M357" s="1" t="s">
        <v>4076</v>
      </c>
      <c r="N357" s="1" t="s">
        <v>3932</v>
      </c>
      <c r="O357" s="1" t="s">
        <v>3993</v>
      </c>
      <c r="P357" s="17" t="s">
        <v>4758</v>
      </c>
      <c r="Q357" s="17" t="s">
        <v>4792</v>
      </c>
    </row>
    <row r="358" spans="1:17" ht="13.5" customHeight="1">
      <c r="A358" s="1">
        <v>357</v>
      </c>
      <c r="B358" s="17" t="s">
        <v>4758</v>
      </c>
      <c r="C358" s="17" t="s">
        <v>4793</v>
      </c>
      <c r="D358" s="18"/>
      <c r="E358" s="19"/>
      <c r="F358" s="17" t="s">
        <v>4794</v>
      </c>
      <c r="G358" s="1">
        <v>100</v>
      </c>
      <c r="H358" s="1">
        <v>0</v>
      </c>
      <c r="I358" s="1"/>
      <c r="J358" s="1">
        <v>52</v>
      </c>
      <c r="K358" s="1">
        <v>0</v>
      </c>
      <c r="L358" s="1"/>
      <c r="M358" s="1" t="s">
        <v>4076</v>
      </c>
      <c r="N358" s="1" t="s">
        <v>3932</v>
      </c>
      <c r="O358" s="1" t="s">
        <v>4765</v>
      </c>
      <c r="P358" s="17" t="s">
        <v>4758</v>
      </c>
      <c r="Q358" s="17" t="s">
        <v>4795</v>
      </c>
    </row>
    <row r="359" spans="1:17" ht="13.5" customHeight="1">
      <c r="A359" s="1">
        <v>358</v>
      </c>
      <c r="B359" s="17" t="s">
        <v>4758</v>
      </c>
      <c r="C359" s="17" t="s">
        <v>4773</v>
      </c>
      <c r="D359" s="18">
        <v>236</v>
      </c>
      <c r="E359" s="19">
        <v>3</v>
      </c>
      <c r="F359" s="17" t="s">
        <v>4796</v>
      </c>
      <c r="G359" s="1">
        <v>100</v>
      </c>
      <c r="H359" s="1">
        <v>0</v>
      </c>
      <c r="I359" s="1"/>
      <c r="J359" s="1">
        <v>88</v>
      </c>
      <c r="K359" s="1">
        <v>0</v>
      </c>
      <c r="L359" s="1"/>
      <c r="M359" s="1" t="s">
        <v>4076</v>
      </c>
      <c r="N359" s="1" t="s">
        <v>3932</v>
      </c>
      <c r="O359" s="1" t="s">
        <v>4510</v>
      </c>
      <c r="P359" s="17" t="s">
        <v>4758</v>
      </c>
      <c r="Q359" s="17" t="s">
        <v>4797</v>
      </c>
    </row>
    <row r="360" spans="1:17" ht="13.5" customHeight="1">
      <c r="A360" s="1">
        <v>359</v>
      </c>
      <c r="B360" s="17" t="s">
        <v>4758</v>
      </c>
      <c r="C360" s="17" t="s">
        <v>4798</v>
      </c>
      <c r="D360" s="18">
        <v>289</v>
      </c>
      <c r="E360" s="19">
        <v>1608</v>
      </c>
      <c r="F360" s="17" t="s">
        <v>4799</v>
      </c>
      <c r="G360" s="1">
        <v>50</v>
      </c>
      <c r="H360" s="1">
        <v>0</v>
      </c>
      <c r="I360" s="1"/>
      <c r="J360" s="1">
        <v>49</v>
      </c>
      <c r="K360" s="1">
        <v>1</v>
      </c>
      <c r="L360" s="1"/>
      <c r="M360" s="1" t="s">
        <v>4085</v>
      </c>
      <c r="N360" s="1" t="s">
        <v>3932</v>
      </c>
      <c r="O360" s="1" t="s">
        <v>4765</v>
      </c>
      <c r="P360" s="17" t="s">
        <v>4758</v>
      </c>
      <c r="Q360" s="17" t="s">
        <v>4800</v>
      </c>
    </row>
    <row r="361" spans="1:17" ht="13.5" customHeight="1">
      <c r="A361" s="1">
        <v>360</v>
      </c>
      <c r="B361" s="17" t="s">
        <v>4758</v>
      </c>
      <c r="C361" s="17" t="s">
        <v>4801</v>
      </c>
      <c r="D361" s="18">
        <v>236</v>
      </c>
      <c r="E361" s="19">
        <v>3</v>
      </c>
      <c r="F361" s="17" t="s">
        <v>4802</v>
      </c>
      <c r="G361" s="1">
        <v>100</v>
      </c>
      <c r="H361" s="1">
        <v>0</v>
      </c>
      <c r="I361" s="1"/>
      <c r="J361" s="1">
        <v>88</v>
      </c>
      <c r="K361" s="1">
        <v>0</v>
      </c>
      <c r="L361" s="1"/>
      <c r="M361" s="1" t="s">
        <v>4076</v>
      </c>
      <c r="N361" s="1" t="s">
        <v>3932</v>
      </c>
      <c r="O361" s="1" t="s">
        <v>3993</v>
      </c>
      <c r="P361" s="17" t="s">
        <v>4758</v>
      </c>
      <c r="Q361" s="17" t="s">
        <v>4803</v>
      </c>
    </row>
    <row r="362" spans="1:17" ht="13.5" customHeight="1">
      <c r="A362" s="1">
        <v>361</v>
      </c>
      <c r="B362" s="17" t="s">
        <v>4804</v>
      </c>
      <c r="C362" s="17" t="s">
        <v>4805</v>
      </c>
      <c r="D362" s="18">
        <v>254</v>
      </c>
      <c r="E362" s="19">
        <v>16</v>
      </c>
      <c r="F362" s="17" t="s">
        <v>4806</v>
      </c>
      <c r="G362" s="1">
        <v>150</v>
      </c>
      <c r="H362" s="1">
        <v>0</v>
      </c>
      <c r="I362" s="1"/>
      <c r="J362" s="1">
        <v>107</v>
      </c>
      <c r="K362" s="1">
        <v>0</v>
      </c>
      <c r="L362" s="1"/>
      <c r="M362" s="1" t="s">
        <v>4005</v>
      </c>
      <c r="N362" s="1" t="s">
        <v>3932</v>
      </c>
      <c r="O362" s="1"/>
      <c r="P362" s="17" t="s">
        <v>4804</v>
      </c>
      <c r="Q362" s="17"/>
    </row>
    <row r="363" spans="1:17" ht="13.5" customHeight="1">
      <c r="A363" s="1">
        <v>362</v>
      </c>
      <c r="B363" s="17" t="s">
        <v>4807</v>
      </c>
      <c r="C363" t="s">
        <v>4808</v>
      </c>
      <c r="D363" s="18">
        <v>103</v>
      </c>
      <c r="E363" s="19">
        <v>24</v>
      </c>
      <c r="F363" s="17" t="s">
        <v>4809</v>
      </c>
      <c r="G363" s="1">
        <v>50</v>
      </c>
      <c r="H363" s="1">
        <v>0</v>
      </c>
      <c r="I363" s="1"/>
      <c r="J363" s="1">
        <v>52</v>
      </c>
      <c r="K363" s="1">
        <v>0</v>
      </c>
      <c r="L363" s="1"/>
      <c r="M363" s="1" t="s">
        <v>4810</v>
      </c>
      <c r="N363" s="1" t="s">
        <v>3932</v>
      </c>
      <c r="O363" s="1"/>
      <c r="P363" s="17" t="s">
        <v>4807</v>
      </c>
      <c r="Q363" s="17"/>
    </row>
    <row r="364" spans="1:17" ht="13.5" customHeight="1">
      <c r="A364" s="1">
        <v>363</v>
      </c>
      <c r="B364" s="17" t="s">
        <v>4807</v>
      </c>
      <c r="C364" s="17" t="s">
        <v>4811</v>
      </c>
      <c r="D364" s="18">
        <v>286</v>
      </c>
      <c r="E364" s="19">
        <v>826</v>
      </c>
      <c r="F364" s="17" t="s">
        <v>4812</v>
      </c>
      <c r="G364" s="1">
        <v>50</v>
      </c>
      <c r="H364" s="1">
        <v>0</v>
      </c>
      <c r="I364" s="1"/>
      <c r="J364" s="1">
        <v>43</v>
      </c>
      <c r="K364" s="1">
        <v>1</v>
      </c>
      <c r="L364" s="1"/>
      <c r="M364" s="1" t="s">
        <v>4503</v>
      </c>
      <c r="N364" s="1" t="s">
        <v>3932</v>
      </c>
      <c r="O364" s="1" t="s">
        <v>3993</v>
      </c>
      <c r="P364" s="17" t="s">
        <v>4807</v>
      </c>
      <c r="Q364" s="17" t="s">
        <v>4500</v>
      </c>
    </row>
    <row r="365" spans="1:17" ht="13.5" customHeight="1">
      <c r="A365" s="1">
        <v>364</v>
      </c>
      <c r="B365" s="17" t="s">
        <v>4807</v>
      </c>
      <c r="C365" s="17" t="s">
        <v>4813</v>
      </c>
      <c r="D365" s="18">
        <v>289</v>
      </c>
      <c r="E365" s="19">
        <v>1608</v>
      </c>
      <c r="F365" s="17" t="s">
        <v>4814</v>
      </c>
      <c r="G365" s="1">
        <v>50</v>
      </c>
      <c r="H365" s="1">
        <v>0</v>
      </c>
      <c r="I365" s="1"/>
      <c r="J365" s="1">
        <v>49</v>
      </c>
      <c r="K365" s="1">
        <v>1</v>
      </c>
      <c r="L365" s="1"/>
      <c r="M365" s="1" t="s">
        <v>4503</v>
      </c>
      <c r="N365" s="1" t="s">
        <v>3932</v>
      </c>
      <c r="O365" s="1" t="s">
        <v>4765</v>
      </c>
      <c r="P365" s="17" t="s">
        <v>4807</v>
      </c>
      <c r="Q365" s="17" t="s">
        <v>4504</v>
      </c>
    </row>
    <row r="366" spans="1:17" ht="13.5" customHeight="1">
      <c r="A366" s="1">
        <v>365</v>
      </c>
      <c r="B366" s="17" t="s">
        <v>4807</v>
      </c>
      <c r="C366" s="17" t="s">
        <v>4815</v>
      </c>
      <c r="D366" s="18">
        <v>287</v>
      </c>
      <c r="E366" s="19">
        <v>242</v>
      </c>
      <c r="F366" s="17" t="s">
        <v>4506</v>
      </c>
      <c r="G366" s="1">
        <v>50</v>
      </c>
      <c r="H366" s="1">
        <v>0</v>
      </c>
      <c r="I366" s="1"/>
      <c r="J366" s="1">
        <v>43</v>
      </c>
      <c r="K366" s="1">
        <v>1</v>
      </c>
      <c r="L366" s="1"/>
      <c r="M366" s="1" t="s">
        <v>4503</v>
      </c>
      <c r="N366" s="1" t="s">
        <v>3932</v>
      </c>
      <c r="O366" s="1" t="s">
        <v>4765</v>
      </c>
      <c r="P366" s="17" t="s">
        <v>4807</v>
      </c>
      <c r="Q366" s="17" t="s">
        <v>4507</v>
      </c>
    </row>
    <row r="367" spans="1:17" ht="13.5" customHeight="1">
      <c r="A367" s="1">
        <v>366</v>
      </c>
      <c r="B367" s="17" t="s">
        <v>4807</v>
      </c>
      <c r="C367" s="17" t="s">
        <v>4816</v>
      </c>
      <c r="D367" s="18">
        <v>289</v>
      </c>
      <c r="E367" s="19">
        <v>1603</v>
      </c>
      <c r="F367" s="17" t="s">
        <v>4817</v>
      </c>
      <c r="G367" s="1">
        <v>50</v>
      </c>
      <c r="H367" s="1">
        <v>0</v>
      </c>
      <c r="I367" s="1"/>
      <c r="J367" s="1">
        <v>49</v>
      </c>
      <c r="K367" s="1">
        <v>1</v>
      </c>
      <c r="L367" s="1"/>
      <c r="M367" s="1" t="s">
        <v>4503</v>
      </c>
      <c r="N367" s="1" t="s">
        <v>3932</v>
      </c>
      <c r="O367" s="1" t="s">
        <v>3993</v>
      </c>
      <c r="P367" s="17" t="s">
        <v>4807</v>
      </c>
      <c r="Q367" s="17" t="s">
        <v>4818</v>
      </c>
    </row>
    <row r="368" spans="1:17" ht="13.5" customHeight="1">
      <c r="A368" s="1">
        <v>367</v>
      </c>
      <c r="B368" s="17" t="s">
        <v>4807</v>
      </c>
      <c r="C368" s="17" t="s">
        <v>4819</v>
      </c>
      <c r="D368" s="18">
        <v>230</v>
      </c>
      <c r="E368" s="19">
        <v>53</v>
      </c>
      <c r="F368" s="17" t="s">
        <v>4820</v>
      </c>
      <c r="G368" s="1">
        <v>100</v>
      </c>
      <c r="H368" s="1">
        <v>0</v>
      </c>
      <c r="I368" s="1"/>
      <c r="J368" s="1">
        <v>88</v>
      </c>
      <c r="K368" s="1">
        <v>0</v>
      </c>
      <c r="L368" s="1"/>
      <c r="M368" s="1" t="s">
        <v>4076</v>
      </c>
      <c r="N368" s="1" t="s">
        <v>3932</v>
      </c>
      <c r="O368" s="1" t="s">
        <v>4510</v>
      </c>
      <c r="P368" s="17" t="s">
        <v>4807</v>
      </c>
      <c r="Q368" s="17" t="s">
        <v>4821</v>
      </c>
    </row>
    <row r="369" spans="1:17" ht="13.5" customHeight="1">
      <c r="A369" s="1">
        <v>368</v>
      </c>
      <c r="B369" s="17" t="s">
        <v>4807</v>
      </c>
      <c r="C369" s="17" t="s">
        <v>4822</v>
      </c>
      <c r="D369" s="18">
        <v>289</v>
      </c>
      <c r="E369" s="19">
        <v>1608</v>
      </c>
      <c r="F369" s="17" t="s">
        <v>4823</v>
      </c>
      <c r="G369" s="1">
        <v>50</v>
      </c>
      <c r="H369" s="1">
        <v>0</v>
      </c>
      <c r="I369" s="1"/>
      <c r="J369" s="1">
        <v>49</v>
      </c>
      <c r="K369" s="1">
        <v>1</v>
      </c>
      <c r="L369" s="1"/>
      <c r="M369" s="1" t="s">
        <v>4503</v>
      </c>
      <c r="N369" s="1" t="s">
        <v>3932</v>
      </c>
      <c r="O369" s="1" t="s">
        <v>4510</v>
      </c>
      <c r="P369" s="17" t="s">
        <v>4807</v>
      </c>
      <c r="Q369" s="17" t="s">
        <v>4824</v>
      </c>
    </row>
    <row r="370" spans="1:17" ht="13.5" customHeight="1">
      <c r="A370" s="1">
        <v>369</v>
      </c>
      <c r="B370" s="17" t="s">
        <v>4807</v>
      </c>
      <c r="C370" s="17" t="s">
        <v>4825</v>
      </c>
      <c r="D370" s="18">
        <v>455</v>
      </c>
      <c r="E370" s="19">
        <v>28</v>
      </c>
      <c r="F370" s="17" t="s">
        <v>4826</v>
      </c>
      <c r="G370" s="1">
        <v>400</v>
      </c>
      <c r="H370" s="1">
        <v>0</v>
      </c>
      <c r="I370" s="1"/>
      <c r="J370" s="1">
        <v>435</v>
      </c>
      <c r="K370" s="1">
        <v>0</v>
      </c>
      <c r="L370" s="1"/>
      <c r="M370" s="1" t="s">
        <v>4499</v>
      </c>
      <c r="N370" s="1" t="s">
        <v>3932</v>
      </c>
      <c r="O370" s="1" t="s">
        <v>4765</v>
      </c>
      <c r="P370" s="17" t="s">
        <v>4807</v>
      </c>
      <c r="Q370" s="17" t="s">
        <v>4827</v>
      </c>
    </row>
    <row r="371" spans="1:17" ht="13.5" customHeight="1">
      <c r="A371" s="1">
        <v>370</v>
      </c>
      <c r="B371" s="17" t="s">
        <v>4807</v>
      </c>
      <c r="C371" s="17" t="s">
        <v>4828</v>
      </c>
      <c r="D371" s="18">
        <v>559</v>
      </c>
      <c r="E371" s="19">
        <v>0</v>
      </c>
      <c r="F371" s="17" t="s">
        <v>4829</v>
      </c>
      <c r="G371" s="1">
        <v>650</v>
      </c>
      <c r="H371" s="1">
        <v>0</v>
      </c>
      <c r="I371" s="1"/>
      <c r="J371" s="1">
        <v>642</v>
      </c>
      <c r="K371" s="1">
        <v>0</v>
      </c>
      <c r="L371" s="1"/>
      <c r="M371" s="1" t="s">
        <v>4788</v>
      </c>
      <c r="N371" s="1" t="s">
        <v>3932</v>
      </c>
      <c r="O371" s="1" t="s">
        <v>4524</v>
      </c>
      <c r="P371" s="17" t="s">
        <v>4807</v>
      </c>
      <c r="Q371" s="17" t="s">
        <v>4830</v>
      </c>
    </row>
    <row r="372" spans="1:17" ht="13.5" customHeight="1">
      <c r="A372" s="1">
        <v>371</v>
      </c>
      <c r="B372" s="17" t="s">
        <v>4807</v>
      </c>
      <c r="C372" s="17" t="s">
        <v>4819</v>
      </c>
      <c r="D372" s="18">
        <v>230</v>
      </c>
      <c r="E372" s="19">
        <v>53</v>
      </c>
      <c r="F372" s="17" t="s">
        <v>4831</v>
      </c>
      <c r="G372" s="1">
        <v>100</v>
      </c>
      <c r="H372" s="1">
        <v>0</v>
      </c>
      <c r="I372" s="1"/>
      <c r="J372" s="1">
        <v>88</v>
      </c>
      <c r="K372" s="1">
        <v>0</v>
      </c>
      <c r="L372" s="1"/>
      <c r="M372" s="1" t="s">
        <v>4076</v>
      </c>
      <c r="N372" s="1" t="s">
        <v>3932</v>
      </c>
      <c r="O372" s="1" t="s">
        <v>3993</v>
      </c>
      <c r="P372" s="17" t="s">
        <v>4807</v>
      </c>
      <c r="Q372" s="17" t="s">
        <v>4832</v>
      </c>
    </row>
    <row r="373" spans="1:17" ht="13.5" customHeight="1">
      <c r="A373" s="1">
        <v>372</v>
      </c>
      <c r="B373" s="17" t="s">
        <v>4807</v>
      </c>
      <c r="C373" s="17" t="s">
        <v>4811</v>
      </c>
      <c r="D373" s="18">
        <v>286</v>
      </c>
      <c r="E373" s="19">
        <v>826</v>
      </c>
      <c r="F373" s="17" t="s">
        <v>4833</v>
      </c>
      <c r="G373" s="1">
        <v>50</v>
      </c>
      <c r="H373" s="1">
        <v>0</v>
      </c>
      <c r="I373" s="1"/>
      <c r="J373" s="1">
        <v>43</v>
      </c>
      <c r="K373" s="1">
        <v>1</v>
      </c>
      <c r="L373" s="1"/>
      <c r="M373" s="1" t="s">
        <v>4503</v>
      </c>
      <c r="N373" s="1" t="s">
        <v>3932</v>
      </c>
      <c r="O373" s="1" t="s">
        <v>4510</v>
      </c>
      <c r="P373" s="17" t="s">
        <v>4807</v>
      </c>
      <c r="Q373" s="17" t="s">
        <v>4834</v>
      </c>
    </row>
    <row r="374" spans="1:17" ht="13.5" customHeight="1">
      <c r="A374" s="1">
        <v>373</v>
      </c>
      <c r="B374" s="17" t="s">
        <v>4807</v>
      </c>
      <c r="C374" s="17" t="s">
        <v>4835</v>
      </c>
      <c r="D374" s="18">
        <v>498</v>
      </c>
      <c r="E374" s="19">
        <v>61</v>
      </c>
      <c r="F374" s="17" t="s">
        <v>4836</v>
      </c>
      <c r="G374" s="1">
        <v>500</v>
      </c>
      <c r="H374" s="1">
        <v>0</v>
      </c>
      <c r="I374" s="1"/>
      <c r="J374" s="1">
        <v>435</v>
      </c>
      <c r="K374" s="1">
        <v>0</v>
      </c>
      <c r="L374" s="1"/>
      <c r="M374" s="1" t="s">
        <v>4499</v>
      </c>
      <c r="N374" s="1" t="s">
        <v>3932</v>
      </c>
      <c r="O374" s="1" t="s">
        <v>4510</v>
      </c>
      <c r="P374" s="17" t="s">
        <v>4807</v>
      </c>
      <c r="Q374" s="17" t="s">
        <v>4837</v>
      </c>
    </row>
    <row r="375" spans="1:17" ht="13.5" customHeight="1">
      <c r="A375" s="1">
        <v>374</v>
      </c>
      <c r="B375" s="17" t="s">
        <v>4807</v>
      </c>
      <c r="C375" s="17" t="s">
        <v>4162</v>
      </c>
      <c r="D375" s="18">
        <v>329</v>
      </c>
      <c r="E375" s="19">
        <v>2213</v>
      </c>
      <c r="F375" s="17" t="s">
        <v>4163</v>
      </c>
      <c r="G375" s="1">
        <v>200</v>
      </c>
      <c r="H375" s="1">
        <v>1</v>
      </c>
      <c r="I375" s="1"/>
      <c r="J375" s="1">
        <v>208</v>
      </c>
      <c r="K375" s="1">
        <v>1</v>
      </c>
      <c r="L375" s="1"/>
      <c r="M375" s="1" t="s">
        <v>3963</v>
      </c>
      <c r="N375" s="1" t="s">
        <v>3932</v>
      </c>
      <c r="O375" s="1"/>
      <c r="P375" s="17" t="s">
        <v>4807</v>
      </c>
      <c r="Q375" s="17" t="s">
        <v>4838</v>
      </c>
    </row>
    <row r="376" spans="1:17" ht="13.5" customHeight="1">
      <c r="A376" s="1">
        <v>375</v>
      </c>
      <c r="B376" s="17" t="s">
        <v>4807</v>
      </c>
      <c r="C376" s="17" t="s">
        <v>4839</v>
      </c>
      <c r="D376" s="18">
        <v>970</v>
      </c>
      <c r="E376" s="19">
        <v>1375</v>
      </c>
      <c r="F376" s="17" t="s">
        <v>4840</v>
      </c>
      <c r="G376" s="1">
        <v>350</v>
      </c>
      <c r="H376" s="1">
        <v>1</v>
      </c>
      <c r="I376" s="1"/>
      <c r="J376" s="1">
        <v>275</v>
      </c>
      <c r="K376" s="1">
        <v>0</v>
      </c>
      <c r="L376" s="1"/>
      <c r="M376" s="1" t="s">
        <v>4005</v>
      </c>
      <c r="N376" s="1" t="s">
        <v>4841</v>
      </c>
      <c r="O376" s="1"/>
      <c r="P376" s="17" t="s">
        <v>4807</v>
      </c>
      <c r="Q376" s="17" t="s">
        <v>4842</v>
      </c>
    </row>
    <row r="377" spans="1:17" ht="13.5" customHeight="1">
      <c r="A377" s="1">
        <v>376</v>
      </c>
      <c r="B377" s="17" t="s">
        <v>4807</v>
      </c>
      <c r="C377" s="17" t="s">
        <v>4843</v>
      </c>
      <c r="D377" s="18">
        <v>230</v>
      </c>
      <c r="E377" s="19">
        <v>53</v>
      </c>
      <c r="F377" s="17" t="s">
        <v>4844</v>
      </c>
      <c r="G377" s="1">
        <v>100</v>
      </c>
      <c r="H377" s="1">
        <v>0</v>
      </c>
      <c r="I377" s="1"/>
      <c r="J377" s="1">
        <v>88</v>
      </c>
      <c r="K377" s="1">
        <v>0</v>
      </c>
      <c r="L377" s="1"/>
      <c r="M377" s="1" t="s">
        <v>4076</v>
      </c>
      <c r="N377" s="1" t="s">
        <v>3932</v>
      </c>
      <c r="O377" s="1" t="s">
        <v>4845</v>
      </c>
      <c r="P377" s="17" t="s">
        <v>4807</v>
      </c>
      <c r="Q377" s="17" t="s">
        <v>4846</v>
      </c>
    </row>
    <row r="378" spans="1:17" ht="13.5" customHeight="1">
      <c r="A378" s="1">
        <v>377</v>
      </c>
      <c r="B378" s="17" t="s">
        <v>4807</v>
      </c>
      <c r="C378" s="17" t="s">
        <v>4819</v>
      </c>
      <c r="D378" s="18">
        <v>230</v>
      </c>
      <c r="E378" s="19">
        <v>53</v>
      </c>
      <c r="F378" s="17" t="s">
        <v>4820</v>
      </c>
      <c r="G378" s="1">
        <v>100</v>
      </c>
      <c r="H378" s="1">
        <v>0</v>
      </c>
      <c r="I378" s="1"/>
      <c r="J378" s="1">
        <v>88</v>
      </c>
      <c r="K378" s="1">
        <v>0</v>
      </c>
      <c r="L378" s="1"/>
      <c r="M378" s="1" t="s">
        <v>4076</v>
      </c>
      <c r="N378" s="1" t="s">
        <v>3932</v>
      </c>
      <c r="O378" s="1" t="s">
        <v>4765</v>
      </c>
      <c r="P378" s="17" t="s">
        <v>4807</v>
      </c>
      <c r="Q378" s="17" t="s">
        <v>4847</v>
      </c>
    </row>
    <row r="379" spans="1:17" ht="13.5" customHeight="1">
      <c r="A379" s="1">
        <v>378</v>
      </c>
      <c r="B379" s="17" t="s">
        <v>4807</v>
      </c>
      <c r="C379" s="17" t="s">
        <v>4848</v>
      </c>
      <c r="D379" s="18">
        <v>287</v>
      </c>
      <c r="E379" s="19">
        <v>225</v>
      </c>
      <c r="F379" s="17" t="s">
        <v>4812</v>
      </c>
      <c r="G379" s="1">
        <v>50</v>
      </c>
      <c r="H379" s="1">
        <v>0</v>
      </c>
      <c r="I379" s="1"/>
      <c r="J379" s="1">
        <v>43</v>
      </c>
      <c r="K379" s="1">
        <v>1</v>
      </c>
      <c r="L379" s="1"/>
      <c r="M379" s="1" t="s">
        <v>4503</v>
      </c>
      <c r="N379" s="1" t="s">
        <v>3932</v>
      </c>
      <c r="O379" s="1" t="s">
        <v>3993</v>
      </c>
      <c r="P379" s="17" t="s">
        <v>4807</v>
      </c>
      <c r="Q379" s="17" t="s">
        <v>4849</v>
      </c>
    </row>
    <row r="380" spans="1:17" ht="13.5" customHeight="1">
      <c r="A380" s="1">
        <v>379</v>
      </c>
      <c r="B380" s="17" t="s">
        <v>4807</v>
      </c>
      <c r="C380" s="17" t="s">
        <v>4819</v>
      </c>
      <c r="D380" s="18">
        <v>230</v>
      </c>
      <c r="E380" s="19">
        <v>53</v>
      </c>
      <c r="F380" s="17" t="s">
        <v>4831</v>
      </c>
      <c r="G380" s="1">
        <v>100</v>
      </c>
      <c r="H380" s="1">
        <v>0</v>
      </c>
      <c r="I380" s="1"/>
      <c r="J380" s="1">
        <v>88</v>
      </c>
      <c r="K380" s="1">
        <v>0</v>
      </c>
      <c r="L380" s="1"/>
      <c r="M380" s="1" t="s">
        <v>4076</v>
      </c>
      <c r="N380" s="1" t="s">
        <v>3932</v>
      </c>
      <c r="O380" s="1" t="s">
        <v>4765</v>
      </c>
      <c r="P380" s="17" t="s">
        <v>4807</v>
      </c>
      <c r="Q380" s="17" t="s">
        <v>4850</v>
      </c>
    </row>
    <row r="381" spans="1:17" ht="13.5" customHeight="1">
      <c r="A381" s="1">
        <v>380</v>
      </c>
      <c r="B381" s="17" t="s">
        <v>4807</v>
      </c>
      <c r="C381" s="17" t="s">
        <v>4684</v>
      </c>
      <c r="D381" s="18">
        <v>289</v>
      </c>
      <c r="E381" s="19">
        <v>1608</v>
      </c>
      <c r="F381" s="17" t="s">
        <v>4762</v>
      </c>
      <c r="G381" s="1">
        <v>50</v>
      </c>
      <c r="H381" s="1">
        <v>0</v>
      </c>
      <c r="I381" s="1"/>
      <c r="J381" s="1">
        <v>49</v>
      </c>
      <c r="K381" s="1">
        <v>1</v>
      </c>
      <c r="L381" s="1"/>
      <c r="M381" s="1" t="s">
        <v>4503</v>
      </c>
      <c r="N381" s="1" t="s">
        <v>3932</v>
      </c>
      <c r="O381" s="1" t="s">
        <v>3993</v>
      </c>
      <c r="P381" s="17" t="s">
        <v>4807</v>
      </c>
      <c r="Q381" s="17" t="s">
        <v>4851</v>
      </c>
    </row>
    <row r="382" spans="1:17" ht="13.5" customHeight="1">
      <c r="A382" s="1">
        <v>381</v>
      </c>
      <c r="B382" s="17" t="s">
        <v>4807</v>
      </c>
      <c r="C382" s="17" t="s">
        <v>4852</v>
      </c>
      <c r="D382" s="18">
        <v>289</v>
      </c>
      <c r="E382" s="19">
        <v>1608</v>
      </c>
      <c r="F382" s="17" t="s">
        <v>4823</v>
      </c>
      <c r="G382" s="1">
        <v>50</v>
      </c>
      <c r="H382" s="1">
        <v>0</v>
      </c>
      <c r="I382" s="1"/>
      <c r="J382" s="1">
        <v>49</v>
      </c>
      <c r="K382" s="1">
        <v>1</v>
      </c>
      <c r="L382" s="1"/>
      <c r="M382" s="1" t="s">
        <v>4503</v>
      </c>
      <c r="N382" s="1" t="s">
        <v>3932</v>
      </c>
      <c r="O382" s="1" t="s">
        <v>4765</v>
      </c>
      <c r="P382" s="17" t="s">
        <v>4807</v>
      </c>
      <c r="Q382" s="17" t="s">
        <v>4853</v>
      </c>
    </row>
    <row r="383" spans="1:17" ht="13.5" customHeight="1">
      <c r="A383" s="1">
        <v>382</v>
      </c>
      <c r="B383" s="17" t="s">
        <v>4807</v>
      </c>
      <c r="C383" s="17" t="s">
        <v>4811</v>
      </c>
      <c r="D383" s="18">
        <v>287</v>
      </c>
      <c r="E383" s="19">
        <v>225</v>
      </c>
      <c r="F383" s="17" t="s">
        <v>4854</v>
      </c>
      <c r="G383" s="1">
        <v>50</v>
      </c>
      <c r="H383" s="1">
        <v>0</v>
      </c>
      <c r="I383" s="1"/>
      <c r="J383" s="1">
        <v>43</v>
      </c>
      <c r="K383" s="1">
        <v>1</v>
      </c>
      <c r="L383" s="1"/>
      <c r="M383" s="1" t="s">
        <v>4503</v>
      </c>
      <c r="N383" s="1" t="s">
        <v>3932</v>
      </c>
      <c r="O383" s="1" t="s">
        <v>4765</v>
      </c>
      <c r="P383" s="17" t="s">
        <v>4807</v>
      </c>
      <c r="Q383" s="17" t="s">
        <v>4855</v>
      </c>
    </row>
    <row r="384" spans="1:17" ht="13.5" customHeight="1">
      <c r="A384" s="1">
        <v>383</v>
      </c>
      <c r="B384" s="17" t="s">
        <v>4807</v>
      </c>
      <c r="C384" s="17" t="s">
        <v>4856</v>
      </c>
      <c r="D384" s="18">
        <v>230</v>
      </c>
      <c r="E384" s="19">
        <v>53</v>
      </c>
      <c r="F384" s="17" t="s">
        <v>4820</v>
      </c>
      <c r="G384" s="1">
        <v>100</v>
      </c>
      <c r="H384" s="1">
        <v>0</v>
      </c>
      <c r="I384" s="1"/>
      <c r="J384" s="1">
        <v>88</v>
      </c>
      <c r="K384" s="1">
        <v>0</v>
      </c>
      <c r="L384" s="1"/>
      <c r="M384" s="1" t="s">
        <v>4076</v>
      </c>
      <c r="N384" s="1" t="s">
        <v>3997</v>
      </c>
      <c r="O384" s="1" t="s">
        <v>4510</v>
      </c>
      <c r="P384" s="17" t="s">
        <v>4807</v>
      </c>
      <c r="Q384" s="17" t="s">
        <v>4857</v>
      </c>
    </row>
    <row r="385" spans="1:17" ht="13.5" customHeight="1">
      <c r="A385" s="1">
        <v>384</v>
      </c>
      <c r="B385" s="17" t="s">
        <v>4807</v>
      </c>
      <c r="C385" s="17" t="s">
        <v>4819</v>
      </c>
      <c r="D385" s="18">
        <v>230</v>
      </c>
      <c r="E385" s="19">
        <v>53</v>
      </c>
      <c r="F385" s="17" t="s">
        <v>4820</v>
      </c>
      <c r="G385" s="1">
        <v>100</v>
      </c>
      <c r="H385" s="1">
        <v>0</v>
      </c>
      <c r="I385" s="1"/>
      <c r="J385" s="1">
        <v>88</v>
      </c>
      <c r="K385" s="1">
        <v>0</v>
      </c>
      <c r="L385" s="1"/>
      <c r="M385" s="1" t="s">
        <v>4076</v>
      </c>
      <c r="N385" s="1" t="s">
        <v>3932</v>
      </c>
      <c r="O385" s="1" t="s">
        <v>4858</v>
      </c>
      <c r="P385" s="17" t="s">
        <v>4807</v>
      </c>
      <c r="Q385" s="17" t="s">
        <v>4859</v>
      </c>
    </row>
    <row r="386" spans="1:17" ht="13.5" customHeight="1">
      <c r="A386" s="1">
        <v>385</v>
      </c>
      <c r="B386" s="17" t="s">
        <v>4807</v>
      </c>
      <c r="C386" s="17" t="s">
        <v>4860</v>
      </c>
      <c r="D386" s="18">
        <v>230</v>
      </c>
      <c r="E386" s="19">
        <v>53</v>
      </c>
      <c r="F386" s="17" t="s">
        <v>4861</v>
      </c>
      <c r="G386" s="1">
        <v>100</v>
      </c>
      <c r="H386" s="1">
        <v>0</v>
      </c>
      <c r="I386" s="1"/>
      <c r="J386" s="1">
        <v>88</v>
      </c>
      <c r="K386" s="1">
        <v>0</v>
      </c>
      <c r="L386" s="1"/>
      <c r="M386" s="1" t="s">
        <v>4076</v>
      </c>
      <c r="N386" s="1" t="s">
        <v>3997</v>
      </c>
      <c r="O386" s="1" t="s">
        <v>4765</v>
      </c>
      <c r="P386" s="17" t="s">
        <v>4807</v>
      </c>
      <c r="Q386" s="17" t="s">
        <v>4862</v>
      </c>
    </row>
    <row r="387" spans="1:17" ht="13.5" customHeight="1">
      <c r="A387" s="1">
        <v>386</v>
      </c>
      <c r="B387" s="17" t="s">
        <v>4807</v>
      </c>
      <c r="C387" s="17" t="s">
        <v>4811</v>
      </c>
      <c r="D387" s="18">
        <v>286</v>
      </c>
      <c r="E387" s="19">
        <v>826</v>
      </c>
      <c r="F387" s="17" t="s">
        <v>4863</v>
      </c>
      <c r="G387" s="1">
        <v>50</v>
      </c>
      <c r="H387" s="1">
        <v>0</v>
      </c>
      <c r="I387" s="1"/>
      <c r="J387" s="1">
        <v>43</v>
      </c>
      <c r="K387" s="1">
        <v>1</v>
      </c>
      <c r="L387" s="1"/>
      <c r="M387" s="1" t="s">
        <v>4503</v>
      </c>
      <c r="N387" s="1" t="s">
        <v>3932</v>
      </c>
      <c r="O387" s="1" t="s">
        <v>4510</v>
      </c>
      <c r="P387" s="17" t="s">
        <v>4807</v>
      </c>
      <c r="Q387" s="17" t="s">
        <v>4864</v>
      </c>
    </row>
    <row r="388" spans="1:17" ht="13.5" customHeight="1">
      <c r="A388" s="1">
        <v>387</v>
      </c>
      <c r="B388" s="17" t="s">
        <v>4807</v>
      </c>
      <c r="C388" s="17" t="s">
        <v>4819</v>
      </c>
      <c r="D388" s="18">
        <v>230</v>
      </c>
      <c r="E388" s="19">
        <v>53</v>
      </c>
      <c r="F388" s="17" t="s">
        <v>4831</v>
      </c>
      <c r="G388" s="1">
        <v>100</v>
      </c>
      <c r="H388" s="1">
        <v>0</v>
      </c>
      <c r="I388" s="1"/>
      <c r="J388" s="1">
        <v>88</v>
      </c>
      <c r="K388" s="1">
        <v>0</v>
      </c>
      <c r="L388" s="1"/>
      <c r="M388" s="1" t="s">
        <v>4076</v>
      </c>
      <c r="N388" s="1" t="s">
        <v>3932</v>
      </c>
      <c r="O388" s="1" t="s">
        <v>4510</v>
      </c>
      <c r="P388" s="17" t="s">
        <v>4807</v>
      </c>
      <c r="Q388" s="17" t="s">
        <v>4865</v>
      </c>
    </row>
    <row r="389" spans="1:17" ht="13.5" customHeight="1">
      <c r="A389" s="1">
        <v>388</v>
      </c>
      <c r="B389" s="17" t="s">
        <v>4807</v>
      </c>
      <c r="C389" s="17" t="s">
        <v>4866</v>
      </c>
      <c r="D389" s="18">
        <v>289</v>
      </c>
      <c r="E389" s="19">
        <v>1603</v>
      </c>
      <c r="F389" s="17" t="s">
        <v>4867</v>
      </c>
      <c r="G389" s="1">
        <v>50</v>
      </c>
      <c r="H389" s="1">
        <v>0</v>
      </c>
      <c r="I389" s="1"/>
      <c r="J389" s="1">
        <v>49</v>
      </c>
      <c r="K389" s="1">
        <v>1</v>
      </c>
      <c r="L389" s="1"/>
      <c r="M389" s="1" t="s">
        <v>4503</v>
      </c>
      <c r="N389" s="1" t="s">
        <v>3932</v>
      </c>
      <c r="O389" s="1" t="s">
        <v>4765</v>
      </c>
      <c r="P389" s="17" t="s">
        <v>4807</v>
      </c>
      <c r="Q389" s="17" t="s">
        <v>4868</v>
      </c>
    </row>
    <row r="390" spans="1:17" ht="13.5" customHeight="1">
      <c r="A390" s="1">
        <v>389</v>
      </c>
      <c r="B390" s="17" t="s">
        <v>4807</v>
      </c>
      <c r="C390" s="17" t="s">
        <v>4819</v>
      </c>
      <c r="D390" s="18">
        <v>230</v>
      </c>
      <c r="E390" s="19">
        <v>53</v>
      </c>
      <c r="F390" s="17" t="s">
        <v>4820</v>
      </c>
      <c r="G390" s="1">
        <v>100</v>
      </c>
      <c r="H390" s="1">
        <v>0</v>
      </c>
      <c r="I390" s="1"/>
      <c r="J390" s="1">
        <v>88</v>
      </c>
      <c r="K390" s="1">
        <v>0</v>
      </c>
      <c r="L390" s="1"/>
      <c r="M390" s="1" t="s">
        <v>4076</v>
      </c>
      <c r="N390" s="1" t="s">
        <v>3932</v>
      </c>
      <c r="O390" s="1" t="s">
        <v>4765</v>
      </c>
      <c r="P390" s="17" t="s">
        <v>4807</v>
      </c>
      <c r="Q390" s="17" t="s">
        <v>4869</v>
      </c>
    </row>
    <row r="391" spans="1:17" ht="13.5" customHeight="1">
      <c r="A391" s="1">
        <v>390</v>
      </c>
      <c r="B391" s="17" t="s">
        <v>4807</v>
      </c>
      <c r="C391" s="17" t="s">
        <v>4870</v>
      </c>
      <c r="D391" s="18">
        <v>287</v>
      </c>
      <c r="E391" s="19">
        <v>242</v>
      </c>
      <c r="F391" s="17" t="s">
        <v>4506</v>
      </c>
      <c r="G391" s="1">
        <v>50</v>
      </c>
      <c r="H391" s="1">
        <v>0</v>
      </c>
      <c r="I391" s="1"/>
      <c r="J391" s="1">
        <v>43</v>
      </c>
      <c r="K391" s="1">
        <v>1</v>
      </c>
      <c r="L391" s="1"/>
      <c r="M391" s="1" t="s">
        <v>4503</v>
      </c>
      <c r="N391" s="1" t="s">
        <v>3932</v>
      </c>
      <c r="O391" s="1" t="s">
        <v>4510</v>
      </c>
      <c r="P391" s="17" t="s">
        <v>4807</v>
      </c>
      <c r="Q391" s="17" t="s">
        <v>4871</v>
      </c>
    </row>
    <row r="392" spans="1:17" ht="13.5" customHeight="1">
      <c r="A392" s="1">
        <v>391</v>
      </c>
      <c r="B392" s="17" t="s">
        <v>4807</v>
      </c>
      <c r="C392" s="17" t="s">
        <v>4811</v>
      </c>
      <c r="D392" s="18">
        <v>287</v>
      </c>
      <c r="E392" s="19">
        <v>225</v>
      </c>
      <c r="F392" s="17" t="s">
        <v>4833</v>
      </c>
      <c r="G392" s="1">
        <v>50</v>
      </c>
      <c r="H392" s="1">
        <v>0</v>
      </c>
      <c r="I392" s="1"/>
      <c r="J392" s="1">
        <v>43</v>
      </c>
      <c r="K392" s="1">
        <v>1</v>
      </c>
      <c r="L392" s="1"/>
      <c r="M392" s="1" t="s">
        <v>4503</v>
      </c>
      <c r="N392" s="1" t="s">
        <v>3932</v>
      </c>
      <c r="O392" s="1" t="s">
        <v>4765</v>
      </c>
      <c r="P392" s="17" t="s">
        <v>4807</v>
      </c>
      <c r="Q392" s="17" t="s">
        <v>4872</v>
      </c>
    </row>
    <row r="393" spans="1:17" ht="13.5" customHeight="1">
      <c r="A393" s="1">
        <v>392</v>
      </c>
      <c r="B393" s="17" t="s">
        <v>4807</v>
      </c>
      <c r="C393" s="17" t="s">
        <v>4819</v>
      </c>
      <c r="D393" s="18">
        <v>230</v>
      </c>
      <c r="E393" s="19">
        <v>53</v>
      </c>
      <c r="F393" s="17" t="s">
        <v>4831</v>
      </c>
      <c r="G393" s="1">
        <v>100</v>
      </c>
      <c r="H393" s="1">
        <v>0</v>
      </c>
      <c r="I393" s="1"/>
      <c r="J393" s="1">
        <v>88</v>
      </c>
      <c r="K393" s="1">
        <v>0</v>
      </c>
      <c r="L393" s="1"/>
      <c r="M393" s="1" t="s">
        <v>4076</v>
      </c>
      <c r="N393" s="1" t="s">
        <v>3932</v>
      </c>
      <c r="O393" s="1" t="s">
        <v>3993</v>
      </c>
      <c r="P393" s="17" t="s">
        <v>4807</v>
      </c>
      <c r="Q393" s="17" t="s">
        <v>4873</v>
      </c>
    </row>
    <row r="394" spans="1:17" ht="13.5" customHeight="1">
      <c r="A394" s="1">
        <v>393</v>
      </c>
      <c r="B394" s="17" t="s">
        <v>4807</v>
      </c>
      <c r="C394" s="17" t="s">
        <v>4819</v>
      </c>
      <c r="D394" s="18">
        <v>230</v>
      </c>
      <c r="E394" s="19">
        <v>53</v>
      </c>
      <c r="F394" s="17" t="s">
        <v>4820</v>
      </c>
      <c r="G394" s="1">
        <v>100</v>
      </c>
      <c r="H394" s="1">
        <v>0</v>
      </c>
      <c r="I394" s="1"/>
      <c r="J394" s="1">
        <v>88</v>
      </c>
      <c r="K394" s="1">
        <v>0</v>
      </c>
      <c r="L394" s="1"/>
      <c r="M394" s="1" t="s">
        <v>4076</v>
      </c>
      <c r="N394" s="1" t="s">
        <v>3932</v>
      </c>
      <c r="O394" s="1" t="s">
        <v>4765</v>
      </c>
      <c r="P394" s="17" t="s">
        <v>4807</v>
      </c>
      <c r="Q394" s="17" t="s">
        <v>4874</v>
      </c>
    </row>
    <row r="395" spans="1:17" ht="13.5" customHeight="1">
      <c r="A395" s="1">
        <v>394</v>
      </c>
      <c r="B395" s="17" t="s">
        <v>4807</v>
      </c>
      <c r="C395" s="17" t="s">
        <v>4875</v>
      </c>
      <c r="D395" s="18">
        <v>455</v>
      </c>
      <c r="E395" s="19">
        <v>28</v>
      </c>
      <c r="F395" s="17" t="s">
        <v>4876</v>
      </c>
      <c r="G395" s="1">
        <v>400</v>
      </c>
      <c r="H395" s="1">
        <v>0</v>
      </c>
      <c r="I395" s="1"/>
      <c r="J395" s="1">
        <v>435</v>
      </c>
      <c r="K395" s="1">
        <v>0</v>
      </c>
      <c r="L395" s="1"/>
      <c r="M395" s="1" t="s">
        <v>4499</v>
      </c>
      <c r="N395" s="1" t="s">
        <v>3932</v>
      </c>
      <c r="O395" s="1" t="s">
        <v>3993</v>
      </c>
      <c r="P395" s="17" t="s">
        <v>4807</v>
      </c>
      <c r="Q395" s="17" t="s">
        <v>4877</v>
      </c>
    </row>
    <row r="396" spans="1:17" ht="13.5" customHeight="1">
      <c r="A396" s="1">
        <v>395</v>
      </c>
      <c r="B396" s="17" t="s">
        <v>4807</v>
      </c>
      <c r="C396" s="17" t="s">
        <v>4848</v>
      </c>
      <c r="D396" s="18">
        <v>286</v>
      </c>
      <c r="E396" s="19">
        <v>826</v>
      </c>
      <c r="F396" s="17" t="s">
        <v>4812</v>
      </c>
      <c r="G396" s="1">
        <v>50</v>
      </c>
      <c r="H396" s="1">
        <v>0</v>
      </c>
      <c r="I396" s="1"/>
      <c r="J396" s="1">
        <v>43</v>
      </c>
      <c r="K396" s="1">
        <v>1</v>
      </c>
      <c r="L396" s="1"/>
      <c r="M396" s="1" t="s">
        <v>4503</v>
      </c>
      <c r="N396" s="1" t="s">
        <v>3932</v>
      </c>
      <c r="O396" s="1" t="s">
        <v>4765</v>
      </c>
      <c r="P396" s="17" t="s">
        <v>4807</v>
      </c>
      <c r="Q396" s="17" t="s">
        <v>4878</v>
      </c>
    </row>
    <row r="397" spans="1:17" ht="13.5" customHeight="1">
      <c r="A397" s="1">
        <v>396</v>
      </c>
      <c r="B397" s="17" t="s">
        <v>4807</v>
      </c>
      <c r="C397" s="17" t="s">
        <v>4819</v>
      </c>
      <c r="D397" s="18">
        <v>230</v>
      </c>
      <c r="E397" s="19">
        <v>53</v>
      </c>
      <c r="F397" s="17" t="s">
        <v>4831</v>
      </c>
      <c r="G397" s="1">
        <v>100</v>
      </c>
      <c r="H397" s="1">
        <v>0</v>
      </c>
      <c r="I397" s="1"/>
      <c r="J397" s="1">
        <v>88</v>
      </c>
      <c r="K397" s="1">
        <v>0</v>
      </c>
      <c r="L397" s="1"/>
      <c r="M397" s="1" t="s">
        <v>4076</v>
      </c>
      <c r="N397" s="1" t="s">
        <v>3932</v>
      </c>
      <c r="O397" s="1" t="s">
        <v>4510</v>
      </c>
      <c r="P397" s="17" t="s">
        <v>4807</v>
      </c>
      <c r="Q397" s="17" t="s">
        <v>4879</v>
      </c>
    </row>
    <row r="398" spans="1:17" ht="13.5" customHeight="1">
      <c r="A398" s="1">
        <v>397</v>
      </c>
      <c r="B398" s="17" t="s">
        <v>4807</v>
      </c>
      <c r="C398" s="17" t="s">
        <v>4828</v>
      </c>
      <c r="D398" s="18">
        <v>559</v>
      </c>
      <c r="E398" s="19">
        <v>34</v>
      </c>
      <c r="F398" s="17" t="s">
        <v>4880</v>
      </c>
      <c r="G398" s="1">
        <v>650</v>
      </c>
      <c r="H398" s="1">
        <v>0</v>
      </c>
      <c r="I398" s="1"/>
      <c r="J398" s="1">
        <v>642</v>
      </c>
      <c r="K398" s="1">
        <v>0</v>
      </c>
      <c r="L398" s="1"/>
      <c r="M398" s="1" t="s">
        <v>4788</v>
      </c>
      <c r="N398" s="1" t="s">
        <v>3932</v>
      </c>
      <c r="O398" s="1" t="s">
        <v>4765</v>
      </c>
      <c r="P398" s="17" t="s">
        <v>4807</v>
      </c>
      <c r="Q398" s="17" t="s">
        <v>4881</v>
      </c>
    </row>
    <row r="399" spans="1:17" ht="13.5" customHeight="1">
      <c r="A399" s="1">
        <v>398</v>
      </c>
      <c r="B399" s="17" t="s">
        <v>4807</v>
      </c>
      <c r="C399" s="17" t="s">
        <v>4828</v>
      </c>
      <c r="D399" s="18">
        <v>559</v>
      </c>
      <c r="E399" s="19">
        <v>0</v>
      </c>
      <c r="F399" s="17" t="s">
        <v>4882</v>
      </c>
      <c r="G399" s="1">
        <v>650</v>
      </c>
      <c r="H399" s="1">
        <v>0</v>
      </c>
      <c r="I399" s="1"/>
      <c r="J399" s="1">
        <v>642</v>
      </c>
      <c r="K399" s="1">
        <v>0</v>
      </c>
      <c r="L399" s="1"/>
      <c r="M399" s="1" t="s">
        <v>4788</v>
      </c>
      <c r="N399" s="1" t="s">
        <v>3932</v>
      </c>
      <c r="O399" s="1" t="s">
        <v>3993</v>
      </c>
      <c r="P399" s="17" t="s">
        <v>4807</v>
      </c>
      <c r="Q399" s="17" t="s">
        <v>4883</v>
      </c>
    </row>
    <row r="400" spans="1:17" ht="13.5" customHeight="1">
      <c r="A400" s="1">
        <v>399</v>
      </c>
      <c r="B400" s="17" t="s">
        <v>4807</v>
      </c>
      <c r="C400" s="17" t="s">
        <v>4819</v>
      </c>
      <c r="D400" s="18">
        <v>230</v>
      </c>
      <c r="E400" s="19">
        <v>53</v>
      </c>
      <c r="F400" s="17" t="s">
        <v>4820</v>
      </c>
      <c r="G400" s="1">
        <v>100</v>
      </c>
      <c r="H400" s="1">
        <v>0</v>
      </c>
      <c r="I400" s="1"/>
      <c r="J400" s="1">
        <v>88</v>
      </c>
      <c r="K400" s="1">
        <v>0</v>
      </c>
      <c r="L400" s="1"/>
      <c r="M400" s="1" t="s">
        <v>4076</v>
      </c>
      <c r="N400" s="1" t="s">
        <v>3932</v>
      </c>
      <c r="O400" s="1" t="s">
        <v>4845</v>
      </c>
      <c r="P400" s="17" t="s">
        <v>4807</v>
      </c>
      <c r="Q400" s="17" t="s">
        <v>4884</v>
      </c>
    </row>
    <row r="401" spans="1:17" ht="13.5" customHeight="1">
      <c r="A401" s="1">
        <v>400</v>
      </c>
      <c r="B401" s="17" t="s">
        <v>4807</v>
      </c>
      <c r="C401" s="17" t="s">
        <v>4885</v>
      </c>
      <c r="D401" s="18">
        <v>230</v>
      </c>
      <c r="E401" s="19">
        <v>53</v>
      </c>
      <c r="F401" s="17" t="s">
        <v>4820</v>
      </c>
      <c r="G401" s="1">
        <v>100</v>
      </c>
      <c r="H401" s="1">
        <v>0</v>
      </c>
      <c r="I401" s="1"/>
      <c r="J401" s="1">
        <v>88</v>
      </c>
      <c r="K401" s="1">
        <v>0</v>
      </c>
      <c r="L401" s="1"/>
      <c r="M401" s="1" t="s">
        <v>4076</v>
      </c>
      <c r="N401" s="1" t="s">
        <v>3932</v>
      </c>
      <c r="O401" s="1" t="s">
        <v>4765</v>
      </c>
      <c r="P401" s="17" t="s">
        <v>4807</v>
      </c>
      <c r="Q401" s="17" t="s">
        <v>4886</v>
      </c>
    </row>
    <row r="402" spans="1:17" ht="13.5" customHeight="1">
      <c r="A402" s="1">
        <v>401</v>
      </c>
      <c r="B402" s="17" t="s">
        <v>4807</v>
      </c>
      <c r="C402" s="17" t="s">
        <v>4848</v>
      </c>
      <c r="D402" s="18">
        <v>286</v>
      </c>
      <c r="E402" s="19">
        <v>826</v>
      </c>
      <c r="F402" s="17" t="s">
        <v>4812</v>
      </c>
      <c r="G402" s="1">
        <v>50</v>
      </c>
      <c r="H402" s="1">
        <v>0</v>
      </c>
      <c r="I402" s="1"/>
      <c r="J402" s="1">
        <v>43</v>
      </c>
      <c r="K402" s="1">
        <v>1</v>
      </c>
      <c r="L402" s="1"/>
      <c r="M402" s="1" t="s">
        <v>4503</v>
      </c>
      <c r="N402" s="1" t="s">
        <v>3932</v>
      </c>
      <c r="O402" s="1" t="s">
        <v>4510</v>
      </c>
      <c r="P402" s="17" t="s">
        <v>4807</v>
      </c>
      <c r="Q402" s="17" t="s">
        <v>4887</v>
      </c>
    </row>
    <row r="403" spans="1:17" ht="13.5" customHeight="1">
      <c r="A403" s="1">
        <v>402</v>
      </c>
      <c r="B403" s="17" t="s">
        <v>4807</v>
      </c>
      <c r="C403" s="17" t="s">
        <v>4819</v>
      </c>
      <c r="D403" s="18">
        <v>230</v>
      </c>
      <c r="E403" s="19">
        <v>53</v>
      </c>
      <c r="F403" s="17" t="s">
        <v>4831</v>
      </c>
      <c r="G403" s="1">
        <v>100</v>
      </c>
      <c r="H403" s="1">
        <v>0</v>
      </c>
      <c r="I403" s="1"/>
      <c r="J403" s="1">
        <v>88</v>
      </c>
      <c r="K403" s="1">
        <v>0</v>
      </c>
      <c r="L403" s="1"/>
      <c r="M403" s="1" t="s">
        <v>4076</v>
      </c>
      <c r="N403" s="1" t="s">
        <v>3932</v>
      </c>
      <c r="O403" s="1" t="s">
        <v>4765</v>
      </c>
      <c r="P403" s="17" t="s">
        <v>4807</v>
      </c>
      <c r="Q403" s="17" t="s">
        <v>4888</v>
      </c>
    </row>
    <row r="404" spans="1:17" ht="13.5" customHeight="1">
      <c r="A404" s="1">
        <v>403</v>
      </c>
      <c r="B404" s="17" t="s">
        <v>4807</v>
      </c>
      <c r="C404" s="17" t="s">
        <v>4889</v>
      </c>
      <c r="D404" s="18">
        <v>559</v>
      </c>
      <c r="E404" s="19">
        <v>34</v>
      </c>
      <c r="F404" s="17" t="s">
        <v>4880</v>
      </c>
      <c r="G404" s="1">
        <v>650</v>
      </c>
      <c r="H404" s="1">
        <v>0</v>
      </c>
      <c r="I404" s="1"/>
      <c r="J404" s="1">
        <v>642</v>
      </c>
      <c r="K404" s="1">
        <v>0</v>
      </c>
      <c r="L404" s="1"/>
      <c r="M404" s="1" t="s">
        <v>4788</v>
      </c>
      <c r="N404" s="1" t="s">
        <v>3932</v>
      </c>
      <c r="O404" s="1" t="s">
        <v>4510</v>
      </c>
      <c r="P404" s="17" t="s">
        <v>4807</v>
      </c>
      <c r="Q404" s="17" t="s">
        <v>4890</v>
      </c>
    </row>
    <row r="405" spans="1:17" ht="13.5" customHeight="1">
      <c r="A405" s="1">
        <v>404</v>
      </c>
      <c r="B405" s="17" t="s">
        <v>4807</v>
      </c>
      <c r="C405" s="17" t="s">
        <v>4819</v>
      </c>
      <c r="D405" s="18">
        <v>230</v>
      </c>
      <c r="E405" s="19">
        <v>53</v>
      </c>
      <c r="F405" s="17" t="s">
        <v>4820</v>
      </c>
      <c r="G405" s="1">
        <v>100</v>
      </c>
      <c r="H405" s="1">
        <v>0</v>
      </c>
      <c r="I405" s="1"/>
      <c r="J405" s="1">
        <v>88</v>
      </c>
      <c r="K405" s="1">
        <v>0</v>
      </c>
      <c r="L405" s="1"/>
      <c r="M405" s="1" t="s">
        <v>4076</v>
      </c>
      <c r="N405" s="1" t="s">
        <v>3932</v>
      </c>
      <c r="O405" s="1" t="s">
        <v>3993</v>
      </c>
      <c r="P405" s="17" t="s">
        <v>4807</v>
      </c>
      <c r="Q405" s="17" t="s">
        <v>4891</v>
      </c>
    </row>
    <row r="406" spans="1:17" ht="13.5" customHeight="1">
      <c r="A406" s="1">
        <v>405</v>
      </c>
      <c r="B406" s="17" t="s">
        <v>4807</v>
      </c>
      <c r="C406" s="17" t="s">
        <v>4892</v>
      </c>
      <c r="D406" s="18">
        <v>287</v>
      </c>
      <c r="E406" s="19">
        <v>225</v>
      </c>
      <c r="F406" s="17" t="s">
        <v>4893</v>
      </c>
      <c r="G406" s="1">
        <v>50</v>
      </c>
      <c r="H406" s="1">
        <v>0</v>
      </c>
      <c r="I406" s="1"/>
      <c r="J406" s="1">
        <v>43</v>
      </c>
      <c r="K406" s="1">
        <v>1</v>
      </c>
      <c r="L406" s="1"/>
      <c r="M406" s="1" t="s">
        <v>4503</v>
      </c>
      <c r="N406" s="1" t="s">
        <v>3932</v>
      </c>
      <c r="O406" s="1" t="s">
        <v>3993</v>
      </c>
      <c r="P406" s="17" t="s">
        <v>4807</v>
      </c>
      <c r="Q406" s="17" t="s">
        <v>4894</v>
      </c>
    </row>
    <row r="407" spans="1:17" ht="13.5" customHeight="1">
      <c r="A407" s="1">
        <v>406</v>
      </c>
      <c r="B407" s="17" t="s">
        <v>4807</v>
      </c>
      <c r="C407" s="17" t="s">
        <v>4895</v>
      </c>
      <c r="D407" s="18">
        <v>289</v>
      </c>
      <c r="E407" s="19">
        <v>1608</v>
      </c>
      <c r="F407" s="17" t="s">
        <v>4762</v>
      </c>
      <c r="G407" s="1">
        <v>50</v>
      </c>
      <c r="H407" s="1">
        <v>0</v>
      </c>
      <c r="I407" s="1"/>
      <c r="J407" s="1">
        <v>49</v>
      </c>
      <c r="K407" s="1">
        <v>1</v>
      </c>
      <c r="L407" s="1"/>
      <c r="M407" s="1" t="s">
        <v>4503</v>
      </c>
      <c r="N407" s="1" t="s">
        <v>3932</v>
      </c>
      <c r="O407" s="1" t="s">
        <v>4765</v>
      </c>
      <c r="P407" s="17" t="s">
        <v>4807</v>
      </c>
      <c r="Q407" s="17" t="s">
        <v>4896</v>
      </c>
    </row>
    <row r="408" spans="1:17" ht="13.5" customHeight="1">
      <c r="A408" s="1">
        <v>407</v>
      </c>
      <c r="B408" s="17" t="s">
        <v>4807</v>
      </c>
      <c r="C408" s="17" t="s">
        <v>4819</v>
      </c>
      <c r="D408" s="18">
        <v>230</v>
      </c>
      <c r="E408" s="19">
        <v>53</v>
      </c>
      <c r="F408" s="17" t="s">
        <v>4831</v>
      </c>
      <c r="G408" s="1">
        <v>100</v>
      </c>
      <c r="H408" s="1">
        <v>0</v>
      </c>
      <c r="I408" s="1"/>
      <c r="J408" s="1">
        <v>88</v>
      </c>
      <c r="K408" s="1">
        <v>0</v>
      </c>
      <c r="L408" s="1"/>
      <c r="M408" s="1" t="s">
        <v>4076</v>
      </c>
      <c r="N408" s="1" t="s">
        <v>3932</v>
      </c>
      <c r="O408" s="1" t="s">
        <v>4765</v>
      </c>
      <c r="P408" s="17" t="s">
        <v>4807</v>
      </c>
      <c r="Q408" s="17" t="s">
        <v>4897</v>
      </c>
    </row>
    <row r="409" spans="1:17" ht="13.5" customHeight="1">
      <c r="A409" s="1">
        <v>408</v>
      </c>
      <c r="B409" s="17" t="s">
        <v>4807</v>
      </c>
      <c r="C409" s="17" t="s">
        <v>4898</v>
      </c>
      <c r="D409" s="18">
        <v>259</v>
      </c>
      <c r="E409" s="19">
        <v>1608</v>
      </c>
      <c r="F409" s="17" t="s">
        <v>4685</v>
      </c>
      <c r="G409" s="1">
        <v>50</v>
      </c>
      <c r="H409" s="1">
        <v>0</v>
      </c>
      <c r="I409" s="1"/>
      <c r="J409" s="1">
        <v>49</v>
      </c>
      <c r="K409" s="1">
        <v>1</v>
      </c>
      <c r="L409" s="1"/>
      <c r="M409" s="1" t="s">
        <v>4503</v>
      </c>
      <c r="N409" s="1" t="s">
        <v>3932</v>
      </c>
      <c r="O409" s="1" t="s">
        <v>4510</v>
      </c>
      <c r="P409" s="17" t="s">
        <v>4807</v>
      </c>
      <c r="Q409" s="17" t="s">
        <v>4899</v>
      </c>
    </row>
    <row r="410" spans="1:17" ht="13.5" customHeight="1">
      <c r="A410" s="1">
        <v>409</v>
      </c>
      <c r="B410" s="17" t="s">
        <v>4807</v>
      </c>
      <c r="C410" s="17" t="s">
        <v>4900</v>
      </c>
      <c r="D410" s="18">
        <v>287</v>
      </c>
      <c r="E410" s="19">
        <v>225</v>
      </c>
      <c r="F410" s="17" t="s">
        <v>4893</v>
      </c>
      <c r="G410" s="1">
        <v>50</v>
      </c>
      <c r="H410" s="1">
        <v>0</v>
      </c>
      <c r="I410" s="1"/>
      <c r="J410" s="1">
        <v>43</v>
      </c>
      <c r="K410" s="1">
        <v>1</v>
      </c>
      <c r="L410" s="1"/>
      <c r="M410" s="1" t="s">
        <v>4503</v>
      </c>
      <c r="N410" s="1" t="s">
        <v>3932</v>
      </c>
      <c r="O410" s="1" t="s">
        <v>4765</v>
      </c>
      <c r="P410" s="17" t="s">
        <v>4807</v>
      </c>
      <c r="Q410" s="17" t="s">
        <v>4901</v>
      </c>
    </row>
    <row r="411" spans="1:17" ht="13.5" customHeight="1">
      <c r="A411" s="1">
        <v>410</v>
      </c>
      <c r="B411" s="17" t="s">
        <v>4807</v>
      </c>
      <c r="C411" s="17" t="s">
        <v>4819</v>
      </c>
      <c r="D411" s="18">
        <v>230</v>
      </c>
      <c r="E411" s="19">
        <v>53</v>
      </c>
      <c r="F411" s="17" t="s">
        <v>4820</v>
      </c>
      <c r="G411" s="1">
        <v>100</v>
      </c>
      <c r="H411" s="1">
        <v>0</v>
      </c>
      <c r="I411" s="1"/>
      <c r="J411" s="1">
        <v>88</v>
      </c>
      <c r="K411" s="1">
        <v>0</v>
      </c>
      <c r="L411" s="1"/>
      <c r="M411" s="1" t="s">
        <v>4076</v>
      </c>
      <c r="N411" s="1" t="s">
        <v>3932</v>
      </c>
      <c r="O411" s="1" t="s">
        <v>3993</v>
      </c>
      <c r="P411" s="17" t="s">
        <v>4807</v>
      </c>
      <c r="Q411" s="17" t="s">
        <v>4902</v>
      </c>
    </row>
    <row r="412" spans="1:17" ht="13.5" customHeight="1">
      <c r="A412" s="1">
        <v>411</v>
      </c>
      <c r="B412" s="17" t="s">
        <v>4807</v>
      </c>
      <c r="C412" s="17" t="s">
        <v>4903</v>
      </c>
      <c r="D412" s="18">
        <v>289</v>
      </c>
      <c r="E412" s="19">
        <v>1608</v>
      </c>
      <c r="F412" s="17" t="s">
        <v>4762</v>
      </c>
      <c r="G412" s="1">
        <v>50</v>
      </c>
      <c r="H412" s="1">
        <v>0</v>
      </c>
      <c r="I412" s="1"/>
      <c r="J412" s="1">
        <v>49</v>
      </c>
      <c r="K412" s="1">
        <v>1</v>
      </c>
      <c r="L412" s="1"/>
      <c r="M412" s="1" t="s">
        <v>4503</v>
      </c>
      <c r="N412" s="1" t="s">
        <v>3932</v>
      </c>
      <c r="O412" s="1" t="s">
        <v>4510</v>
      </c>
      <c r="P412" s="17" t="s">
        <v>4807</v>
      </c>
      <c r="Q412" s="17" t="s">
        <v>4904</v>
      </c>
    </row>
    <row r="413" spans="1:17" ht="13.5" customHeight="1">
      <c r="A413" s="1">
        <v>412</v>
      </c>
      <c r="B413" s="17" t="s">
        <v>4807</v>
      </c>
      <c r="C413" s="17" t="s">
        <v>4786</v>
      </c>
      <c r="D413" s="18">
        <v>559</v>
      </c>
      <c r="E413" s="19">
        <v>34</v>
      </c>
      <c r="F413" s="17" t="s">
        <v>4905</v>
      </c>
      <c r="G413" s="1">
        <v>650</v>
      </c>
      <c r="H413" s="1">
        <v>0</v>
      </c>
      <c r="I413" s="1"/>
      <c r="J413" s="1">
        <v>642</v>
      </c>
      <c r="K413" s="1">
        <v>0</v>
      </c>
      <c r="L413" s="1"/>
      <c r="M413" s="1" t="s">
        <v>4788</v>
      </c>
      <c r="N413" s="1" t="s">
        <v>3932</v>
      </c>
      <c r="O413" s="1" t="s">
        <v>4510</v>
      </c>
      <c r="P413" s="17" t="s">
        <v>4807</v>
      </c>
      <c r="Q413" s="17" t="s">
        <v>4906</v>
      </c>
    </row>
    <row r="414" spans="1:17" ht="13.5" customHeight="1">
      <c r="A414" s="1">
        <v>413</v>
      </c>
      <c r="B414" s="17" t="s">
        <v>4807</v>
      </c>
      <c r="C414" s="17" t="s">
        <v>4819</v>
      </c>
      <c r="D414" s="18">
        <v>230</v>
      </c>
      <c r="E414" s="19">
        <v>53</v>
      </c>
      <c r="F414" s="17" t="s">
        <v>4831</v>
      </c>
      <c r="G414" s="1">
        <v>100</v>
      </c>
      <c r="H414" s="1">
        <v>0</v>
      </c>
      <c r="I414" s="1"/>
      <c r="J414" s="1">
        <v>88</v>
      </c>
      <c r="K414" s="1">
        <v>0</v>
      </c>
      <c r="L414" s="1"/>
      <c r="M414" s="1" t="s">
        <v>4076</v>
      </c>
      <c r="N414" s="1" t="s">
        <v>3932</v>
      </c>
      <c r="O414" s="1" t="s">
        <v>4765</v>
      </c>
      <c r="P414" s="17" t="s">
        <v>4807</v>
      </c>
      <c r="Q414" s="17" t="s">
        <v>4907</v>
      </c>
    </row>
    <row r="415" spans="1:17" ht="13.5" customHeight="1">
      <c r="A415" s="1">
        <v>414</v>
      </c>
      <c r="B415" s="17" t="s">
        <v>4807</v>
      </c>
      <c r="C415" s="17" t="s">
        <v>4811</v>
      </c>
      <c r="D415" s="18">
        <v>286</v>
      </c>
      <c r="E415" s="19">
        <v>826</v>
      </c>
      <c r="F415" s="17" t="s">
        <v>4812</v>
      </c>
      <c r="G415" s="1">
        <v>50</v>
      </c>
      <c r="H415" s="1">
        <v>0</v>
      </c>
      <c r="I415" s="1"/>
      <c r="J415" s="1">
        <v>43</v>
      </c>
      <c r="K415" s="1">
        <v>1</v>
      </c>
      <c r="L415" s="1"/>
      <c r="M415" s="1" t="s">
        <v>4503</v>
      </c>
      <c r="N415" s="1" t="s">
        <v>3932</v>
      </c>
      <c r="O415" s="1" t="s">
        <v>3993</v>
      </c>
      <c r="P415" s="17" t="s">
        <v>4807</v>
      </c>
      <c r="Q415" s="17" t="s">
        <v>4908</v>
      </c>
    </row>
    <row r="416" spans="1:17" ht="13.5" customHeight="1">
      <c r="A416" s="1">
        <v>415</v>
      </c>
      <c r="B416" s="17" t="s">
        <v>4909</v>
      </c>
      <c r="C416" s="17" t="s">
        <v>4910</v>
      </c>
      <c r="D416" s="18">
        <v>879</v>
      </c>
      <c r="E416" s="19">
        <v>1505</v>
      </c>
      <c r="F416" s="17" t="s">
        <v>4911</v>
      </c>
      <c r="G416" s="1">
        <v>1400</v>
      </c>
      <c r="H416" s="1">
        <v>1</v>
      </c>
      <c r="I416" s="1"/>
      <c r="J416" s="1">
        <v>1349</v>
      </c>
      <c r="K416" s="1">
        <v>1</v>
      </c>
      <c r="L416" s="1"/>
      <c r="M416" s="1" t="s">
        <v>4810</v>
      </c>
      <c r="N416" s="1" t="s">
        <v>3997</v>
      </c>
      <c r="O416" s="1"/>
      <c r="P416" s="17" t="s">
        <v>4909</v>
      </c>
      <c r="Q416" s="17"/>
    </row>
    <row r="417" spans="1:17" ht="13.5" customHeight="1">
      <c r="A417" s="1">
        <v>416</v>
      </c>
      <c r="B417" s="17" t="s">
        <v>4909</v>
      </c>
      <c r="C417" s="17" t="s">
        <v>4910</v>
      </c>
      <c r="D417" s="18">
        <v>879</v>
      </c>
      <c r="E417" s="19">
        <v>1505</v>
      </c>
      <c r="F417" s="17" t="s">
        <v>4911</v>
      </c>
      <c r="G417" s="1">
        <v>1400</v>
      </c>
      <c r="H417" s="1">
        <v>1</v>
      </c>
      <c r="I417" s="1"/>
      <c r="J417" s="1">
        <v>1349</v>
      </c>
      <c r="K417" s="1">
        <v>1</v>
      </c>
      <c r="L417" s="1"/>
      <c r="M417" s="1" t="s">
        <v>3963</v>
      </c>
      <c r="N417" s="1" t="s">
        <v>3997</v>
      </c>
      <c r="O417" s="1"/>
      <c r="P417" s="17" t="s">
        <v>4909</v>
      </c>
      <c r="Q417" s="17" t="s">
        <v>4912</v>
      </c>
    </row>
    <row r="418" spans="1:17" ht="13.5" customHeight="1">
      <c r="A418" s="1">
        <v>417</v>
      </c>
      <c r="B418" s="17" t="s">
        <v>4913</v>
      </c>
      <c r="C418" s="17" t="s">
        <v>4914</v>
      </c>
      <c r="D418" s="18">
        <v>100</v>
      </c>
      <c r="E418" s="19">
        <v>8670</v>
      </c>
      <c r="F418" s="17" t="s">
        <v>4915</v>
      </c>
      <c r="G418" s="1">
        <v>50</v>
      </c>
      <c r="H418" s="1">
        <v>0</v>
      </c>
      <c r="I418" s="1"/>
      <c r="J418" s="1">
        <v>52</v>
      </c>
      <c r="K418" s="1">
        <v>0</v>
      </c>
      <c r="L418" s="1"/>
      <c r="M418" s="1" t="s">
        <v>3963</v>
      </c>
      <c r="N418" s="1" t="s">
        <v>3932</v>
      </c>
      <c r="O418" s="1"/>
      <c r="P418" s="17" t="s">
        <v>4913</v>
      </c>
      <c r="Q418" s="17"/>
    </row>
    <row r="419" spans="1:17" ht="13.5" customHeight="1">
      <c r="A419" s="1">
        <v>418</v>
      </c>
      <c r="B419" s="17" t="s">
        <v>4913</v>
      </c>
      <c r="C419" s="17" t="s">
        <v>4914</v>
      </c>
      <c r="D419" s="18"/>
      <c r="E419" s="19"/>
      <c r="F419" s="17" t="s">
        <v>4915</v>
      </c>
      <c r="G419" s="1">
        <v>50</v>
      </c>
      <c r="H419" s="1">
        <v>0</v>
      </c>
      <c r="I419" s="1"/>
      <c r="J419" s="1">
        <v>52</v>
      </c>
      <c r="K419" s="1">
        <v>0</v>
      </c>
      <c r="L419" s="1"/>
      <c r="M419" s="1" t="s">
        <v>4085</v>
      </c>
      <c r="N419" s="1" t="s">
        <v>3932</v>
      </c>
      <c r="O419" s="1"/>
      <c r="P419" s="17" t="s">
        <v>4913</v>
      </c>
      <c r="Q419" s="17" t="s">
        <v>4108</v>
      </c>
    </row>
    <row r="420" spans="1:17" ht="13.5" customHeight="1">
      <c r="A420" s="1">
        <v>419</v>
      </c>
      <c r="B420" s="17" t="s">
        <v>4913</v>
      </c>
      <c r="C420" s="17" t="s">
        <v>4916</v>
      </c>
      <c r="D420" s="18">
        <v>252</v>
      </c>
      <c r="E420" s="19">
        <v>823</v>
      </c>
      <c r="F420" s="17" t="s">
        <v>4917</v>
      </c>
      <c r="G420" s="1">
        <v>100</v>
      </c>
      <c r="H420" s="1">
        <v>0</v>
      </c>
      <c r="I420" s="1"/>
      <c r="J420" s="1">
        <v>114</v>
      </c>
      <c r="K420" s="1">
        <v>1</v>
      </c>
      <c r="L420" s="1"/>
      <c r="M420" s="1" t="s">
        <v>4085</v>
      </c>
      <c r="N420" s="1" t="s">
        <v>3932</v>
      </c>
      <c r="O420" s="1"/>
      <c r="P420" s="17" t="s">
        <v>4913</v>
      </c>
      <c r="Q420" s="17" t="s">
        <v>4013</v>
      </c>
    </row>
    <row r="421" spans="1:17" ht="13.5" customHeight="1">
      <c r="A421" s="1">
        <v>420</v>
      </c>
      <c r="B421" s="17" t="s">
        <v>4913</v>
      </c>
      <c r="C421" s="17" t="s">
        <v>4918</v>
      </c>
      <c r="D421" s="18">
        <v>669</v>
      </c>
      <c r="E421" s="19">
        <v>4141</v>
      </c>
      <c r="F421" s="17" t="s">
        <v>4919</v>
      </c>
      <c r="G421" s="1">
        <v>750</v>
      </c>
      <c r="H421" s="1">
        <v>0</v>
      </c>
      <c r="I421" s="1"/>
      <c r="J421" s="1">
        <v>768</v>
      </c>
      <c r="K421" s="1">
        <v>1</v>
      </c>
      <c r="L421" s="1"/>
      <c r="M421" s="1" t="s">
        <v>4085</v>
      </c>
      <c r="N421" s="1" t="s">
        <v>3932</v>
      </c>
      <c r="O421" s="1"/>
      <c r="P421" s="17" t="s">
        <v>4913</v>
      </c>
      <c r="Q421" s="17" t="s">
        <v>4920</v>
      </c>
    </row>
    <row r="422" spans="1:17" ht="13.5" customHeight="1">
      <c r="A422" s="1">
        <v>421</v>
      </c>
      <c r="B422" s="17" t="s">
        <v>4913</v>
      </c>
      <c r="C422" s="17" t="s">
        <v>4921</v>
      </c>
      <c r="D422" s="18">
        <v>212</v>
      </c>
      <c r="E422" s="19">
        <v>24</v>
      </c>
      <c r="F422" s="17" t="s">
        <v>4205</v>
      </c>
      <c r="G422" s="1">
        <v>100</v>
      </c>
      <c r="H422" s="1">
        <v>0</v>
      </c>
      <c r="I422" s="1"/>
      <c r="J422" s="1">
        <v>52</v>
      </c>
      <c r="K422" s="1">
        <v>0</v>
      </c>
      <c r="L422" s="1"/>
      <c r="M422" s="1" t="s">
        <v>3963</v>
      </c>
      <c r="N422" s="1" t="s">
        <v>3932</v>
      </c>
      <c r="O422" s="1"/>
      <c r="P422" s="17" t="s">
        <v>4913</v>
      </c>
      <c r="Q422" s="17" t="s">
        <v>4922</v>
      </c>
    </row>
    <row r="423" spans="1:17" ht="13.5" customHeight="1">
      <c r="A423" s="1">
        <v>422</v>
      </c>
      <c r="B423" s="17" t="s">
        <v>4913</v>
      </c>
      <c r="C423" s="17" t="s">
        <v>4923</v>
      </c>
      <c r="D423" s="18">
        <v>135</v>
      </c>
      <c r="E423" s="19">
        <v>63</v>
      </c>
      <c r="F423" s="17" t="s">
        <v>4924</v>
      </c>
      <c r="G423" s="1">
        <v>50</v>
      </c>
      <c r="H423" s="1">
        <v>0</v>
      </c>
      <c r="I423" s="1"/>
      <c r="J423" s="1">
        <v>52</v>
      </c>
      <c r="K423" s="1">
        <v>0</v>
      </c>
      <c r="L423" s="1"/>
      <c r="M423" s="1" t="s">
        <v>4925</v>
      </c>
      <c r="N423" s="1" t="s">
        <v>3932</v>
      </c>
      <c r="O423" s="1" t="s">
        <v>4765</v>
      </c>
      <c r="P423" s="17" t="s">
        <v>4913</v>
      </c>
      <c r="Q423" s="17" t="s">
        <v>4926</v>
      </c>
    </row>
    <row r="424" spans="1:17" ht="13.5" customHeight="1">
      <c r="A424" s="1">
        <v>423</v>
      </c>
      <c r="B424" s="17" t="s">
        <v>4913</v>
      </c>
      <c r="C424" s="17" t="s">
        <v>4927</v>
      </c>
      <c r="D424" s="18">
        <v>289</v>
      </c>
      <c r="E424" s="19">
        <v>1608</v>
      </c>
      <c r="F424" s="17" t="s">
        <v>4928</v>
      </c>
      <c r="G424" s="1">
        <v>50</v>
      </c>
      <c r="H424" s="1">
        <v>0</v>
      </c>
      <c r="I424" s="1"/>
      <c r="J424" s="1">
        <v>49</v>
      </c>
      <c r="K424" s="1">
        <v>1</v>
      </c>
      <c r="L424" s="1"/>
      <c r="M424" s="1" t="s">
        <v>4503</v>
      </c>
      <c r="N424" s="1" t="s">
        <v>3932</v>
      </c>
      <c r="O424" s="1" t="s">
        <v>3993</v>
      </c>
      <c r="P424" s="17" t="s">
        <v>4913</v>
      </c>
      <c r="Q424" s="17" t="s">
        <v>4929</v>
      </c>
    </row>
    <row r="425" spans="1:17" ht="13.5" customHeight="1">
      <c r="A425" s="1">
        <v>424</v>
      </c>
      <c r="B425" s="17" t="s">
        <v>4930</v>
      </c>
      <c r="C425" s="17" t="s">
        <v>4931</v>
      </c>
      <c r="D425" s="18">
        <v>259</v>
      </c>
      <c r="E425" s="19">
        <v>1145</v>
      </c>
      <c r="F425" s="17" t="s">
        <v>4932</v>
      </c>
      <c r="G425" s="1">
        <v>150</v>
      </c>
      <c r="H425" s="1">
        <v>0</v>
      </c>
      <c r="I425" s="1"/>
      <c r="J425" s="1">
        <v>107</v>
      </c>
      <c r="K425" s="1">
        <v>0</v>
      </c>
      <c r="L425" s="1"/>
      <c r="M425" s="1" t="s">
        <v>3963</v>
      </c>
      <c r="N425" s="1" t="s">
        <v>3956</v>
      </c>
      <c r="O425" s="1"/>
      <c r="P425" s="17" t="s">
        <v>4930</v>
      </c>
      <c r="Q425" s="17"/>
    </row>
    <row r="426" spans="1:17" ht="13.5" customHeight="1">
      <c r="A426" s="1">
        <v>425</v>
      </c>
      <c r="B426" s="17" t="s">
        <v>4930</v>
      </c>
      <c r="C426" s="17" t="s">
        <v>4933</v>
      </c>
      <c r="D426" s="18">
        <v>375</v>
      </c>
      <c r="E426" s="19">
        <v>43</v>
      </c>
      <c r="F426" s="17" t="s">
        <v>4934</v>
      </c>
      <c r="G426" s="1">
        <v>200</v>
      </c>
      <c r="H426" s="1">
        <v>1</v>
      </c>
      <c r="I426" s="1"/>
      <c r="J426" s="1">
        <v>186</v>
      </c>
      <c r="K426" s="1">
        <v>1</v>
      </c>
      <c r="L426" s="1"/>
      <c r="M426" s="1" t="s">
        <v>4810</v>
      </c>
      <c r="N426" s="1" t="s">
        <v>3932</v>
      </c>
      <c r="O426" s="1"/>
      <c r="P426" s="17" t="s">
        <v>4930</v>
      </c>
      <c r="Q426" s="17" t="s">
        <v>4935</v>
      </c>
    </row>
    <row r="427" spans="1:17" ht="13.5" customHeight="1">
      <c r="A427" s="1">
        <v>426</v>
      </c>
      <c r="B427" s="17" t="s">
        <v>4930</v>
      </c>
      <c r="C427" s="17" t="s">
        <v>4936</v>
      </c>
      <c r="D427" s="18">
        <v>871</v>
      </c>
      <c r="E427" s="19">
        <v>101</v>
      </c>
      <c r="F427" s="17" t="s">
        <v>4937</v>
      </c>
      <c r="G427" s="1">
        <v>1450</v>
      </c>
      <c r="H427" s="1">
        <v>1</v>
      </c>
      <c r="I427" s="1"/>
      <c r="J427" s="1">
        <v>1254</v>
      </c>
      <c r="K427" s="1">
        <v>1</v>
      </c>
      <c r="L427" s="1"/>
      <c r="M427" s="1" t="s">
        <v>3963</v>
      </c>
      <c r="N427" s="1" t="s">
        <v>4938</v>
      </c>
      <c r="O427" s="1"/>
      <c r="P427" s="17" t="s">
        <v>4930</v>
      </c>
      <c r="Q427" s="17" t="s">
        <v>4939</v>
      </c>
    </row>
    <row r="428" spans="1:17" ht="13.5" customHeight="1">
      <c r="A428" s="1">
        <v>427</v>
      </c>
      <c r="B428" s="17" t="s">
        <v>4940</v>
      </c>
      <c r="C428" s="17" t="s">
        <v>4941</v>
      </c>
      <c r="D428" s="18">
        <v>350</v>
      </c>
      <c r="E428" s="19">
        <v>1328</v>
      </c>
      <c r="F428" s="17" t="s">
        <v>4942</v>
      </c>
      <c r="G428" s="1">
        <v>100</v>
      </c>
      <c r="H428" s="1">
        <v>0</v>
      </c>
      <c r="I428" s="1"/>
      <c r="J428" s="1">
        <v>131</v>
      </c>
      <c r="K428" s="1">
        <v>0</v>
      </c>
      <c r="L428" s="1"/>
      <c r="M428" s="1" t="s">
        <v>4005</v>
      </c>
      <c r="N428" s="1" t="s">
        <v>3932</v>
      </c>
      <c r="O428" s="1"/>
      <c r="P428" s="17" t="s">
        <v>4940</v>
      </c>
      <c r="Q428" s="17"/>
    </row>
    <row r="429" spans="1:17" ht="13.5" customHeight="1">
      <c r="A429" s="1">
        <v>428</v>
      </c>
      <c r="B429" s="17" t="s">
        <v>4940</v>
      </c>
      <c r="C429" s="17" t="s">
        <v>4943</v>
      </c>
      <c r="D429" s="18">
        <v>350</v>
      </c>
      <c r="E429" s="19">
        <v>1321</v>
      </c>
      <c r="F429" s="17" t="s">
        <v>4944</v>
      </c>
      <c r="G429" s="1">
        <v>100</v>
      </c>
      <c r="H429" s="1">
        <v>0</v>
      </c>
      <c r="I429" s="1"/>
      <c r="J429" s="1">
        <v>131</v>
      </c>
      <c r="K429" s="1">
        <v>0</v>
      </c>
      <c r="L429" s="1"/>
      <c r="M429" s="1" t="s">
        <v>4085</v>
      </c>
      <c r="N429" s="1" t="s">
        <v>3932</v>
      </c>
      <c r="O429" s="1"/>
      <c r="P429" s="17" t="s">
        <v>4940</v>
      </c>
      <c r="Q429" s="17" t="s">
        <v>4945</v>
      </c>
    </row>
    <row r="430" spans="1:17" ht="13.5" customHeight="1">
      <c r="A430" s="1">
        <v>429</v>
      </c>
      <c r="B430" s="17" t="s">
        <v>4940</v>
      </c>
      <c r="C430" s="17" t="s">
        <v>4946</v>
      </c>
      <c r="D430" s="18">
        <v>321</v>
      </c>
      <c r="E430" s="19">
        <v>3325</v>
      </c>
      <c r="F430" s="17" t="s">
        <v>4947</v>
      </c>
      <c r="G430" s="1">
        <v>200</v>
      </c>
      <c r="H430" s="1">
        <v>1</v>
      </c>
      <c r="I430" s="1"/>
      <c r="J430" s="1">
        <v>208</v>
      </c>
      <c r="K430" s="1">
        <v>1</v>
      </c>
      <c r="L430" s="1"/>
      <c r="M430" s="1" t="s">
        <v>3963</v>
      </c>
      <c r="N430" s="1" t="s">
        <v>3932</v>
      </c>
      <c r="O430" s="1"/>
      <c r="P430" s="17" t="s">
        <v>4940</v>
      </c>
      <c r="Q430" s="17" t="s">
        <v>4948</v>
      </c>
    </row>
    <row r="431" spans="1:17" ht="13.5" customHeight="1">
      <c r="A431" s="1">
        <v>430</v>
      </c>
      <c r="B431" s="17" t="s">
        <v>4949</v>
      </c>
      <c r="C431" s="17" t="s">
        <v>4950</v>
      </c>
      <c r="D431" s="18">
        <v>355</v>
      </c>
      <c r="E431" s="19">
        <v>71</v>
      </c>
      <c r="F431" s="17" t="s">
        <v>4951</v>
      </c>
      <c r="G431" s="1">
        <v>100</v>
      </c>
      <c r="H431" s="1">
        <v>0</v>
      </c>
      <c r="I431" s="1"/>
      <c r="J431" s="1">
        <v>147</v>
      </c>
      <c r="K431" s="1">
        <v>1</v>
      </c>
      <c r="L431" s="1"/>
      <c r="M431" s="1" t="s">
        <v>4085</v>
      </c>
      <c r="N431" s="1" t="s">
        <v>3932</v>
      </c>
      <c r="O431" s="1"/>
      <c r="P431" s="17" t="s">
        <v>4949</v>
      </c>
      <c r="Q431" s="17"/>
    </row>
    <row r="432" spans="1:17" ht="13.5" customHeight="1">
      <c r="A432" s="1">
        <v>431</v>
      </c>
      <c r="B432" s="17" t="s">
        <v>4949</v>
      </c>
      <c r="C432" s="17" t="s">
        <v>4952</v>
      </c>
      <c r="D432" s="18">
        <v>355</v>
      </c>
      <c r="E432" s="19">
        <v>812</v>
      </c>
      <c r="F432" s="17" t="s">
        <v>4953</v>
      </c>
      <c r="G432" s="1">
        <v>150</v>
      </c>
      <c r="H432" s="1">
        <v>1</v>
      </c>
      <c r="I432" s="1"/>
      <c r="J432" s="1">
        <v>141</v>
      </c>
      <c r="K432" s="1">
        <v>1</v>
      </c>
      <c r="L432" s="1"/>
      <c r="M432" s="1" t="s">
        <v>3963</v>
      </c>
      <c r="N432" s="1" t="s">
        <v>3932</v>
      </c>
      <c r="O432" s="1"/>
      <c r="P432" s="17" t="s">
        <v>4949</v>
      </c>
      <c r="Q432" s="17" t="s">
        <v>4954</v>
      </c>
    </row>
    <row r="433" spans="1:17" ht="13.5" customHeight="1">
      <c r="A433" s="1">
        <v>432</v>
      </c>
      <c r="B433" s="17" t="s">
        <v>4949</v>
      </c>
      <c r="C433" s="17" t="s">
        <v>4955</v>
      </c>
      <c r="D433" s="18">
        <v>347</v>
      </c>
      <c r="E433" s="19">
        <v>111</v>
      </c>
      <c r="F433" s="17" t="s">
        <v>4956</v>
      </c>
      <c r="G433" s="1">
        <v>50</v>
      </c>
      <c r="H433" s="1">
        <v>0</v>
      </c>
      <c r="I433" s="1"/>
      <c r="J433" s="1">
        <v>143</v>
      </c>
      <c r="K433" s="1">
        <v>1</v>
      </c>
      <c r="L433" s="1"/>
      <c r="M433" s="1" t="s">
        <v>3963</v>
      </c>
      <c r="N433" s="1" t="s">
        <v>3932</v>
      </c>
      <c r="O433" s="1"/>
      <c r="P433" s="17" t="s">
        <v>4949</v>
      </c>
      <c r="Q433" s="17" t="s">
        <v>4957</v>
      </c>
    </row>
    <row r="434" spans="1:17" ht="13.5" customHeight="1">
      <c r="A434" s="1">
        <v>433</v>
      </c>
      <c r="B434" s="17" t="s">
        <v>4949</v>
      </c>
      <c r="C434" s="17" t="s">
        <v>4958</v>
      </c>
      <c r="D434" s="18">
        <v>365</v>
      </c>
      <c r="E434" s="19">
        <v>1</v>
      </c>
      <c r="F434" s="17" t="s">
        <v>4959</v>
      </c>
      <c r="G434" s="1">
        <v>50</v>
      </c>
      <c r="H434" s="1">
        <v>0</v>
      </c>
      <c r="I434" s="1"/>
      <c r="J434" s="1">
        <v>119</v>
      </c>
      <c r="K434" s="1">
        <v>0</v>
      </c>
      <c r="L434" s="1"/>
      <c r="M434" s="1" t="s">
        <v>3963</v>
      </c>
      <c r="N434" s="1" t="s">
        <v>3997</v>
      </c>
      <c r="O434" s="1"/>
      <c r="P434" s="17" t="s">
        <v>4949</v>
      </c>
      <c r="Q434" s="17" t="s">
        <v>4960</v>
      </c>
    </row>
    <row r="435" spans="1:17" ht="13.5" customHeight="1">
      <c r="A435" s="1">
        <v>434</v>
      </c>
      <c r="B435" s="17" t="s">
        <v>4961</v>
      </c>
      <c r="C435" s="17" t="s">
        <v>4962</v>
      </c>
      <c r="D435" s="18">
        <v>259</v>
      </c>
      <c r="E435" s="19">
        <v>1306</v>
      </c>
      <c r="F435" s="17" t="s">
        <v>4963</v>
      </c>
      <c r="G435" s="1">
        <v>150</v>
      </c>
      <c r="H435" s="1">
        <v>0</v>
      </c>
      <c r="I435" s="1"/>
      <c r="J435" s="1">
        <v>107</v>
      </c>
      <c r="K435" s="1">
        <v>0</v>
      </c>
      <c r="L435" s="1"/>
      <c r="M435" s="1" t="s">
        <v>3963</v>
      </c>
      <c r="N435" s="1" t="s">
        <v>3932</v>
      </c>
      <c r="O435" s="1"/>
      <c r="P435" s="17" t="s">
        <v>4961</v>
      </c>
      <c r="Q435" s="17"/>
    </row>
    <row r="436" spans="1:17" ht="13.5" customHeight="1">
      <c r="A436" s="1">
        <v>435</v>
      </c>
      <c r="B436" s="17" t="s">
        <v>4964</v>
      </c>
      <c r="C436" s="17" t="s">
        <v>4965</v>
      </c>
      <c r="D436" s="18">
        <v>959</v>
      </c>
      <c r="E436" s="19">
        <v>3937</v>
      </c>
      <c r="F436" s="17" t="s">
        <v>4966</v>
      </c>
      <c r="G436" s="1">
        <v>450</v>
      </c>
      <c r="H436" s="1">
        <v>1</v>
      </c>
      <c r="I436" s="1"/>
      <c r="J436" s="1">
        <v>446</v>
      </c>
      <c r="K436" s="1">
        <v>0</v>
      </c>
      <c r="L436" s="1"/>
      <c r="M436" s="1" t="s">
        <v>4005</v>
      </c>
      <c r="N436" s="1" t="s">
        <v>3932</v>
      </c>
      <c r="O436" s="1"/>
      <c r="P436" s="17" t="s">
        <v>4964</v>
      </c>
      <c r="Q436" s="17"/>
    </row>
    <row r="437" spans="1:17" ht="13.5" customHeight="1">
      <c r="A437" s="1">
        <v>436</v>
      </c>
      <c r="B437" s="17" t="s">
        <v>4967</v>
      </c>
      <c r="C437" s="17" t="s">
        <v>4968</v>
      </c>
      <c r="D437" s="18">
        <v>243</v>
      </c>
      <c r="E437" s="19">
        <v>136</v>
      </c>
      <c r="F437" s="17" t="s">
        <v>4969</v>
      </c>
      <c r="G437" s="1">
        <v>100</v>
      </c>
      <c r="H437" s="1">
        <v>0</v>
      </c>
      <c r="I437" s="1"/>
      <c r="J437" s="1">
        <v>107</v>
      </c>
      <c r="K437" s="1">
        <v>0</v>
      </c>
      <c r="L437" s="1"/>
      <c r="M437" s="1" t="s">
        <v>4085</v>
      </c>
      <c r="N437" s="1" t="s">
        <v>3932</v>
      </c>
      <c r="O437" s="1"/>
      <c r="P437" s="17" t="s">
        <v>4967</v>
      </c>
      <c r="Q437" s="17"/>
    </row>
    <row r="438" spans="1:17" ht="13.5" customHeight="1">
      <c r="A438" s="1">
        <v>437</v>
      </c>
      <c r="B438" s="17" t="s">
        <v>4967</v>
      </c>
      <c r="C438" s="17" t="s">
        <v>4970</v>
      </c>
      <c r="D438" s="18">
        <v>243</v>
      </c>
      <c r="E438" s="19">
        <v>136</v>
      </c>
      <c r="F438" s="17" t="s">
        <v>4969</v>
      </c>
      <c r="G438" s="1">
        <v>100</v>
      </c>
      <c r="H438" s="1">
        <v>0</v>
      </c>
      <c r="I438" s="1"/>
      <c r="J438" s="1">
        <v>107</v>
      </c>
      <c r="K438" s="1">
        <v>0</v>
      </c>
      <c r="L438" s="1"/>
      <c r="M438" s="1" t="s">
        <v>4005</v>
      </c>
      <c r="N438" s="1" t="s">
        <v>3932</v>
      </c>
      <c r="O438" s="1"/>
      <c r="P438" s="17" t="s">
        <v>4967</v>
      </c>
      <c r="Q438" s="17" t="s">
        <v>4971</v>
      </c>
    </row>
    <row r="439" spans="1:17" ht="13.5" customHeight="1">
      <c r="A439" s="1">
        <v>438</v>
      </c>
      <c r="B439" s="17" t="s">
        <v>4967</v>
      </c>
      <c r="C439" s="17" t="s">
        <v>4972</v>
      </c>
      <c r="D439" s="18">
        <v>243</v>
      </c>
      <c r="E439" s="19">
        <v>425</v>
      </c>
      <c r="F439" s="17" t="s">
        <v>4973</v>
      </c>
      <c r="G439" s="1">
        <v>100</v>
      </c>
      <c r="H439" s="1">
        <v>0</v>
      </c>
      <c r="I439" s="1"/>
      <c r="J439" s="1">
        <v>107</v>
      </c>
      <c r="K439" s="1">
        <v>0</v>
      </c>
      <c r="L439" s="1"/>
      <c r="M439" s="1" t="s">
        <v>3963</v>
      </c>
      <c r="N439" s="1" t="s">
        <v>3932</v>
      </c>
      <c r="O439" s="1"/>
      <c r="P439" s="17" t="s">
        <v>4967</v>
      </c>
      <c r="Q439" s="17" t="s">
        <v>4974</v>
      </c>
    </row>
    <row r="440" spans="1:17" ht="13.5" customHeight="1">
      <c r="A440" s="1">
        <v>439</v>
      </c>
      <c r="B440" s="17" t="s">
        <v>4975</v>
      </c>
      <c r="C440" s="17" t="s">
        <v>4976</v>
      </c>
      <c r="D440" s="18">
        <v>192</v>
      </c>
      <c r="E440" s="19">
        <v>32</v>
      </c>
      <c r="F440" s="17" t="s">
        <v>4977</v>
      </c>
      <c r="G440" s="1">
        <v>150</v>
      </c>
      <c r="H440" s="1">
        <v>0</v>
      </c>
      <c r="I440" s="1"/>
      <c r="J440" s="1">
        <v>104</v>
      </c>
      <c r="K440" s="1">
        <v>0</v>
      </c>
      <c r="L440" s="1"/>
      <c r="M440" s="1" t="s">
        <v>3963</v>
      </c>
      <c r="N440" s="1" t="s">
        <v>3932</v>
      </c>
      <c r="O440" s="1"/>
      <c r="P440" s="17" t="s">
        <v>4975</v>
      </c>
      <c r="Q440" s="17"/>
    </row>
    <row r="441" spans="1:17" ht="13.5" customHeight="1">
      <c r="A441" s="1">
        <v>440</v>
      </c>
      <c r="B441" s="17" t="s">
        <v>4978</v>
      </c>
      <c r="C441" s="17" t="s">
        <v>4979</v>
      </c>
      <c r="D441" s="18">
        <v>105</v>
      </c>
      <c r="E441" s="19">
        <v>13</v>
      </c>
      <c r="F441" s="17" t="s">
        <v>4980</v>
      </c>
      <c r="G441" s="1">
        <v>50</v>
      </c>
      <c r="H441" s="1">
        <v>0</v>
      </c>
      <c r="I441" s="1"/>
      <c r="J441" s="1">
        <v>52</v>
      </c>
      <c r="K441" s="1">
        <v>0</v>
      </c>
      <c r="L441" s="1"/>
      <c r="M441" s="1" t="s">
        <v>4005</v>
      </c>
      <c r="N441" s="1" t="s">
        <v>3932</v>
      </c>
      <c r="O441" s="1"/>
      <c r="P441" s="17" t="s">
        <v>4978</v>
      </c>
      <c r="Q441" s="17"/>
    </row>
    <row r="442" spans="1:17" ht="13.5" customHeight="1">
      <c r="A442" s="1">
        <v>441</v>
      </c>
      <c r="B442" s="17" t="s">
        <v>4978</v>
      </c>
      <c r="C442" s="17" t="s">
        <v>4981</v>
      </c>
      <c r="D442" s="18">
        <v>287</v>
      </c>
      <c r="E442" s="19">
        <v>242</v>
      </c>
      <c r="F442" s="17" t="s">
        <v>4982</v>
      </c>
      <c r="G442" s="1">
        <v>50</v>
      </c>
      <c r="H442" s="1">
        <v>0</v>
      </c>
      <c r="I442" s="1"/>
      <c r="J442" s="1">
        <v>43</v>
      </c>
      <c r="K442" s="1">
        <v>1</v>
      </c>
      <c r="L442" s="1"/>
      <c r="M442" s="1" t="s">
        <v>4503</v>
      </c>
      <c r="N442" s="1" t="s">
        <v>3932</v>
      </c>
      <c r="O442" s="1" t="s">
        <v>3993</v>
      </c>
      <c r="P442" s="17" t="s">
        <v>4978</v>
      </c>
      <c r="Q442" s="17" t="s">
        <v>4983</v>
      </c>
    </row>
    <row r="443" spans="1:17" ht="13.5" customHeight="1">
      <c r="A443" s="1">
        <v>442</v>
      </c>
      <c r="B443" s="17" t="s">
        <v>4978</v>
      </c>
      <c r="C443" s="17" t="s">
        <v>4984</v>
      </c>
      <c r="D443" s="18">
        <v>289</v>
      </c>
      <c r="E443" s="19">
        <v>1601</v>
      </c>
      <c r="F443" s="17" t="s">
        <v>4985</v>
      </c>
      <c r="G443" s="1">
        <v>50</v>
      </c>
      <c r="H443" s="1">
        <v>0</v>
      </c>
      <c r="I443" s="1"/>
      <c r="J443" s="1">
        <v>49</v>
      </c>
      <c r="K443" s="1">
        <v>1</v>
      </c>
      <c r="L443" s="1"/>
      <c r="M443" s="1" t="s">
        <v>4005</v>
      </c>
      <c r="N443" s="1" t="s">
        <v>3932</v>
      </c>
      <c r="O443" s="1" t="s">
        <v>4510</v>
      </c>
      <c r="P443" s="17" t="s">
        <v>4978</v>
      </c>
      <c r="Q443" s="17" t="s">
        <v>4986</v>
      </c>
    </row>
    <row r="444" spans="1:17" ht="13.5" customHeight="1">
      <c r="A444" s="1">
        <v>443</v>
      </c>
      <c r="B444" s="17" t="s">
        <v>4978</v>
      </c>
      <c r="C444" s="17" t="s">
        <v>4987</v>
      </c>
      <c r="D444" s="18">
        <v>230</v>
      </c>
      <c r="E444" s="19">
        <v>54</v>
      </c>
      <c r="F444" s="17" t="s">
        <v>4988</v>
      </c>
      <c r="G444" s="1">
        <v>100</v>
      </c>
      <c r="H444" s="1">
        <v>0</v>
      </c>
      <c r="I444" s="1"/>
      <c r="J444" s="1">
        <v>88</v>
      </c>
      <c r="K444" s="1">
        <v>0</v>
      </c>
      <c r="L444" s="1"/>
      <c r="M444" s="1" t="s">
        <v>4076</v>
      </c>
      <c r="N444" s="1" t="s">
        <v>3932</v>
      </c>
      <c r="O444" s="1" t="s">
        <v>4510</v>
      </c>
      <c r="P444" s="17" t="s">
        <v>4978</v>
      </c>
      <c r="Q444" s="17" t="s">
        <v>4989</v>
      </c>
    </row>
    <row r="445" spans="1:17" ht="13.5" customHeight="1">
      <c r="A445" s="1">
        <v>444</v>
      </c>
      <c r="B445" s="17" t="s">
        <v>4978</v>
      </c>
      <c r="C445" s="17" t="s">
        <v>4990</v>
      </c>
      <c r="D445" s="18">
        <v>379</v>
      </c>
      <c r="E445" s="19">
        <v>133</v>
      </c>
      <c r="F445" s="17" t="s">
        <v>4991</v>
      </c>
      <c r="G445" s="1">
        <v>200</v>
      </c>
      <c r="H445" s="1">
        <v>1</v>
      </c>
      <c r="I445" s="1"/>
      <c r="J445" s="1">
        <v>173</v>
      </c>
      <c r="K445" s="1">
        <v>0</v>
      </c>
      <c r="L445" s="1"/>
      <c r="M445" s="1" t="s">
        <v>3963</v>
      </c>
      <c r="N445" s="1" t="s">
        <v>3932</v>
      </c>
      <c r="O445" s="1" t="s">
        <v>4510</v>
      </c>
      <c r="P445" s="17" t="s">
        <v>4978</v>
      </c>
      <c r="Q445" s="17" t="s">
        <v>4992</v>
      </c>
    </row>
    <row r="446" spans="1:17" ht="13.5" customHeight="1">
      <c r="A446" s="1">
        <v>445</v>
      </c>
      <c r="B446" s="17" t="s">
        <v>4978</v>
      </c>
      <c r="C446" s="17" t="s">
        <v>4993</v>
      </c>
      <c r="D446" s="18">
        <v>370</v>
      </c>
      <c r="E446" s="19">
        <v>1125</v>
      </c>
      <c r="F446" s="17" t="s">
        <v>4994</v>
      </c>
      <c r="G446" s="1">
        <v>200</v>
      </c>
      <c r="H446" s="1">
        <v>1</v>
      </c>
      <c r="I446" s="1"/>
      <c r="J446" s="1">
        <v>176</v>
      </c>
      <c r="K446" s="1">
        <v>1</v>
      </c>
      <c r="L446" s="1"/>
      <c r="M446" s="1" t="s">
        <v>3963</v>
      </c>
      <c r="N446" s="1" t="s">
        <v>3932</v>
      </c>
      <c r="O446" s="1"/>
      <c r="P446" s="17" t="s">
        <v>4978</v>
      </c>
      <c r="Q446" s="17" t="s">
        <v>4995</v>
      </c>
    </row>
    <row r="447" spans="1:17" ht="13.5" customHeight="1">
      <c r="A447" s="1">
        <v>446</v>
      </c>
      <c r="B447" s="17" t="s">
        <v>4996</v>
      </c>
      <c r="C447" s="17" t="s">
        <v>4997</v>
      </c>
      <c r="D447" s="18">
        <v>252</v>
      </c>
      <c r="E447" s="19">
        <v>154</v>
      </c>
      <c r="F447" s="17" t="s">
        <v>4998</v>
      </c>
      <c r="G447" s="1">
        <v>100</v>
      </c>
      <c r="H447" s="1">
        <v>0</v>
      </c>
      <c r="I447" s="1"/>
      <c r="J447" s="1">
        <v>88</v>
      </c>
      <c r="K447" s="1">
        <v>0</v>
      </c>
      <c r="L447" s="1"/>
      <c r="M447" s="1" t="s">
        <v>4005</v>
      </c>
      <c r="N447" s="1" t="s">
        <v>3932</v>
      </c>
      <c r="O447" s="1"/>
      <c r="P447" s="17" t="s">
        <v>4996</v>
      </c>
      <c r="Q447" s="17"/>
    </row>
    <row r="448" spans="1:17" ht="13.5" customHeight="1">
      <c r="A448" s="1">
        <v>447</v>
      </c>
      <c r="B448" s="17" t="s">
        <v>4999</v>
      </c>
      <c r="C448" s="17" t="s">
        <v>5000</v>
      </c>
      <c r="D448" s="18">
        <v>400</v>
      </c>
      <c r="E448" s="19">
        <v>113</v>
      </c>
      <c r="F448" s="17" t="s">
        <v>5001</v>
      </c>
      <c r="G448" s="1">
        <v>200</v>
      </c>
      <c r="H448" s="1">
        <v>1</v>
      </c>
      <c r="I448" s="1"/>
      <c r="J448" s="1">
        <v>197</v>
      </c>
      <c r="K448" s="1">
        <v>0</v>
      </c>
      <c r="L448" s="1"/>
      <c r="M448" s="1" t="s">
        <v>4005</v>
      </c>
      <c r="N448" s="1" t="s">
        <v>3932</v>
      </c>
      <c r="O448" s="1"/>
      <c r="P448" s="17" t="s">
        <v>4999</v>
      </c>
      <c r="Q448" s="17"/>
    </row>
    <row r="449" spans="1:17" ht="13.5" customHeight="1">
      <c r="A449" s="1">
        <v>448</v>
      </c>
      <c r="B449" s="17" t="s">
        <v>4999</v>
      </c>
      <c r="C449" s="17" t="s">
        <v>5002</v>
      </c>
      <c r="D449" s="18">
        <v>400</v>
      </c>
      <c r="E449" s="19">
        <v>851</v>
      </c>
      <c r="F449" s="17" t="s">
        <v>4293</v>
      </c>
      <c r="G449" s="1">
        <v>200</v>
      </c>
      <c r="H449" s="1">
        <v>1</v>
      </c>
      <c r="I449" s="1"/>
      <c r="J449" s="1">
        <v>197</v>
      </c>
      <c r="K449" s="1">
        <v>0</v>
      </c>
      <c r="L449" s="1"/>
      <c r="M449" s="1" t="s">
        <v>3963</v>
      </c>
      <c r="N449" s="1" t="s">
        <v>3932</v>
      </c>
      <c r="O449" s="1"/>
      <c r="P449" s="17" t="s">
        <v>4999</v>
      </c>
      <c r="Q449" s="17" t="s">
        <v>4009</v>
      </c>
    </row>
    <row r="450" spans="1:17" ht="13.5" customHeight="1">
      <c r="A450" s="1">
        <v>449</v>
      </c>
      <c r="B450" s="17" t="s">
        <v>5003</v>
      </c>
      <c r="C450" s="17" t="s">
        <v>5004</v>
      </c>
      <c r="D450" s="18">
        <v>78</v>
      </c>
      <c r="E450" s="19">
        <v>8271</v>
      </c>
      <c r="F450" s="17" t="s">
        <v>5005</v>
      </c>
      <c r="G450" s="1">
        <v>1300</v>
      </c>
      <c r="H450" s="1">
        <v>1</v>
      </c>
      <c r="I450" s="1"/>
      <c r="J450" s="1">
        <v>1244</v>
      </c>
      <c r="K450" s="1">
        <v>1</v>
      </c>
      <c r="L450" s="1"/>
      <c r="M450" s="1" t="s">
        <v>3963</v>
      </c>
      <c r="N450" s="1" t="s">
        <v>3932</v>
      </c>
      <c r="O450" s="1"/>
      <c r="P450" s="17" t="s">
        <v>5003</v>
      </c>
      <c r="Q450" s="17"/>
    </row>
    <row r="451" spans="1:17" ht="13.5" customHeight="1">
      <c r="A451" s="1">
        <v>450</v>
      </c>
      <c r="B451" s="17" t="s">
        <v>5006</v>
      </c>
      <c r="C451" s="17" t="s">
        <v>5007</v>
      </c>
      <c r="D451" s="18">
        <v>332</v>
      </c>
      <c r="E451" s="19">
        <v>3</v>
      </c>
      <c r="F451" s="17" t="s">
        <v>5008</v>
      </c>
      <c r="G451" s="1">
        <v>50</v>
      </c>
      <c r="H451" s="1">
        <v>0</v>
      </c>
      <c r="I451" s="1"/>
      <c r="J451" s="1">
        <v>52</v>
      </c>
      <c r="K451" s="1">
        <v>0</v>
      </c>
      <c r="L451" s="1"/>
      <c r="M451" s="1" t="s">
        <v>3963</v>
      </c>
      <c r="N451" s="1" t="s">
        <v>3932</v>
      </c>
      <c r="O451" s="1"/>
      <c r="P451" s="17" t="s">
        <v>5006</v>
      </c>
      <c r="Q451" s="17"/>
    </row>
    <row r="452" spans="1:17" ht="13.5" customHeight="1">
      <c r="A452" s="1">
        <v>451</v>
      </c>
      <c r="B452" s="17" t="s">
        <v>5009</v>
      </c>
      <c r="C452" s="17" t="s">
        <v>5010</v>
      </c>
      <c r="D452" s="18">
        <v>945</v>
      </c>
      <c r="E452" s="19">
        <v>114</v>
      </c>
      <c r="F452" s="17" t="s">
        <v>5011</v>
      </c>
      <c r="G452" s="1">
        <v>400</v>
      </c>
      <c r="H452" s="1">
        <v>1</v>
      </c>
      <c r="I452" s="1"/>
      <c r="J452" s="1">
        <v>374</v>
      </c>
      <c r="K452" s="1">
        <v>0</v>
      </c>
      <c r="L452" s="1"/>
      <c r="M452" s="1" t="s">
        <v>4005</v>
      </c>
      <c r="N452" s="1" t="s">
        <v>3932</v>
      </c>
      <c r="O452" s="1"/>
      <c r="P452" s="17" t="s">
        <v>5009</v>
      </c>
      <c r="Q452" s="17"/>
    </row>
    <row r="453" spans="1:17" ht="13.5" customHeight="1">
      <c r="A453" s="1">
        <v>452</v>
      </c>
      <c r="B453" s="17" t="s">
        <v>5012</v>
      </c>
      <c r="C453" s="17" t="s">
        <v>5013</v>
      </c>
      <c r="D453" s="18">
        <v>350</v>
      </c>
      <c r="E453" s="19">
        <v>214</v>
      </c>
      <c r="F453" s="17" t="s">
        <v>5014</v>
      </c>
      <c r="G453" s="1">
        <v>100</v>
      </c>
      <c r="H453" s="1">
        <v>0</v>
      </c>
      <c r="I453" s="1"/>
      <c r="J453" s="1">
        <v>131</v>
      </c>
      <c r="K453" s="1">
        <v>0</v>
      </c>
      <c r="L453" s="1"/>
      <c r="M453" s="1" t="s">
        <v>3963</v>
      </c>
      <c r="N453" s="1" t="s">
        <v>3932</v>
      </c>
      <c r="O453" s="1"/>
      <c r="P453" s="17" t="s">
        <v>5012</v>
      </c>
      <c r="Q453" s="17"/>
    </row>
    <row r="454" spans="1:17" ht="13.5" customHeight="1">
      <c r="A454" s="1">
        <v>453</v>
      </c>
      <c r="B454" s="17" t="s">
        <v>5015</v>
      </c>
      <c r="C454" s="17" t="s">
        <v>5016</v>
      </c>
      <c r="D454" s="18">
        <v>490</v>
      </c>
      <c r="E454" s="19">
        <v>1144</v>
      </c>
      <c r="F454" s="17" t="s">
        <v>5017</v>
      </c>
      <c r="G454" s="1">
        <v>500</v>
      </c>
      <c r="H454" s="1">
        <v>0</v>
      </c>
      <c r="I454" s="1"/>
      <c r="J454" s="1">
        <v>435</v>
      </c>
      <c r="K454" s="1">
        <v>0</v>
      </c>
      <c r="L454" s="1"/>
      <c r="M454" s="1" t="s">
        <v>3963</v>
      </c>
      <c r="N454" s="1" t="s">
        <v>3932</v>
      </c>
      <c r="O454" s="1"/>
      <c r="P454" s="17" t="s">
        <v>5015</v>
      </c>
      <c r="Q454" s="17"/>
    </row>
    <row r="455" spans="1:17" ht="13.5" customHeight="1">
      <c r="A455" s="1">
        <v>454</v>
      </c>
      <c r="B455" s="17" t="s">
        <v>5015</v>
      </c>
      <c r="C455" s="17" t="s">
        <v>5018</v>
      </c>
      <c r="D455" s="18">
        <v>501</v>
      </c>
      <c r="E455" s="19">
        <v>2101</v>
      </c>
      <c r="F455" s="17" t="s">
        <v>5019</v>
      </c>
      <c r="G455" s="1">
        <v>500</v>
      </c>
      <c r="H455" s="1">
        <v>0</v>
      </c>
      <c r="I455" s="1"/>
      <c r="J455" s="1">
        <v>493</v>
      </c>
      <c r="K455" s="1">
        <v>1</v>
      </c>
      <c r="L455" s="1"/>
      <c r="M455" s="1" t="s">
        <v>3963</v>
      </c>
      <c r="N455" s="1" t="s">
        <v>3932</v>
      </c>
      <c r="O455" s="1"/>
      <c r="P455" s="17" t="s">
        <v>5015</v>
      </c>
      <c r="Q455" s="17" t="s">
        <v>5020</v>
      </c>
    </row>
    <row r="456" spans="1:17" ht="13.5" customHeight="1">
      <c r="A456" s="1">
        <v>455</v>
      </c>
      <c r="B456" s="17" t="s">
        <v>5015</v>
      </c>
      <c r="C456" s="17" t="s">
        <v>5021</v>
      </c>
      <c r="D456" s="18">
        <v>438</v>
      </c>
      <c r="E456" s="19">
        <v>2</v>
      </c>
      <c r="F456" s="17" t="s">
        <v>5022</v>
      </c>
      <c r="G456" s="1">
        <v>350</v>
      </c>
      <c r="H456" s="1">
        <v>0</v>
      </c>
      <c r="I456" s="1"/>
      <c r="J456" s="1">
        <v>328</v>
      </c>
      <c r="K456" s="1">
        <v>0</v>
      </c>
      <c r="L456" s="1"/>
      <c r="M456" s="1" t="s">
        <v>3963</v>
      </c>
      <c r="N456" s="1" t="s">
        <v>3932</v>
      </c>
      <c r="O456" s="1"/>
      <c r="P456" s="17" t="s">
        <v>5015</v>
      </c>
      <c r="Q456" s="17" t="s">
        <v>5023</v>
      </c>
    </row>
    <row r="457" spans="1:17" ht="13.5" customHeight="1">
      <c r="A457" s="1">
        <v>456</v>
      </c>
      <c r="B457" s="17" t="s">
        <v>5015</v>
      </c>
      <c r="C457" s="17" t="s">
        <v>5024</v>
      </c>
      <c r="D457" s="18">
        <v>509</v>
      </c>
      <c r="E457" s="19">
        <v>9131</v>
      </c>
      <c r="F457" s="17" t="s">
        <v>5025</v>
      </c>
      <c r="G457" s="1">
        <v>400</v>
      </c>
      <c r="H457" s="1">
        <v>1</v>
      </c>
      <c r="I457" s="1"/>
      <c r="J457" s="1">
        <v>507</v>
      </c>
      <c r="K457" s="1">
        <v>1</v>
      </c>
      <c r="L457" s="1"/>
      <c r="M457" s="1" t="s">
        <v>4005</v>
      </c>
      <c r="N457" s="1" t="s">
        <v>3932</v>
      </c>
      <c r="O457" s="1"/>
      <c r="P457" s="17" t="s">
        <v>5015</v>
      </c>
      <c r="Q457" s="17" t="s">
        <v>5026</v>
      </c>
    </row>
    <row r="458" spans="1:17" ht="13.5" customHeight="1">
      <c r="A458" s="1">
        <v>457</v>
      </c>
      <c r="B458" s="17" t="s">
        <v>5015</v>
      </c>
      <c r="C458" s="17" t="s">
        <v>5027</v>
      </c>
      <c r="D458" s="18">
        <v>480</v>
      </c>
      <c r="E458" s="19">
        <v>134</v>
      </c>
      <c r="F458" s="17" t="s">
        <v>5028</v>
      </c>
      <c r="G458" s="1">
        <v>450</v>
      </c>
      <c r="H458" s="1">
        <v>0</v>
      </c>
      <c r="I458" s="1"/>
      <c r="J458" s="1">
        <v>435</v>
      </c>
      <c r="K458" s="1">
        <v>0</v>
      </c>
      <c r="L458" s="1"/>
      <c r="M458" s="1" t="s">
        <v>4085</v>
      </c>
      <c r="N458" s="1" t="s">
        <v>3932</v>
      </c>
      <c r="O458" s="1"/>
      <c r="P458" s="17" t="s">
        <v>5015</v>
      </c>
      <c r="Q458" s="17" t="s">
        <v>5029</v>
      </c>
    </row>
    <row r="459" spans="1:17" ht="13.5" customHeight="1">
      <c r="A459" s="1">
        <v>458</v>
      </c>
      <c r="B459" s="17" t="s">
        <v>5015</v>
      </c>
      <c r="C459" s="17" t="s">
        <v>5030</v>
      </c>
      <c r="D459" s="18">
        <v>438</v>
      </c>
      <c r="E459" s="19">
        <v>2</v>
      </c>
      <c r="F459" s="17" t="s">
        <v>5031</v>
      </c>
      <c r="G459" s="1">
        <v>350</v>
      </c>
      <c r="H459" s="1">
        <v>0</v>
      </c>
      <c r="I459" s="1"/>
      <c r="J459" s="1">
        <v>328</v>
      </c>
      <c r="K459" s="1">
        <v>0</v>
      </c>
      <c r="L459" s="1"/>
      <c r="M459" s="1" t="s">
        <v>3963</v>
      </c>
      <c r="N459" s="1" t="s">
        <v>3932</v>
      </c>
      <c r="O459" s="1"/>
      <c r="P459" s="17" t="s">
        <v>5015</v>
      </c>
      <c r="Q459" s="17" t="s">
        <v>5032</v>
      </c>
    </row>
    <row r="460" spans="1:17" ht="13.5" customHeight="1">
      <c r="A460" s="1">
        <v>459</v>
      </c>
      <c r="B460" s="17" t="s">
        <v>5015</v>
      </c>
      <c r="C460" s="17" t="s">
        <v>4445</v>
      </c>
      <c r="D460" s="18">
        <v>410</v>
      </c>
      <c r="E460" s="19">
        <v>1105</v>
      </c>
      <c r="F460" s="17" t="s">
        <v>4446</v>
      </c>
      <c r="G460" s="1">
        <v>200</v>
      </c>
      <c r="H460" s="1">
        <v>0</v>
      </c>
      <c r="I460" s="1"/>
      <c r="J460" s="1">
        <v>191</v>
      </c>
      <c r="K460" s="1">
        <v>0</v>
      </c>
      <c r="L460" s="1"/>
      <c r="M460" s="1" t="s">
        <v>4085</v>
      </c>
      <c r="N460" s="1" t="s">
        <v>4447</v>
      </c>
      <c r="O460" s="1"/>
      <c r="P460" s="17" t="s">
        <v>5015</v>
      </c>
      <c r="Q460" s="17" t="s">
        <v>5033</v>
      </c>
    </row>
    <row r="461" spans="1:17" ht="13.5" customHeight="1">
      <c r="A461" s="1">
        <v>460</v>
      </c>
      <c r="B461" s="17" t="s">
        <v>5015</v>
      </c>
      <c r="C461" s="17" t="s">
        <v>5034</v>
      </c>
      <c r="D461" s="18">
        <v>463</v>
      </c>
      <c r="E461" s="19">
        <v>808</v>
      </c>
      <c r="F461" s="17" t="s">
        <v>5035</v>
      </c>
      <c r="G461" s="1">
        <v>450</v>
      </c>
      <c r="H461" s="1">
        <v>0</v>
      </c>
      <c r="I461" s="1"/>
      <c r="J461" s="1">
        <v>435</v>
      </c>
      <c r="K461" s="1">
        <v>0</v>
      </c>
      <c r="L461" s="1"/>
      <c r="M461" s="1" t="s">
        <v>3963</v>
      </c>
      <c r="N461" s="1" t="s">
        <v>3932</v>
      </c>
      <c r="O461" s="1"/>
      <c r="P461" s="17" t="s">
        <v>5015</v>
      </c>
      <c r="Q461" s="17" t="s">
        <v>5036</v>
      </c>
    </row>
    <row r="462" spans="1:17" ht="13.5" customHeight="1">
      <c r="A462" s="1">
        <v>461</v>
      </c>
      <c r="B462" s="17" t="s">
        <v>5015</v>
      </c>
      <c r="C462" s="17" t="s">
        <v>5037</v>
      </c>
      <c r="D462" s="18">
        <v>461</v>
      </c>
      <c r="E462" s="19">
        <v>40</v>
      </c>
      <c r="F462" s="17" t="s">
        <v>5038</v>
      </c>
      <c r="G462" s="1">
        <v>500</v>
      </c>
      <c r="H462" s="1">
        <v>0</v>
      </c>
      <c r="I462" s="1"/>
      <c r="J462" s="1">
        <v>435</v>
      </c>
      <c r="K462" s="1">
        <v>0</v>
      </c>
      <c r="L462" s="1"/>
      <c r="M462" s="1" t="s">
        <v>3963</v>
      </c>
      <c r="N462" s="1" t="s">
        <v>3932</v>
      </c>
      <c r="O462" s="1"/>
      <c r="P462" s="17" t="s">
        <v>5015</v>
      </c>
      <c r="Q462" s="17" t="s">
        <v>5039</v>
      </c>
    </row>
    <row r="463" spans="1:17" ht="13.5" customHeight="1">
      <c r="A463" s="1">
        <v>462</v>
      </c>
      <c r="B463" s="17" t="s">
        <v>5040</v>
      </c>
      <c r="C463" s="17" t="s">
        <v>5041</v>
      </c>
      <c r="D463" s="18">
        <v>144</v>
      </c>
      <c r="E463" s="19">
        <v>51</v>
      </c>
      <c r="F463" s="17" t="s">
        <v>5042</v>
      </c>
      <c r="G463" s="1">
        <v>50</v>
      </c>
      <c r="H463" s="1">
        <v>0</v>
      </c>
      <c r="I463" s="1"/>
      <c r="J463" s="1">
        <v>52</v>
      </c>
      <c r="K463" s="1">
        <v>0</v>
      </c>
      <c r="L463" s="1"/>
      <c r="M463" s="1" t="s">
        <v>4005</v>
      </c>
      <c r="N463" s="1" t="s">
        <v>3932</v>
      </c>
      <c r="O463" s="1"/>
      <c r="P463" s="17" t="s">
        <v>5040</v>
      </c>
      <c r="Q463" s="17"/>
    </row>
    <row r="464" spans="1:17" ht="13.5" customHeight="1">
      <c r="A464" s="1">
        <v>463</v>
      </c>
      <c r="B464" s="17" t="s">
        <v>5040</v>
      </c>
      <c r="C464" s="17" t="s">
        <v>5043</v>
      </c>
      <c r="D464" s="18">
        <v>650</v>
      </c>
      <c r="E464" s="19">
        <v>45</v>
      </c>
      <c r="F464" s="17" t="s">
        <v>5044</v>
      </c>
      <c r="G464" s="1">
        <v>750</v>
      </c>
      <c r="H464" s="1">
        <v>0</v>
      </c>
      <c r="I464" s="1"/>
      <c r="J464" s="1">
        <v>662</v>
      </c>
      <c r="K464" s="1">
        <v>0</v>
      </c>
      <c r="L464" s="1"/>
      <c r="M464" s="1" t="s">
        <v>3963</v>
      </c>
      <c r="N464" s="1" t="s">
        <v>3932</v>
      </c>
      <c r="O464" s="1" t="s">
        <v>3993</v>
      </c>
      <c r="P464" s="17" t="s">
        <v>5040</v>
      </c>
      <c r="Q464" s="17" t="s">
        <v>5045</v>
      </c>
    </row>
    <row r="465" spans="1:17" ht="13.5" customHeight="1">
      <c r="A465" s="1">
        <v>464</v>
      </c>
      <c r="B465" s="17" t="s">
        <v>5046</v>
      </c>
      <c r="C465" s="17" t="s">
        <v>5047</v>
      </c>
      <c r="D465" s="18">
        <v>440</v>
      </c>
      <c r="E465" s="19">
        <v>8601</v>
      </c>
      <c r="F465" s="17" t="s">
        <v>5048</v>
      </c>
      <c r="G465" s="1">
        <v>450</v>
      </c>
      <c r="H465" s="1">
        <v>0</v>
      </c>
      <c r="I465" s="1"/>
      <c r="J465" s="1">
        <v>382</v>
      </c>
      <c r="K465" s="1">
        <v>0</v>
      </c>
      <c r="L465" s="1"/>
      <c r="M465" s="1" t="s">
        <v>3963</v>
      </c>
      <c r="N465" s="1" t="s">
        <v>3932</v>
      </c>
      <c r="O465" s="1"/>
      <c r="P465" s="17" t="s">
        <v>5046</v>
      </c>
      <c r="Q465" s="17"/>
    </row>
    <row r="466" spans="1:17" ht="13.5" customHeight="1">
      <c r="A466" s="1">
        <v>465</v>
      </c>
      <c r="B466" s="17" t="s">
        <v>5046</v>
      </c>
      <c r="C466" s="17" t="s">
        <v>5049</v>
      </c>
      <c r="D466" s="18">
        <v>441</v>
      </c>
      <c r="E466" s="19">
        <v>1113</v>
      </c>
      <c r="F466" s="17" t="s">
        <v>5050</v>
      </c>
      <c r="G466" s="1">
        <v>450</v>
      </c>
      <c r="H466" s="1">
        <v>0</v>
      </c>
      <c r="I466" s="1"/>
      <c r="J466" s="1">
        <v>382</v>
      </c>
      <c r="K466" s="1">
        <v>0</v>
      </c>
      <c r="L466" s="1"/>
      <c r="M466" s="1" t="s">
        <v>3963</v>
      </c>
      <c r="N466" s="1" t="s">
        <v>3932</v>
      </c>
      <c r="O466" s="1"/>
      <c r="P466" s="17" t="s">
        <v>5046</v>
      </c>
      <c r="Q466" s="17" t="s">
        <v>5051</v>
      </c>
    </row>
    <row r="467" spans="1:17" ht="13.5" customHeight="1">
      <c r="A467" s="1">
        <v>466</v>
      </c>
      <c r="B467" s="17" t="s">
        <v>5052</v>
      </c>
      <c r="C467" s="17" t="s">
        <v>4247</v>
      </c>
      <c r="D467" s="18">
        <v>343</v>
      </c>
      <c r="E467" s="19">
        <v>23</v>
      </c>
      <c r="F467" s="17" t="s">
        <v>4248</v>
      </c>
      <c r="G467" s="1">
        <v>50</v>
      </c>
      <c r="H467" s="1">
        <v>1</v>
      </c>
      <c r="I467" s="1"/>
      <c r="J467" s="1">
        <v>78</v>
      </c>
      <c r="K467" s="1">
        <v>0</v>
      </c>
      <c r="L467" s="1"/>
      <c r="M467" s="1" t="s">
        <v>3963</v>
      </c>
      <c r="N467" s="1" t="s">
        <v>3932</v>
      </c>
      <c r="O467" s="1"/>
      <c r="P467" s="17" t="s">
        <v>5052</v>
      </c>
      <c r="Q467" s="17"/>
    </row>
    <row r="468" spans="1:17" ht="13.5" customHeight="1">
      <c r="A468" s="1">
        <v>467</v>
      </c>
      <c r="B468" s="17" t="s">
        <v>5053</v>
      </c>
      <c r="C468" s="17" t="s">
        <v>5054</v>
      </c>
      <c r="D468" s="18">
        <v>496</v>
      </c>
      <c r="E468" s="19">
        <v>8002</v>
      </c>
      <c r="F468" s="17" t="s">
        <v>5055</v>
      </c>
      <c r="G468" s="1">
        <v>500</v>
      </c>
      <c r="H468" s="1">
        <v>0</v>
      </c>
      <c r="I468" s="1"/>
      <c r="J468" s="1">
        <v>435</v>
      </c>
      <c r="K468" s="1">
        <v>0</v>
      </c>
      <c r="L468" s="1"/>
      <c r="M468" s="1" t="s">
        <v>3963</v>
      </c>
      <c r="N468" s="1" t="s">
        <v>3932</v>
      </c>
      <c r="O468" s="1"/>
      <c r="P468" s="17" t="s">
        <v>5053</v>
      </c>
      <c r="Q468" s="17"/>
    </row>
    <row r="469" spans="1:17" ht="13.5" customHeight="1">
      <c r="A469" s="1">
        <v>468</v>
      </c>
      <c r="B469" s="17" t="s">
        <v>5053</v>
      </c>
      <c r="C469" s="17" t="s">
        <v>5056</v>
      </c>
      <c r="D469" s="18">
        <v>501</v>
      </c>
      <c r="E469" s="19">
        <v>3772</v>
      </c>
      <c r="F469" s="17" t="s">
        <v>5057</v>
      </c>
      <c r="G469" s="1">
        <v>500</v>
      </c>
      <c r="H469" s="1">
        <v>0</v>
      </c>
      <c r="I469" s="1"/>
      <c r="J469" s="1">
        <v>496</v>
      </c>
      <c r="K469" s="1">
        <v>1</v>
      </c>
      <c r="L469" s="1"/>
      <c r="M469" s="1" t="s">
        <v>4005</v>
      </c>
      <c r="N469" s="1" t="s">
        <v>3932</v>
      </c>
      <c r="O469" s="1"/>
      <c r="P469" s="17" t="s">
        <v>5053</v>
      </c>
      <c r="Q469" s="17" t="s">
        <v>5058</v>
      </c>
    </row>
    <row r="470" spans="1:17" ht="13.5" customHeight="1">
      <c r="A470" s="1">
        <v>469</v>
      </c>
      <c r="B470" s="17" t="s">
        <v>5059</v>
      </c>
      <c r="C470" s="17" t="s">
        <v>5060</v>
      </c>
      <c r="D470" s="18">
        <v>701</v>
      </c>
      <c r="E470" s="19">
        <v>143</v>
      </c>
      <c r="F470" s="17" t="s">
        <v>5061</v>
      </c>
      <c r="G470" s="1">
        <v>800</v>
      </c>
      <c r="H470" s="1">
        <v>0</v>
      </c>
      <c r="I470" s="1"/>
      <c r="J470" s="1">
        <v>794</v>
      </c>
      <c r="K470" s="1">
        <v>0</v>
      </c>
      <c r="L470" s="1"/>
      <c r="M470" s="1" t="s">
        <v>3963</v>
      </c>
      <c r="N470" s="1" t="s">
        <v>3932</v>
      </c>
      <c r="O470" s="1"/>
      <c r="P470" s="17" t="s">
        <v>5059</v>
      </c>
      <c r="Q470" s="17"/>
    </row>
    <row r="471" spans="1:17" ht="13.5" customHeight="1">
      <c r="A471" s="1">
        <v>470</v>
      </c>
      <c r="B471" s="17" t="s">
        <v>5059</v>
      </c>
      <c r="C471" s="17" t="s">
        <v>5062</v>
      </c>
      <c r="D471" s="18">
        <v>816</v>
      </c>
      <c r="E471" s="19">
        <v>92</v>
      </c>
      <c r="F471" s="17" t="s">
        <v>5063</v>
      </c>
      <c r="G471" s="1">
        <v>1300</v>
      </c>
      <c r="H471" s="1">
        <v>1</v>
      </c>
      <c r="I471" s="1"/>
      <c r="J471" s="1">
        <v>1272</v>
      </c>
      <c r="K471" s="1">
        <v>1</v>
      </c>
      <c r="L471" s="1"/>
      <c r="M471" s="1" t="s">
        <v>3963</v>
      </c>
      <c r="N471" s="1" t="s">
        <v>3997</v>
      </c>
      <c r="O471" s="1"/>
      <c r="P471" s="17" t="s">
        <v>5059</v>
      </c>
      <c r="Q471" s="17" t="s">
        <v>5064</v>
      </c>
    </row>
    <row r="472" spans="1:17" ht="13.5" customHeight="1">
      <c r="A472" s="1">
        <v>471</v>
      </c>
      <c r="B472" s="17" t="s">
        <v>5065</v>
      </c>
      <c r="C472" s="17" t="s">
        <v>5066</v>
      </c>
      <c r="D472" s="18">
        <v>132</v>
      </c>
      <c r="E472" s="19">
        <v>1</v>
      </c>
      <c r="F472" s="17" t="s">
        <v>5067</v>
      </c>
      <c r="G472" s="1">
        <v>50</v>
      </c>
      <c r="H472" s="1">
        <v>0</v>
      </c>
      <c r="I472" s="1"/>
      <c r="J472" s="1">
        <v>52</v>
      </c>
      <c r="K472" s="1">
        <v>0</v>
      </c>
      <c r="L472" s="1"/>
      <c r="M472" s="1" t="s">
        <v>3963</v>
      </c>
      <c r="N472" s="1" t="s">
        <v>3932</v>
      </c>
      <c r="O472" s="1"/>
      <c r="P472" s="17" t="s">
        <v>5065</v>
      </c>
      <c r="Q472" s="17"/>
    </row>
    <row r="473" spans="1:17" ht="13.5" customHeight="1">
      <c r="A473" s="1">
        <v>472</v>
      </c>
      <c r="B473" s="17" t="s">
        <v>5065</v>
      </c>
      <c r="C473" s="17" t="s">
        <v>5068</v>
      </c>
      <c r="D473" s="18">
        <v>370</v>
      </c>
      <c r="E473" s="19">
        <v>27</v>
      </c>
      <c r="F473" s="17" t="s">
        <v>5069</v>
      </c>
      <c r="G473" s="1">
        <v>200</v>
      </c>
      <c r="H473" s="1">
        <v>1</v>
      </c>
      <c r="I473" s="1"/>
      <c r="J473" s="1">
        <v>161</v>
      </c>
      <c r="K473" s="1">
        <v>0</v>
      </c>
      <c r="L473" s="1"/>
      <c r="M473" s="1" t="s">
        <v>3963</v>
      </c>
      <c r="N473" s="1" t="s">
        <v>3932</v>
      </c>
      <c r="O473" s="1"/>
      <c r="P473" s="17" t="s">
        <v>5065</v>
      </c>
      <c r="Q473" s="17" t="s">
        <v>5070</v>
      </c>
    </row>
    <row r="474" spans="1:17" ht="13.5" customHeight="1">
      <c r="A474" s="1">
        <v>473</v>
      </c>
      <c r="B474" s="17" t="s">
        <v>5071</v>
      </c>
      <c r="C474" s="17" t="s">
        <v>5072</v>
      </c>
      <c r="D474" s="18">
        <v>431</v>
      </c>
      <c r="E474" s="19">
        <v>3104</v>
      </c>
      <c r="F474" s="17" t="s">
        <v>5073</v>
      </c>
      <c r="G474" s="1">
        <v>350</v>
      </c>
      <c r="H474" s="1">
        <v>0</v>
      </c>
      <c r="I474" s="1"/>
      <c r="J474" s="1">
        <v>328</v>
      </c>
      <c r="K474" s="1">
        <v>0</v>
      </c>
      <c r="L474" s="1"/>
      <c r="M474" s="1" t="s">
        <v>3963</v>
      </c>
      <c r="N474" s="1" t="s">
        <v>3932</v>
      </c>
      <c r="O474" s="1"/>
      <c r="P474" s="17" t="s">
        <v>5071</v>
      </c>
      <c r="Q474" s="17"/>
    </row>
    <row r="475" spans="1:17" ht="13.5" customHeight="1">
      <c r="A475" s="1">
        <v>474</v>
      </c>
      <c r="B475" s="17" t="s">
        <v>5074</v>
      </c>
      <c r="C475" s="17" t="s">
        <v>5075</v>
      </c>
      <c r="D475" s="18">
        <v>252</v>
      </c>
      <c r="E475" s="19">
        <v>1125</v>
      </c>
      <c r="F475" s="17" t="s">
        <v>5076</v>
      </c>
      <c r="G475" s="1">
        <v>100</v>
      </c>
      <c r="H475" s="1">
        <v>0</v>
      </c>
      <c r="I475" s="1"/>
      <c r="J475" s="1">
        <v>107</v>
      </c>
      <c r="K475" s="1">
        <v>0</v>
      </c>
      <c r="L475" s="1"/>
      <c r="M475" s="1" t="s">
        <v>4005</v>
      </c>
      <c r="N475" s="1" t="s">
        <v>3932</v>
      </c>
      <c r="O475" s="1"/>
      <c r="P475" s="17" t="s">
        <v>5074</v>
      </c>
      <c r="Q475" s="17"/>
    </row>
    <row r="476" spans="1:17" ht="13.5" customHeight="1">
      <c r="A476" s="1">
        <v>475</v>
      </c>
      <c r="B476" s="17" t="s">
        <v>5074</v>
      </c>
      <c r="C476" s="17" t="s">
        <v>5077</v>
      </c>
      <c r="D476" s="18">
        <v>252</v>
      </c>
      <c r="E476" s="19">
        <v>1125</v>
      </c>
      <c r="F476" s="17" t="s">
        <v>5078</v>
      </c>
      <c r="G476" s="1">
        <v>100</v>
      </c>
      <c r="H476" s="1">
        <v>0</v>
      </c>
      <c r="I476" s="1"/>
      <c r="J476" s="1">
        <v>107</v>
      </c>
      <c r="K476" s="1">
        <v>0</v>
      </c>
      <c r="L476" s="1"/>
      <c r="M476" s="1" t="s">
        <v>4085</v>
      </c>
      <c r="N476" s="1" t="s">
        <v>3932</v>
      </c>
      <c r="O476" s="1"/>
      <c r="P476" s="17" t="s">
        <v>5074</v>
      </c>
      <c r="Q476" s="17" t="s">
        <v>5079</v>
      </c>
    </row>
    <row r="477" spans="1:17" ht="13.5" customHeight="1">
      <c r="A477" s="1">
        <v>476</v>
      </c>
      <c r="B477" s="17" t="s">
        <v>5080</v>
      </c>
      <c r="C477" s="17" t="s">
        <v>5081</v>
      </c>
      <c r="D477" s="18">
        <v>244</v>
      </c>
      <c r="E477" s="19">
        <v>8533</v>
      </c>
      <c r="F477" s="17" t="s">
        <v>5082</v>
      </c>
      <c r="G477" s="1">
        <v>100</v>
      </c>
      <c r="H477" s="1">
        <v>0</v>
      </c>
      <c r="I477" s="1"/>
      <c r="J477" s="1">
        <v>88</v>
      </c>
      <c r="K477" s="1">
        <v>0</v>
      </c>
      <c r="L477" s="1"/>
      <c r="M477" s="1" t="s">
        <v>3963</v>
      </c>
      <c r="N477" s="1" t="s">
        <v>3932</v>
      </c>
      <c r="O477" s="1"/>
      <c r="P477" s="17" t="s">
        <v>5080</v>
      </c>
      <c r="Q477" s="17"/>
    </row>
    <row r="478" spans="1:17" ht="13.5" customHeight="1">
      <c r="A478" s="1">
        <v>477</v>
      </c>
      <c r="B478" s="17" t="s">
        <v>5083</v>
      </c>
      <c r="C478" s="17" t="s">
        <v>5084</v>
      </c>
      <c r="D478" s="18">
        <v>432</v>
      </c>
      <c r="E478" s="19">
        <v>8063</v>
      </c>
      <c r="F478" s="17" t="s">
        <v>5085</v>
      </c>
      <c r="G478" s="1">
        <v>350</v>
      </c>
      <c r="H478" s="1">
        <v>0</v>
      </c>
      <c r="I478" s="1"/>
      <c r="J478" s="1">
        <v>328</v>
      </c>
      <c r="K478" s="1">
        <v>0</v>
      </c>
      <c r="L478" s="1"/>
      <c r="M478" s="1" t="s">
        <v>3963</v>
      </c>
      <c r="N478" s="1" t="s">
        <v>3932</v>
      </c>
      <c r="O478" s="1"/>
      <c r="P478" s="17" t="s">
        <v>5083</v>
      </c>
      <c r="Q478" s="17"/>
    </row>
    <row r="479" spans="1:17" ht="13.5" customHeight="1">
      <c r="A479" s="1">
        <v>478</v>
      </c>
      <c r="B479" s="17" t="s">
        <v>5086</v>
      </c>
      <c r="C479" s="17" t="s">
        <v>5087</v>
      </c>
      <c r="D479" s="18">
        <v>224</v>
      </c>
      <c r="E479" s="19">
        <v>53</v>
      </c>
      <c r="F479" s="17" t="s">
        <v>5088</v>
      </c>
      <c r="G479" s="1">
        <v>100</v>
      </c>
      <c r="H479" s="1">
        <v>0</v>
      </c>
      <c r="I479" s="1"/>
      <c r="J479" s="1">
        <v>88</v>
      </c>
      <c r="K479" s="1">
        <v>0</v>
      </c>
      <c r="L479" s="1"/>
      <c r="M479" s="1" t="s">
        <v>3963</v>
      </c>
      <c r="N479" s="1" t="s">
        <v>3932</v>
      </c>
      <c r="O479" s="1"/>
      <c r="P479" s="17" t="s">
        <v>5086</v>
      </c>
      <c r="Q479" s="17"/>
    </row>
    <row r="480" spans="1:17" ht="13.5" customHeight="1">
      <c r="A480" s="1">
        <v>479</v>
      </c>
      <c r="B480" s="17" t="s">
        <v>5089</v>
      </c>
      <c r="C480" s="17" t="s">
        <v>5090</v>
      </c>
      <c r="D480" s="18">
        <v>454</v>
      </c>
      <c r="E480" s="19">
        <v>996</v>
      </c>
      <c r="F480" s="17" t="s">
        <v>5091</v>
      </c>
      <c r="G480" s="1">
        <v>500</v>
      </c>
      <c r="H480" s="1">
        <v>0</v>
      </c>
      <c r="I480" s="1"/>
      <c r="J480" s="1">
        <v>435</v>
      </c>
      <c r="K480" s="1">
        <v>0</v>
      </c>
      <c r="L480" s="1"/>
      <c r="M480" s="1" t="s">
        <v>3963</v>
      </c>
      <c r="N480" s="1" t="s">
        <v>3932</v>
      </c>
      <c r="O480" s="1"/>
      <c r="P480" s="17" t="s">
        <v>5089</v>
      </c>
      <c r="Q480" s="17"/>
    </row>
    <row r="481" spans="1:17" ht="13.5" customHeight="1">
      <c r="A481" s="1">
        <v>480</v>
      </c>
      <c r="B481" s="17" t="s">
        <v>5092</v>
      </c>
      <c r="C481" s="17" t="s">
        <v>4020</v>
      </c>
      <c r="D481" s="18">
        <v>421</v>
      </c>
      <c r="E481" s="19">
        <v>302</v>
      </c>
      <c r="F481" s="17" t="s">
        <v>4021</v>
      </c>
      <c r="G481" s="1">
        <v>300</v>
      </c>
      <c r="H481" s="1">
        <v>0</v>
      </c>
      <c r="I481" s="1"/>
      <c r="J481" s="1">
        <v>270</v>
      </c>
      <c r="K481" s="1">
        <v>0</v>
      </c>
      <c r="L481" s="1"/>
      <c r="M481" s="1" t="s">
        <v>3963</v>
      </c>
      <c r="N481" s="1" t="s">
        <v>3932</v>
      </c>
      <c r="O481" s="1"/>
      <c r="P481" s="17" t="s">
        <v>5092</v>
      </c>
      <c r="Q481" s="17"/>
    </row>
    <row r="482" spans="1:17" ht="13.5" customHeight="1">
      <c r="A482" s="1">
        <v>481</v>
      </c>
      <c r="B482" s="17" t="s">
        <v>5092</v>
      </c>
      <c r="C482" s="17" t="s">
        <v>4017</v>
      </c>
      <c r="D482" s="18">
        <v>421</v>
      </c>
      <c r="E482" s="19">
        <v>421</v>
      </c>
      <c r="F482" s="17" t="s">
        <v>5093</v>
      </c>
      <c r="G482" s="1">
        <v>300</v>
      </c>
      <c r="H482" s="1">
        <v>0</v>
      </c>
      <c r="I482" s="1"/>
      <c r="J482" s="1">
        <v>332</v>
      </c>
      <c r="K482" s="1">
        <v>1</v>
      </c>
      <c r="L482" s="1"/>
      <c r="M482" s="1" t="s">
        <v>3963</v>
      </c>
      <c r="N482" s="1" t="s">
        <v>3932</v>
      </c>
      <c r="O482" s="1"/>
      <c r="P482" s="17" t="s">
        <v>5092</v>
      </c>
      <c r="Q482" s="17" t="s">
        <v>5094</v>
      </c>
    </row>
    <row r="483" spans="1:17" ht="13.5" customHeight="1">
      <c r="A483" s="1">
        <v>482</v>
      </c>
      <c r="B483" s="17" t="s">
        <v>5095</v>
      </c>
      <c r="C483" s="17" t="s">
        <v>5096</v>
      </c>
      <c r="D483" s="18">
        <v>105</v>
      </c>
      <c r="E483" s="19">
        <v>13</v>
      </c>
      <c r="F483" s="17" t="s">
        <v>5097</v>
      </c>
      <c r="G483" s="1">
        <v>50</v>
      </c>
      <c r="H483" s="1">
        <v>0</v>
      </c>
      <c r="I483" s="1"/>
      <c r="J483" s="1">
        <v>52</v>
      </c>
      <c r="K483" s="1">
        <v>0</v>
      </c>
      <c r="L483" s="1"/>
      <c r="M483" s="1" t="s">
        <v>4005</v>
      </c>
      <c r="N483" s="1" t="s">
        <v>3932</v>
      </c>
      <c r="O483" s="1"/>
      <c r="P483" s="17" t="s">
        <v>5095</v>
      </c>
      <c r="Q483" s="17"/>
    </row>
    <row r="484" spans="1:17" ht="13.5" customHeight="1">
      <c r="A484" s="1">
        <v>483</v>
      </c>
      <c r="B484" s="17" t="s">
        <v>5095</v>
      </c>
      <c r="C484" s="17" t="s">
        <v>5098</v>
      </c>
      <c r="D484" s="18">
        <v>230</v>
      </c>
      <c r="E484" s="19">
        <v>54</v>
      </c>
      <c r="F484" s="17" t="s">
        <v>5099</v>
      </c>
      <c r="G484" s="1">
        <v>100</v>
      </c>
      <c r="H484" s="1">
        <v>0</v>
      </c>
      <c r="I484" s="1"/>
      <c r="J484" s="1">
        <v>88</v>
      </c>
      <c r="K484" s="1">
        <v>0</v>
      </c>
      <c r="L484" s="1"/>
      <c r="M484" s="1" t="s">
        <v>4076</v>
      </c>
      <c r="N484" s="1" t="s">
        <v>3932</v>
      </c>
      <c r="O484" s="1" t="s">
        <v>3993</v>
      </c>
      <c r="P484" s="17" t="s">
        <v>5095</v>
      </c>
      <c r="Q484" s="17" t="s">
        <v>4983</v>
      </c>
    </row>
    <row r="485" spans="1:17" ht="13.5" customHeight="1">
      <c r="A485" s="1">
        <v>484</v>
      </c>
      <c r="B485" s="17" t="s">
        <v>5095</v>
      </c>
      <c r="C485" s="17" t="s">
        <v>5100</v>
      </c>
      <c r="D485" s="18">
        <v>230</v>
      </c>
      <c r="E485" s="19">
        <v>53</v>
      </c>
      <c r="F485" s="17" t="s">
        <v>5101</v>
      </c>
      <c r="G485" s="1">
        <v>100</v>
      </c>
      <c r="H485" s="1">
        <v>0</v>
      </c>
      <c r="I485" s="1"/>
      <c r="J485" s="1">
        <v>88</v>
      </c>
      <c r="K485" s="1">
        <v>0</v>
      </c>
      <c r="L485" s="1"/>
      <c r="M485" s="1" t="s">
        <v>4076</v>
      </c>
      <c r="N485" s="1" t="s">
        <v>3932</v>
      </c>
      <c r="O485" s="1" t="s">
        <v>3993</v>
      </c>
      <c r="P485" s="17" t="s">
        <v>5095</v>
      </c>
      <c r="Q485" s="17" t="s">
        <v>5102</v>
      </c>
    </row>
    <row r="486" spans="1:17" ht="13.5" customHeight="1">
      <c r="A486" s="1">
        <v>485</v>
      </c>
      <c r="B486" s="17" t="s">
        <v>5103</v>
      </c>
      <c r="C486" s="17" t="s">
        <v>5104</v>
      </c>
      <c r="D486" s="18">
        <v>567</v>
      </c>
      <c r="E486" s="19">
        <v>28</v>
      </c>
      <c r="F486" s="17" t="s">
        <v>5105</v>
      </c>
      <c r="G486" s="1">
        <v>650</v>
      </c>
      <c r="H486" s="1">
        <v>0</v>
      </c>
      <c r="I486" s="1"/>
      <c r="J486" s="1">
        <v>628</v>
      </c>
      <c r="K486" s="1">
        <v>0</v>
      </c>
      <c r="L486" s="1"/>
      <c r="M486" s="1" t="s">
        <v>3963</v>
      </c>
      <c r="N486" s="1" t="s">
        <v>3932</v>
      </c>
      <c r="O486" s="1"/>
      <c r="P486" s="17" t="s">
        <v>5103</v>
      </c>
      <c r="Q486" s="17"/>
    </row>
    <row r="487" spans="1:17" ht="13.5" customHeight="1">
      <c r="A487" s="1">
        <v>486</v>
      </c>
      <c r="B487" s="17" t="s">
        <v>5103</v>
      </c>
      <c r="C487" s="17" t="s">
        <v>4165</v>
      </c>
      <c r="D487" s="18">
        <v>448</v>
      </c>
      <c r="E487" s="19">
        <v>6</v>
      </c>
      <c r="F487" s="17" t="s">
        <v>5106</v>
      </c>
      <c r="G487" s="1">
        <v>400</v>
      </c>
      <c r="H487" s="1">
        <v>0</v>
      </c>
      <c r="I487" s="1"/>
      <c r="J487" s="1">
        <v>416</v>
      </c>
      <c r="K487" s="1">
        <v>1</v>
      </c>
      <c r="L487" s="1"/>
      <c r="M487" s="1" t="s">
        <v>3963</v>
      </c>
      <c r="N487" s="1" t="s">
        <v>3932</v>
      </c>
      <c r="O487" s="1"/>
      <c r="P487" s="17" t="s">
        <v>5103</v>
      </c>
      <c r="Q487" s="17" t="s">
        <v>5107</v>
      </c>
    </row>
    <row r="488" spans="1:17" ht="13.5" customHeight="1">
      <c r="A488" s="1">
        <v>487</v>
      </c>
      <c r="B488" s="17" t="s">
        <v>5108</v>
      </c>
      <c r="C488" s="17" t="s">
        <v>5109</v>
      </c>
      <c r="D488" s="18">
        <v>333</v>
      </c>
      <c r="E488" s="19">
        <v>811</v>
      </c>
      <c r="F488" s="17" t="s">
        <v>5110</v>
      </c>
      <c r="G488" s="1">
        <v>50</v>
      </c>
      <c r="H488" s="1">
        <v>0</v>
      </c>
      <c r="I488" s="1"/>
      <c r="J488" s="1">
        <v>52</v>
      </c>
      <c r="K488" s="1">
        <v>0</v>
      </c>
      <c r="L488" s="1"/>
      <c r="M488" s="1" t="s">
        <v>3963</v>
      </c>
      <c r="N488" s="1" t="s">
        <v>3932</v>
      </c>
      <c r="O488" s="1"/>
      <c r="P488" s="17" t="s">
        <v>5108</v>
      </c>
      <c r="Q488" s="17"/>
    </row>
    <row r="489" spans="1:17" ht="13.5" customHeight="1">
      <c r="A489" s="1">
        <v>488</v>
      </c>
      <c r="B489" s="17" t="s">
        <v>5111</v>
      </c>
      <c r="C489" s="17" t="s">
        <v>5112</v>
      </c>
      <c r="D489" s="18">
        <v>412</v>
      </c>
      <c r="E489" s="19">
        <v>47</v>
      </c>
      <c r="F489" s="17" t="s">
        <v>5113</v>
      </c>
      <c r="G489" s="1">
        <v>200</v>
      </c>
      <c r="H489" s="1">
        <v>0</v>
      </c>
      <c r="I489" s="1"/>
      <c r="J489" s="1">
        <v>231</v>
      </c>
      <c r="K489" s="1">
        <v>1</v>
      </c>
      <c r="L489" s="1"/>
      <c r="M489" s="1" t="s">
        <v>3963</v>
      </c>
      <c r="N489" s="1" t="s">
        <v>3932</v>
      </c>
      <c r="O489" s="1"/>
      <c r="P489" s="17" t="s">
        <v>5111</v>
      </c>
      <c r="Q489" s="17"/>
    </row>
    <row r="490" spans="1:17" ht="13.5" customHeight="1">
      <c r="A490" s="1">
        <v>489</v>
      </c>
      <c r="B490" s="17" t="s">
        <v>5114</v>
      </c>
      <c r="C490" s="17" t="s">
        <v>5115</v>
      </c>
      <c r="D490" s="18">
        <v>183</v>
      </c>
      <c r="E490" s="19">
        <v>35</v>
      </c>
      <c r="F490" s="17" t="s">
        <v>5116</v>
      </c>
      <c r="G490" s="1">
        <v>150</v>
      </c>
      <c r="H490" s="1">
        <v>0</v>
      </c>
      <c r="I490" s="1"/>
      <c r="J490" s="1">
        <v>135</v>
      </c>
      <c r="K490" s="1">
        <v>1</v>
      </c>
      <c r="L490" s="1"/>
      <c r="M490" s="1" t="s">
        <v>3963</v>
      </c>
      <c r="N490" s="1" t="s">
        <v>3932</v>
      </c>
      <c r="O490" s="1"/>
      <c r="P490" s="17" t="s">
        <v>5114</v>
      </c>
      <c r="Q490" s="17"/>
    </row>
    <row r="491" spans="1:17" ht="13.5" customHeight="1">
      <c r="A491" s="1">
        <v>490</v>
      </c>
      <c r="B491" s="17" t="s">
        <v>5114</v>
      </c>
      <c r="C491" s="17" t="s">
        <v>5117</v>
      </c>
      <c r="D491" s="18">
        <v>183</v>
      </c>
      <c r="E491" s="19">
        <v>35</v>
      </c>
      <c r="F491" s="17" t="s">
        <v>5118</v>
      </c>
      <c r="G491" s="1">
        <v>150</v>
      </c>
      <c r="H491" s="1">
        <v>0</v>
      </c>
      <c r="I491" s="1"/>
      <c r="J491" s="1">
        <v>135</v>
      </c>
      <c r="K491" s="1">
        <v>1</v>
      </c>
      <c r="L491" s="1"/>
      <c r="M491" s="1" t="s">
        <v>4085</v>
      </c>
      <c r="N491" s="1" t="s">
        <v>3932</v>
      </c>
      <c r="O491" s="1"/>
      <c r="P491" s="17" t="s">
        <v>5114</v>
      </c>
      <c r="Q491" s="17" t="s">
        <v>5119</v>
      </c>
    </row>
    <row r="492" spans="1:17" ht="13.5" customHeight="1">
      <c r="A492" s="1">
        <v>491</v>
      </c>
      <c r="B492" s="17" t="s">
        <v>5120</v>
      </c>
      <c r="C492" s="17" t="s">
        <v>4445</v>
      </c>
      <c r="D492" s="18">
        <v>410</v>
      </c>
      <c r="E492" s="19">
        <v>1105</v>
      </c>
      <c r="F492" s="17" t="s">
        <v>4446</v>
      </c>
      <c r="G492" s="1">
        <v>200</v>
      </c>
      <c r="H492" s="1">
        <v>0</v>
      </c>
      <c r="I492" s="1"/>
      <c r="J492" s="1">
        <v>191</v>
      </c>
      <c r="K492" s="1">
        <v>0</v>
      </c>
      <c r="L492" s="1"/>
      <c r="M492" s="1" t="s">
        <v>4085</v>
      </c>
      <c r="N492" s="1" t="s">
        <v>4447</v>
      </c>
      <c r="O492" s="1"/>
      <c r="P492" s="17" t="s">
        <v>5120</v>
      </c>
      <c r="Q492" s="17"/>
    </row>
    <row r="493" spans="1:17" ht="13.5" customHeight="1">
      <c r="A493" s="1">
        <v>492</v>
      </c>
      <c r="B493" s="17" t="s">
        <v>5120</v>
      </c>
      <c r="C493" s="17" t="s">
        <v>5121</v>
      </c>
      <c r="D493" s="18">
        <v>438</v>
      </c>
      <c r="E493" s="19">
        <v>215</v>
      </c>
      <c r="F493" s="17" t="s">
        <v>5122</v>
      </c>
      <c r="G493" s="1">
        <v>350</v>
      </c>
      <c r="H493" s="1">
        <v>0</v>
      </c>
      <c r="I493" s="1"/>
      <c r="J493" s="1">
        <v>328</v>
      </c>
      <c r="K493" s="1">
        <v>0</v>
      </c>
      <c r="L493" s="1"/>
      <c r="M493" s="1" t="s">
        <v>3963</v>
      </c>
      <c r="N493" s="1" t="s">
        <v>3932</v>
      </c>
      <c r="O493" s="1"/>
      <c r="P493" s="17" t="s">
        <v>5120</v>
      </c>
      <c r="Q493" s="17" t="s">
        <v>5123</v>
      </c>
    </row>
    <row r="494" spans="1:17" ht="13.5" customHeight="1">
      <c r="A494" s="1">
        <v>493</v>
      </c>
      <c r="B494" s="17" t="s">
        <v>5120</v>
      </c>
      <c r="C494" s="17" t="s">
        <v>4441</v>
      </c>
      <c r="D494" s="18">
        <v>421</v>
      </c>
      <c r="E494" s="19">
        <v>212</v>
      </c>
      <c r="F494" s="17" t="s">
        <v>4442</v>
      </c>
      <c r="G494" s="1">
        <v>250</v>
      </c>
      <c r="H494" s="1">
        <v>0</v>
      </c>
      <c r="I494" s="1"/>
      <c r="J494" s="1">
        <v>270</v>
      </c>
      <c r="K494" s="1">
        <v>0</v>
      </c>
      <c r="L494" s="1"/>
      <c r="M494" s="1" t="s">
        <v>3963</v>
      </c>
      <c r="N494" s="1" t="s">
        <v>3932</v>
      </c>
      <c r="O494" s="1"/>
      <c r="P494" s="17" t="s">
        <v>5120</v>
      </c>
      <c r="Q494" s="17" t="s">
        <v>5124</v>
      </c>
    </row>
    <row r="495" spans="1:17" ht="13.5" customHeight="1">
      <c r="A495" s="1">
        <v>494</v>
      </c>
      <c r="B495" s="17" t="s">
        <v>5120</v>
      </c>
      <c r="C495" s="17" t="s">
        <v>4259</v>
      </c>
      <c r="D495" s="18">
        <v>425</v>
      </c>
      <c r="E495" s="19">
        <v>87</v>
      </c>
      <c r="F495" s="17" t="s">
        <v>4027</v>
      </c>
      <c r="G495" s="1">
        <v>250</v>
      </c>
      <c r="H495" s="1">
        <v>0</v>
      </c>
      <c r="I495" s="1"/>
      <c r="J495" s="1">
        <v>270</v>
      </c>
      <c r="K495" s="1">
        <v>0</v>
      </c>
      <c r="L495" s="1"/>
      <c r="M495" s="1" t="s">
        <v>4085</v>
      </c>
      <c r="N495" s="1" t="s">
        <v>3932</v>
      </c>
      <c r="O495" s="1"/>
      <c r="P495" s="17" t="s">
        <v>5120</v>
      </c>
      <c r="Q495" s="17" t="s">
        <v>5125</v>
      </c>
    </row>
    <row r="496" spans="1:17" ht="13.5" customHeight="1">
      <c r="A496" s="1">
        <v>495</v>
      </c>
      <c r="B496" s="17" t="s">
        <v>5126</v>
      </c>
      <c r="C496" s="17" t="s">
        <v>5127</v>
      </c>
      <c r="D496" s="18">
        <v>463</v>
      </c>
      <c r="E496" s="19">
        <v>808</v>
      </c>
      <c r="F496" s="17" t="s">
        <v>5128</v>
      </c>
      <c r="G496" s="1">
        <v>450</v>
      </c>
      <c r="H496" s="1">
        <v>0</v>
      </c>
      <c r="I496" s="1"/>
      <c r="J496" s="1">
        <v>435</v>
      </c>
      <c r="K496" s="1">
        <v>0</v>
      </c>
      <c r="L496" s="1"/>
      <c r="M496" s="1" t="s">
        <v>3963</v>
      </c>
      <c r="N496" s="1" t="s">
        <v>3932</v>
      </c>
      <c r="O496" s="1"/>
      <c r="P496" s="17" t="s">
        <v>5126</v>
      </c>
      <c r="Q496" s="17"/>
    </row>
    <row r="497" spans="1:17" ht="13.5" customHeight="1">
      <c r="A497" s="1">
        <v>496</v>
      </c>
      <c r="B497" s="17" t="s">
        <v>5126</v>
      </c>
      <c r="C497" s="17" t="s">
        <v>5034</v>
      </c>
      <c r="D497" s="18">
        <v>463</v>
      </c>
      <c r="E497" s="19">
        <v>808</v>
      </c>
      <c r="F497" s="17" t="s">
        <v>5035</v>
      </c>
      <c r="G497" s="1">
        <v>450</v>
      </c>
      <c r="H497" s="1">
        <v>0</v>
      </c>
      <c r="I497" s="1"/>
      <c r="J497" s="1">
        <v>435</v>
      </c>
      <c r="K497" s="1">
        <v>0</v>
      </c>
      <c r="L497" s="1"/>
      <c r="M497" s="1" t="s">
        <v>3963</v>
      </c>
      <c r="N497" s="1" t="s">
        <v>3932</v>
      </c>
      <c r="O497" s="1"/>
      <c r="P497" s="17" t="s">
        <v>5126</v>
      </c>
      <c r="Q497" s="17" t="s">
        <v>5129</v>
      </c>
    </row>
    <row r="498" spans="1:17" ht="13.5" customHeight="1">
      <c r="A498" s="1">
        <v>497</v>
      </c>
      <c r="B498" s="17" t="s">
        <v>5130</v>
      </c>
      <c r="C498" s="17" t="s">
        <v>5131</v>
      </c>
      <c r="D498" s="18">
        <v>365</v>
      </c>
      <c r="E498" s="19">
        <v>1</v>
      </c>
      <c r="F498" s="17" t="s">
        <v>5132</v>
      </c>
      <c r="G498" s="1">
        <v>50</v>
      </c>
      <c r="H498" s="1">
        <v>0</v>
      </c>
      <c r="I498" s="1"/>
      <c r="J498" s="1">
        <v>119</v>
      </c>
      <c r="K498" s="1">
        <v>0</v>
      </c>
      <c r="L498" s="1"/>
      <c r="M498" s="1" t="s">
        <v>3963</v>
      </c>
      <c r="N498" s="1" t="s">
        <v>3932</v>
      </c>
      <c r="O498" s="1"/>
      <c r="P498" s="17" t="s">
        <v>5130</v>
      </c>
      <c r="Q498" s="17"/>
    </row>
    <row r="499" spans="1:17" ht="13.5" customHeight="1">
      <c r="A499" s="1">
        <v>498</v>
      </c>
      <c r="B499" s="17" t="s">
        <v>5133</v>
      </c>
      <c r="C499" s="17" t="s">
        <v>5134</v>
      </c>
      <c r="D499" s="18">
        <v>259</v>
      </c>
      <c r="E499" s="19">
        <v>1192</v>
      </c>
      <c r="F499" s="17" t="s">
        <v>5135</v>
      </c>
      <c r="G499" s="1">
        <v>150</v>
      </c>
      <c r="H499" s="1">
        <v>0</v>
      </c>
      <c r="I499" s="1"/>
      <c r="J499" s="1">
        <v>107</v>
      </c>
      <c r="K499" s="1">
        <v>0</v>
      </c>
      <c r="L499" s="1"/>
      <c r="M499" s="1" t="s">
        <v>3963</v>
      </c>
      <c r="N499" s="1" t="s">
        <v>3956</v>
      </c>
      <c r="O499" s="1"/>
      <c r="P499" s="17" t="s">
        <v>5133</v>
      </c>
      <c r="Q499" s="17"/>
    </row>
    <row r="500" spans="1:17" ht="13.5" customHeight="1">
      <c r="A500" s="1">
        <v>499</v>
      </c>
      <c r="B500" s="17" t="s">
        <v>5136</v>
      </c>
      <c r="C500" s="17" t="s">
        <v>5137</v>
      </c>
      <c r="D500" s="18">
        <v>375</v>
      </c>
      <c r="E500" s="19">
        <v>8507</v>
      </c>
      <c r="F500" s="17" t="s">
        <v>4934</v>
      </c>
      <c r="G500" s="1">
        <v>200</v>
      </c>
      <c r="H500" s="1">
        <v>1</v>
      </c>
      <c r="I500" s="1"/>
      <c r="J500" s="1">
        <v>186</v>
      </c>
      <c r="K500" s="1">
        <v>1</v>
      </c>
      <c r="L500" s="1"/>
      <c r="M500" s="1" t="s">
        <v>3963</v>
      </c>
      <c r="N500" s="1" t="s">
        <v>3932</v>
      </c>
      <c r="O500" s="1"/>
      <c r="P500" s="17" t="s">
        <v>5136</v>
      </c>
      <c r="Q500" s="17"/>
    </row>
    <row r="501" spans="1:17" ht="13.5" customHeight="1">
      <c r="A501" s="1">
        <v>500</v>
      </c>
      <c r="B501" s="17" t="s">
        <v>5138</v>
      </c>
      <c r="C501" s="17" t="s">
        <v>5139</v>
      </c>
      <c r="D501" s="18">
        <v>107</v>
      </c>
      <c r="E501" s="19">
        <v>8655</v>
      </c>
      <c r="F501" s="17" t="s">
        <v>5140</v>
      </c>
      <c r="G501" s="1">
        <v>50</v>
      </c>
      <c r="H501" s="1">
        <v>0</v>
      </c>
      <c r="I501" s="1"/>
      <c r="J501" s="1">
        <v>52</v>
      </c>
      <c r="K501" s="1">
        <v>0</v>
      </c>
      <c r="L501" s="1"/>
      <c r="M501" s="1" t="s">
        <v>3963</v>
      </c>
      <c r="N501" s="1" t="s">
        <v>3932</v>
      </c>
      <c r="O501" s="1"/>
      <c r="P501" s="17" t="s">
        <v>5138</v>
      </c>
      <c r="Q501" s="17"/>
    </row>
    <row r="502" spans="1:17" ht="13.5" customHeight="1">
      <c r="A502" s="1">
        <v>501</v>
      </c>
      <c r="B502" s="17" t="s">
        <v>5138</v>
      </c>
      <c r="C502" s="17" t="s">
        <v>5141</v>
      </c>
      <c r="D502" s="18">
        <v>289</v>
      </c>
      <c r="E502" s="19">
        <v>2231</v>
      </c>
      <c r="F502" s="17" t="s">
        <v>5142</v>
      </c>
      <c r="G502" s="1">
        <v>50</v>
      </c>
      <c r="H502" s="1">
        <v>0</v>
      </c>
      <c r="I502" s="1"/>
      <c r="J502" s="1">
        <v>112</v>
      </c>
      <c r="K502" s="1">
        <v>1</v>
      </c>
      <c r="L502" s="1"/>
      <c r="M502" s="1" t="s">
        <v>3963</v>
      </c>
      <c r="N502" s="1" t="s">
        <v>3932</v>
      </c>
      <c r="O502" s="1" t="s">
        <v>3993</v>
      </c>
      <c r="P502" s="17" t="s">
        <v>5138</v>
      </c>
      <c r="Q502" s="17" t="s">
        <v>5143</v>
      </c>
    </row>
    <row r="503" spans="1:17" ht="13.5" customHeight="1">
      <c r="A503" s="1">
        <v>502</v>
      </c>
      <c r="B503" s="17" t="s">
        <v>5144</v>
      </c>
      <c r="C503" s="17" t="s">
        <v>5145</v>
      </c>
      <c r="D503" s="18">
        <v>309</v>
      </c>
      <c r="E503" s="19">
        <v>1715</v>
      </c>
      <c r="F503" s="17" t="s">
        <v>5146</v>
      </c>
      <c r="G503" s="1">
        <v>150</v>
      </c>
      <c r="H503" s="1">
        <v>1</v>
      </c>
      <c r="I503" s="1"/>
      <c r="J503" s="1">
        <v>215</v>
      </c>
      <c r="K503" s="1">
        <v>1</v>
      </c>
      <c r="L503" s="1"/>
      <c r="M503" s="1" t="s">
        <v>3963</v>
      </c>
      <c r="N503" s="1" t="s">
        <v>3997</v>
      </c>
      <c r="O503" s="1"/>
      <c r="P503" s="17" t="s">
        <v>5144</v>
      </c>
      <c r="Q503" s="17"/>
    </row>
    <row r="504" spans="1:17" ht="13.5" customHeight="1">
      <c r="A504" s="1">
        <v>503</v>
      </c>
      <c r="B504" s="17" t="s">
        <v>5147</v>
      </c>
      <c r="C504" s="17" t="s">
        <v>5148</v>
      </c>
      <c r="D504" s="18">
        <v>108</v>
      </c>
      <c r="E504" s="19">
        <v>8388</v>
      </c>
      <c r="F504" s="17" t="s">
        <v>5149</v>
      </c>
      <c r="G504" s="1">
        <v>50</v>
      </c>
      <c r="H504" s="1">
        <v>0</v>
      </c>
      <c r="I504" s="1"/>
      <c r="J504" s="1">
        <v>52</v>
      </c>
      <c r="K504" s="1">
        <v>0</v>
      </c>
      <c r="L504" s="1"/>
      <c r="M504" s="1" t="s">
        <v>3963</v>
      </c>
      <c r="N504" s="1" t="s">
        <v>3932</v>
      </c>
      <c r="O504" s="1"/>
      <c r="P504" s="17" t="s">
        <v>5147</v>
      </c>
      <c r="Q504" s="17"/>
    </row>
    <row r="505" spans="1:17" ht="13.5" customHeight="1">
      <c r="A505" s="1">
        <v>504</v>
      </c>
      <c r="B505" s="17" t="s">
        <v>5147</v>
      </c>
      <c r="C505" s="17" t="s">
        <v>5150</v>
      </c>
      <c r="D505" s="18">
        <v>999</v>
      </c>
      <c r="E505" s="19">
        <v>3701</v>
      </c>
      <c r="F505" s="17" t="s">
        <v>5151</v>
      </c>
      <c r="G505" s="1">
        <v>450</v>
      </c>
      <c r="H505" s="1">
        <v>1</v>
      </c>
      <c r="I505" s="1"/>
      <c r="J505" s="1">
        <v>434</v>
      </c>
      <c r="K505" s="1">
        <v>0</v>
      </c>
      <c r="L505" s="1"/>
      <c r="M505" s="1" t="s">
        <v>3963</v>
      </c>
      <c r="N505" s="1" t="s">
        <v>3932</v>
      </c>
      <c r="O505" s="1"/>
      <c r="P505" s="17" t="s">
        <v>5147</v>
      </c>
      <c r="Q505" s="17" t="s">
        <v>5152</v>
      </c>
    </row>
    <row r="506" spans="1:17" ht="13.5" customHeight="1">
      <c r="A506" s="1">
        <v>505</v>
      </c>
      <c r="B506" s="17" t="s">
        <v>5153</v>
      </c>
      <c r="C506" s="17" t="s">
        <v>5154</v>
      </c>
      <c r="D506" s="18">
        <v>392</v>
      </c>
      <c r="E506" s="19">
        <v>131</v>
      </c>
      <c r="F506" s="17" t="s">
        <v>5155</v>
      </c>
      <c r="G506" s="1">
        <v>300</v>
      </c>
      <c r="H506" s="1">
        <v>1</v>
      </c>
      <c r="I506" s="1"/>
      <c r="J506" s="1">
        <v>275</v>
      </c>
      <c r="K506" s="1">
        <v>0</v>
      </c>
      <c r="L506" s="1"/>
      <c r="M506" s="1" t="s">
        <v>4085</v>
      </c>
      <c r="N506" s="1" t="s">
        <v>3932</v>
      </c>
      <c r="O506" s="1"/>
      <c r="P506" s="17" t="s">
        <v>5153</v>
      </c>
      <c r="Q506" s="17"/>
    </row>
    <row r="507" spans="1:17" ht="13.5" customHeight="1">
      <c r="A507" s="1">
        <v>506</v>
      </c>
      <c r="B507" s="17" t="s">
        <v>5156</v>
      </c>
      <c r="C507" s="17" t="s">
        <v>5157</v>
      </c>
      <c r="D507" s="18">
        <v>108</v>
      </c>
      <c r="E507" s="19">
        <v>8711</v>
      </c>
      <c r="F507" s="17" t="s">
        <v>5158</v>
      </c>
      <c r="G507" s="1">
        <v>50</v>
      </c>
      <c r="H507" s="1">
        <v>0</v>
      </c>
      <c r="I507" s="1"/>
      <c r="J507" s="1">
        <v>52</v>
      </c>
      <c r="K507" s="1">
        <v>0</v>
      </c>
      <c r="L507" s="1"/>
      <c r="M507" s="1" t="s">
        <v>4085</v>
      </c>
      <c r="N507" s="1" t="s">
        <v>3997</v>
      </c>
      <c r="O507" s="1"/>
      <c r="P507" s="17" t="s">
        <v>5156</v>
      </c>
      <c r="Q507" s="17"/>
    </row>
    <row r="508" spans="1:17" ht="13.5" customHeight="1">
      <c r="A508" s="1">
        <v>507</v>
      </c>
      <c r="B508" s="17" t="s">
        <v>5159</v>
      </c>
      <c r="C508" s="17" t="s">
        <v>4547</v>
      </c>
      <c r="D508" s="18">
        <v>879</v>
      </c>
      <c r="E508" s="19">
        <v>4414</v>
      </c>
      <c r="F508" s="17" t="s">
        <v>5160</v>
      </c>
      <c r="G508" s="1">
        <v>1250</v>
      </c>
      <c r="H508" s="1">
        <v>1</v>
      </c>
      <c r="I508" s="1"/>
      <c r="J508" s="1">
        <v>1384</v>
      </c>
      <c r="K508" s="1">
        <v>2</v>
      </c>
      <c r="L508" s="1"/>
      <c r="M508" s="1" t="s">
        <v>3963</v>
      </c>
      <c r="N508" s="1" t="s">
        <v>4086</v>
      </c>
      <c r="O508" s="1"/>
      <c r="P508" s="17" t="s">
        <v>5159</v>
      </c>
      <c r="Q508" s="17"/>
    </row>
    <row r="509" spans="1:17" ht="13.5" customHeight="1">
      <c r="A509" s="1">
        <v>508</v>
      </c>
      <c r="B509" s="17" t="s">
        <v>5161</v>
      </c>
      <c r="C509" s="17" t="s">
        <v>5162</v>
      </c>
      <c r="D509" s="18">
        <v>341</v>
      </c>
      <c r="E509" s="19">
        <v>44</v>
      </c>
      <c r="F509" s="17" t="s">
        <v>5163</v>
      </c>
      <c r="G509" s="1">
        <v>50</v>
      </c>
      <c r="H509" s="1">
        <v>0</v>
      </c>
      <c r="I509" s="1"/>
      <c r="J509" s="1">
        <v>84</v>
      </c>
      <c r="K509" s="1">
        <v>0</v>
      </c>
      <c r="L509" s="1"/>
      <c r="M509" s="1" t="s">
        <v>3963</v>
      </c>
      <c r="N509" s="1" t="s">
        <v>3932</v>
      </c>
      <c r="O509" s="1"/>
      <c r="P509" s="17" t="s">
        <v>5161</v>
      </c>
      <c r="Q509" s="17"/>
    </row>
    <row r="510" spans="1:17" ht="13.5" customHeight="1">
      <c r="A510" s="1">
        <v>509</v>
      </c>
      <c r="B510" s="17" t="s">
        <v>5164</v>
      </c>
      <c r="C510" s="17" t="s">
        <v>5165</v>
      </c>
      <c r="D510" s="18">
        <v>571</v>
      </c>
      <c r="E510" s="19">
        <v>8686</v>
      </c>
      <c r="F510" s="17" t="s">
        <v>5166</v>
      </c>
      <c r="G510" s="1">
        <v>650</v>
      </c>
      <c r="H510" s="1">
        <v>0</v>
      </c>
      <c r="I510" s="1"/>
      <c r="J510" s="1">
        <v>628</v>
      </c>
      <c r="K510" s="1">
        <v>0</v>
      </c>
      <c r="L510" s="1"/>
      <c r="M510" s="1" t="s">
        <v>3963</v>
      </c>
      <c r="N510" s="1" t="s">
        <v>3932</v>
      </c>
      <c r="O510" s="1"/>
      <c r="P510" s="17" t="s">
        <v>5164</v>
      </c>
      <c r="Q510" s="17"/>
    </row>
    <row r="511" spans="1:17" ht="13.5" customHeight="1">
      <c r="A511" s="1">
        <v>510</v>
      </c>
      <c r="B511" s="17" t="s">
        <v>5164</v>
      </c>
      <c r="C511" s="17" t="s">
        <v>5165</v>
      </c>
      <c r="D511" s="18">
        <v>571</v>
      </c>
      <c r="E511" s="19">
        <v>8686</v>
      </c>
      <c r="F511" s="17" t="s">
        <v>5167</v>
      </c>
      <c r="G511" s="1">
        <v>650</v>
      </c>
      <c r="H511" s="1">
        <v>0</v>
      </c>
      <c r="I511" s="1"/>
      <c r="J511" s="1">
        <v>628</v>
      </c>
      <c r="K511" s="1">
        <v>0</v>
      </c>
      <c r="L511" s="1"/>
      <c r="M511" s="1" t="s">
        <v>3963</v>
      </c>
      <c r="N511" s="1" t="s">
        <v>3932</v>
      </c>
      <c r="O511" s="1"/>
      <c r="P511" s="17" t="s">
        <v>5164</v>
      </c>
      <c r="Q511" s="17" t="s">
        <v>5168</v>
      </c>
    </row>
    <row r="512" spans="1:17" ht="13.5" customHeight="1">
      <c r="A512" s="1">
        <v>511</v>
      </c>
      <c r="B512" s="17" t="s">
        <v>5169</v>
      </c>
      <c r="C512" s="17" t="s">
        <v>4186</v>
      </c>
      <c r="D512" s="18">
        <v>507</v>
      </c>
      <c r="E512" s="19">
        <v>48</v>
      </c>
      <c r="F512" s="17" t="s">
        <v>4187</v>
      </c>
      <c r="G512" s="1">
        <v>400</v>
      </c>
      <c r="H512" s="1">
        <v>1</v>
      </c>
      <c r="I512" s="1"/>
      <c r="J512" s="1">
        <v>463</v>
      </c>
      <c r="K512" s="1">
        <v>1</v>
      </c>
      <c r="L512" s="1"/>
      <c r="M512" s="1" t="s">
        <v>3963</v>
      </c>
      <c r="N512" s="1" t="s">
        <v>3932</v>
      </c>
      <c r="O512" s="1"/>
      <c r="P512" s="17" t="s">
        <v>5169</v>
      </c>
      <c r="Q512" s="17"/>
    </row>
    <row r="513" spans="1:17" ht="13.5" customHeight="1">
      <c r="A513" s="1">
        <v>512</v>
      </c>
      <c r="B513" s="17" t="s">
        <v>5169</v>
      </c>
      <c r="C513" s="17" t="s">
        <v>5170</v>
      </c>
      <c r="D513" s="18">
        <v>507</v>
      </c>
      <c r="E513" s="19">
        <v>901</v>
      </c>
      <c r="F513" s="17" t="s">
        <v>5171</v>
      </c>
      <c r="G513" s="1">
        <v>400</v>
      </c>
      <c r="H513" s="1">
        <v>1</v>
      </c>
      <c r="I513" s="1"/>
      <c r="J513" s="1">
        <v>463</v>
      </c>
      <c r="K513" s="1">
        <v>1</v>
      </c>
      <c r="L513" s="1"/>
      <c r="M513" s="1" t="s">
        <v>3963</v>
      </c>
      <c r="N513" s="1" t="s">
        <v>3932</v>
      </c>
      <c r="O513" s="1"/>
      <c r="P513" s="17" t="s">
        <v>5169</v>
      </c>
      <c r="Q513" s="17" t="s">
        <v>5172</v>
      </c>
    </row>
    <row r="514" spans="1:17" ht="13.5" customHeight="1">
      <c r="A514" s="1">
        <v>513</v>
      </c>
      <c r="B514" s="17" t="s">
        <v>5173</v>
      </c>
      <c r="C514" s="17" t="s">
        <v>5174</v>
      </c>
      <c r="D514" s="18">
        <v>361</v>
      </c>
      <c r="E514" s="19">
        <v>8505</v>
      </c>
      <c r="F514" s="17" t="s">
        <v>5175</v>
      </c>
      <c r="G514" s="3">
        <v>100</v>
      </c>
      <c r="H514" s="3">
        <v>0</v>
      </c>
      <c r="I514" s="1"/>
      <c r="J514" s="3">
        <v>110</v>
      </c>
      <c r="K514" s="3">
        <v>1</v>
      </c>
      <c r="L514" s="1"/>
      <c r="M514" s="1" t="s">
        <v>3963</v>
      </c>
      <c r="N514" s="1" t="s">
        <v>3932</v>
      </c>
      <c r="O514" s="1"/>
      <c r="P514" s="17" t="s">
        <v>5173</v>
      </c>
      <c r="Q514" s="17"/>
    </row>
    <row r="515" spans="1:17" ht="13.5" customHeight="1">
      <c r="A515" s="1">
        <v>514</v>
      </c>
      <c r="B515" s="17" t="s">
        <v>5176</v>
      </c>
      <c r="C515" s="17" t="s">
        <v>5177</v>
      </c>
      <c r="D515" s="18">
        <v>367</v>
      </c>
      <c r="E515" s="19">
        <v>115</v>
      </c>
      <c r="F515" s="17" t="s">
        <v>5178</v>
      </c>
      <c r="G515" s="1">
        <v>150</v>
      </c>
      <c r="H515" s="1">
        <v>0</v>
      </c>
      <c r="I515" s="1"/>
      <c r="J515" s="1">
        <v>201</v>
      </c>
      <c r="K515" s="1">
        <v>1</v>
      </c>
      <c r="L515" s="1"/>
      <c r="M515" s="1" t="s">
        <v>3963</v>
      </c>
      <c r="N515" s="1" t="s">
        <v>3932</v>
      </c>
      <c r="O515" s="1"/>
      <c r="P515" s="17" t="s">
        <v>5176</v>
      </c>
      <c r="Q515" s="17"/>
    </row>
    <row r="516" spans="1:17" ht="13.5" customHeight="1">
      <c r="A516" s="1">
        <v>515</v>
      </c>
      <c r="B516" s="17" t="s">
        <v>5179</v>
      </c>
      <c r="C516" s="17" t="s">
        <v>5180</v>
      </c>
      <c r="D516" s="18">
        <v>289</v>
      </c>
      <c r="E516" s="19">
        <v>2505</v>
      </c>
      <c r="F516" s="17" t="s">
        <v>5181</v>
      </c>
      <c r="G516" s="1">
        <v>50</v>
      </c>
      <c r="H516" s="1">
        <v>0</v>
      </c>
      <c r="I516" s="1"/>
      <c r="J516" s="1">
        <v>72</v>
      </c>
      <c r="K516" s="1">
        <v>0</v>
      </c>
      <c r="L516" s="1"/>
      <c r="M516" s="1" t="s">
        <v>3963</v>
      </c>
      <c r="N516" s="1" t="s">
        <v>3932</v>
      </c>
      <c r="O516" s="1"/>
      <c r="P516" s="17" t="s">
        <v>5179</v>
      </c>
      <c r="Q516" s="17"/>
    </row>
    <row r="517" spans="1:17" ht="13.5" customHeight="1">
      <c r="A517" s="1">
        <v>516</v>
      </c>
      <c r="B517" s="17" t="s">
        <v>5182</v>
      </c>
      <c r="C517" s="17" t="s">
        <v>5183</v>
      </c>
      <c r="D517" s="18">
        <v>108</v>
      </c>
      <c r="E517" s="19">
        <v>8202</v>
      </c>
      <c r="F517" s="17" t="s">
        <v>5184</v>
      </c>
      <c r="G517" s="1">
        <v>50</v>
      </c>
      <c r="H517" s="1">
        <v>0</v>
      </c>
      <c r="I517" s="1"/>
      <c r="J517" s="1">
        <v>52</v>
      </c>
      <c r="K517" s="1">
        <v>0</v>
      </c>
      <c r="L517" s="1"/>
      <c r="M517" s="1" t="s">
        <v>3963</v>
      </c>
      <c r="N517" s="1" t="s">
        <v>3932</v>
      </c>
      <c r="O517" s="1"/>
      <c r="P517" s="17" t="s">
        <v>5182</v>
      </c>
      <c r="Q517" s="17"/>
    </row>
    <row r="518" spans="1:17" ht="13.5" customHeight="1">
      <c r="A518" s="1">
        <v>517</v>
      </c>
      <c r="B518" s="17" t="s">
        <v>5182</v>
      </c>
      <c r="C518" s="17" t="s">
        <v>5185</v>
      </c>
      <c r="D518" s="18">
        <v>502</v>
      </c>
      <c r="E518" s="19">
        <v>5</v>
      </c>
      <c r="F518" s="17" t="s">
        <v>4095</v>
      </c>
      <c r="G518" s="1">
        <v>500</v>
      </c>
      <c r="H518" s="1">
        <v>0</v>
      </c>
      <c r="I518" s="1"/>
      <c r="J518" s="1">
        <v>473</v>
      </c>
      <c r="K518" s="1">
        <v>0</v>
      </c>
      <c r="L518" s="1"/>
      <c r="M518" s="1" t="s">
        <v>4012</v>
      </c>
      <c r="N518" s="1" t="s">
        <v>3932</v>
      </c>
      <c r="O518" s="1"/>
      <c r="P518" s="17" t="s">
        <v>5182</v>
      </c>
      <c r="Q518" s="17" t="s">
        <v>5186</v>
      </c>
    </row>
    <row r="519" spans="1:17" ht="13.5" customHeight="1">
      <c r="A519" s="1">
        <v>518</v>
      </c>
      <c r="B519" s="17" t="s">
        <v>5182</v>
      </c>
      <c r="C519" s="17" t="s">
        <v>5187</v>
      </c>
      <c r="D519" s="18">
        <v>492</v>
      </c>
      <c r="E519" s="19">
        <v>8540</v>
      </c>
      <c r="F519" s="17" t="s">
        <v>5188</v>
      </c>
      <c r="G519" s="1">
        <v>500</v>
      </c>
      <c r="H519" s="1">
        <v>0</v>
      </c>
      <c r="I519" s="1"/>
      <c r="J519" s="1">
        <v>472</v>
      </c>
      <c r="K519" s="1">
        <v>1</v>
      </c>
      <c r="L519" s="1"/>
      <c r="M519" s="1" t="s">
        <v>3963</v>
      </c>
      <c r="N519" s="1" t="s">
        <v>3932</v>
      </c>
      <c r="O519" s="1"/>
      <c r="P519" s="17" t="s">
        <v>5182</v>
      </c>
      <c r="Q519" s="17" t="s">
        <v>5189</v>
      </c>
    </row>
    <row r="520" spans="1:17" ht="13.5" customHeight="1">
      <c r="A520" s="1">
        <v>519</v>
      </c>
      <c r="B520" s="17" t="s">
        <v>5182</v>
      </c>
      <c r="C520" s="17" t="s">
        <v>5190</v>
      </c>
      <c r="D520" s="18">
        <v>479</v>
      </c>
      <c r="E520" s="19">
        <v>881</v>
      </c>
      <c r="F520" s="17" t="s">
        <v>5191</v>
      </c>
      <c r="G520" s="1">
        <v>450</v>
      </c>
      <c r="H520" s="1">
        <v>0</v>
      </c>
      <c r="I520" s="1"/>
      <c r="J520" s="1">
        <v>440</v>
      </c>
      <c r="K520" s="1">
        <v>1</v>
      </c>
      <c r="L520" s="1"/>
      <c r="M520" s="1" t="s">
        <v>4499</v>
      </c>
      <c r="N520" s="1" t="s">
        <v>4369</v>
      </c>
      <c r="O520" s="1" t="s">
        <v>4524</v>
      </c>
      <c r="P520" s="17" t="s">
        <v>5182</v>
      </c>
      <c r="Q520" s="17" t="s">
        <v>5192</v>
      </c>
    </row>
    <row r="521" spans="1:17" ht="13.5" customHeight="1">
      <c r="A521" s="1">
        <v>520</v>
      </c>
      <c r="B521" s="17" t="s">
        <v>5193</v>
      </c>
      <c r="C521" s="17" t="s">
        <v>4014</v>
      </c>
      <c r="D521" s="18">
        <v>421</v>
      </c>
      <c r="E521" s="19">
        <v>1121</v>
      </c>
      <c r="F521" s="17" t="s">
        <v>4015</v>
      </c>
      <c r="G521" s="1">
        <v>300</v>
      </c>
      <c r="H521" s="1">
        <v>0</v>
      </c>
      <c r="I521" s="1"/>
      <c r="J521" s="1">
        <v>270</v>
      </c>
      <c r="K521" s="1">
        <v>0</v>
      </c>
      <c r="L521" s="1"/>
      <c r="M521" s="1" t="s">
        <v>4085</v>
      </c>
      <c r="N521" s="1" t="s">
        <v>3932</v>
      </c>
      <c r="O521" s="1"/>
      <c r="P521" s="17" t="s">
        <v>5193</v>
      </c>
      <c r="Q521" s="17"/>
    </row>
    <row r="522" spans="1:17" ht="13.5" customHeight="1">
      <c r="A522" s="1">
        <v>521</v>
      </c>
      <c r="B522" s="17" t="s">
        <v>5194</v>
      </c>
      <c r="C522" s="17" t="s">
        <v>5195</v>
      </c>
      <c r="D522" s="18">
        <v>370</v>
      </c>
      <c r="E522" s="19">
        <v>2324</v>
      </c>
      <c r="F522" s="17" t="s">
        <v>5196</v>
      </c>
      <c r="G522" s="1">
        <v>200</v>
      </c>
      <c r="H522" s="1">
        <v>1</v>
      </c>
      <c r="I522" s="1"/>
      <c r="J522" s="1">
        <v>161</v>
      </c>
      <c r="K522" s="1">
        <v>0</v>
      </c>
      <c r="L522" s="1"/>
      <c r="M522" s="1" t="s">
        <v>3963</v>
      </c>
      <c r="N522" s="1" t="s">
        <v>3932</v>
      </c>
      <c r="O522" s="1"/>
      <c r="P522" s="17" t="s">
        <v>5194</v>
      </c>
      <c r="Q522" s="17"/>
    </row>
    <row r="523" spans="1:17" ht="13.5" customHeight="1">
      <c r="A523" s="1">
        <v>522</v>
      </c>
      <c r="B523" s="17" t="s">
        <v>5197</v>
      </c>
      <c r="C523" s="17" t="s">
        <v>5198</v>
      </c>
      <c r="D523" s="18">
        <v>444</v>
      </c>
      <c r="E523" s="19">
        <v>3605</v>
      </c>
      <c r="F523" s="17" t="s">
        <v>5199</v>
      </c>
      <c r="G523" s="1">
        <v>400</v>
      </c>
      <c r="H523" s="1">
        <v>0</v>
      </c>
      <c r="I523" s="1"/>
      <c r="J523" s="1">
        <v>406</v>
      </c>
      <c r="K523" s="1">
        <v>0</v>
      </c>
      <c r="L523" s="1"/>
      <c r="M523" s="1" t="s">
        <v>3963</v>
      </c>
      <c r="N523" s="1" t="s">
        <v>3932</v>
      </c>
      <c r="O523" s="1"/>
      <c r="P523" s="17" t="s">
        <v>5197</v>
      </c>
      <c r="Q523" s="17"/>
    </row>
    <row r="524" spans="1:17" ht="13.5" customHeight="1">
      <c r="A524" s="1">
        <v>523</v>
      </c>
      <c r="B524" s="17" t="s">
        <v>5200</v>
      </c>
      <c r="C524" s="17" t="s">
        <v>4993</v>
      </c>
      <c r="D524" s="18">
        <v>370</v>
      </c>
      <c r="E524" s="19">
        <v>1125</v>
      </c>
      <c r="F524" s="17" t="s">
        <v>5201</v>
      </c>
      <c r="G524" s="1">
        <v>200</v>
      </c>
      <c r="H524" s="1">
        <v>1</v>
      </c>
      <c r="I524" s="1"/>
      <c r="J524" s="1">
        <v>176</v>
      </c>
      <c r="K524" s="1">
        <v>1</v>
      </c>
      <c r="L524" s="1"/>
      <c r="M524" s="1" t="s">
        <v>3963</v>
      </c>
      <c r="N524" s="1" t="s">
        <v>3932</v>
      </c>
      <c r="O524" s="1"/>
      <c r="P524" s="17" t="s">
        <v>5200</v>
      </c>
      <c r="Q524" s="17"/>
    </row>
    <row r="525" spans="1:17" ht="13.5" customHeight="1">
      <c r="A525" s="1">
        <v>524</v>
      </c>
      <c r="B525" s="17" t="s">
        <v>5202</v>
      </c>
      <c r="C525" s="17" t="s">
        <v>5203</v>
      </c>
      <c r="D525" s="18">
        <v>411</v>
      </c>
      <c r="E525" s="19">
        <v>821</v>
      </c>
      <c r="F525" s="17" t="s">
        <v>5204</v>
      </c>
      <c r="G525" s="1">
        <v>200</v>
      </c>
      <c r="H525" s="1">
        <v>0</v>
      </c>
      <c r="I525" s="1"/>
      <c r="J525" s="1">
        <v>191</v>
      </c>
      <c r="K525" s="1">
        <v>0</v>
      </c>
      <c r="L525" s="1"/>
      <c r="M525" s="1" t="s">
        <v>3963</v>
      </c>
      <c r="N525" s="1" t="s">
        <v>3932</v>
      </c>
      <c r="O525" s="1"/>
      <c r="P525" s="17" t="s">
        <v>5202</v>
      </c>
      <c r="Q525" s="17"/>
    </row>
    <row r="526" spans="1:17" ht="13.5" customHeight="1">
      <c r="A526" s="1">
        <v>525</v>
      </c>
      <c r="B526" s="17" t="s">
        <v>5205</v>
      </c>
      <c r="C526" s="17" t="s">
        <v>5206</v>
      </c>
      <c r="D526" s="18">
        <v>368</v>
      </c>
      <c r="E526" s="19">
        <v>56</v>
      </c>
      <c r="F526" s="17" t="s">
        <v>5207</v>
      </c>
      <c r="G526" s="1">
        <v>200</v>
      </c>
      <c r="H526" s="1">
        <v>1</v>
      </c>
      <c r="I526" s="1"/>
      <c r="J526" s="1">
        <v>191</v>
      </c>
      <c r="K526" s="1">
        <v>0</v>
      </c>
      <c r="L526" s="1"/>
      <c r="M526" s="1" t="s">
        <v>3963</v>
      </c>
      <c r="N526" s="1" t="s">
        <v>3932</v>
      </c>
      <c r="O526" s="1"/>
      <c r="P526" s="17" t="s">
        <v>5205</v>
      </c>
      <c r="Q526" s="17"/>
    </row>
    <row r="527" spans="1:17" ht="13.5" customHeight="1">
      <c r="A527" s="1">
        <v>526</v>
      </c>
      <c r="B527" s="17" t="s">
        <v>5208</v>
      </c>
      <c r="C527" s="17" t="s">
        <v>5209</v>
      </c>
      <c r="D527" s="18">
        <v>273</v>
      </c>
      <c r="E527" s="19">
        <v>136</v>
      </c>
      <c r="F527" s="17" t="s">
        <v>5210</v>
      </c>
      <c r="G527" s="1">
        <v>50</v>
      </c>
      <c r="H527" s="1">
        <v>0</v>
      </c>
      <c r="I527" s="1"/>
      <c r="J527" s="1">
        <v>52</v>
      </c>
      <c r="K527" s="1">
        <v>0</v>
      </c>
      <c r="L527" s="1"/>
      <c r="M527" s="1" t="s">
        <v>3963</v>
      </c>
      <c r="N527" s="1" t="s">
        <v>3932</v>
      </c>
      <c r="O527" s="1"/>
      <c r="P527" s="17" t="s">
        <v>5208</v>
      </c>
      <c r="Q527" s="17"/>
    </row>
    <row r="528" spans="1:17" ht="13.5" customHeight="1">
      <c r="A528" s="1">
        <v>527</v>
      </c>
      <c r="B528" s="17" t="s">
        <v>5211</v>
      </c>
      <c r="C528" s="17" t="s">
        <v>5212</v>
      </c>
      <c r="D528" s="18">
        <v>370</v>
      </c>
      <c r="E528" s="19">
        <v>27</v>
      </c>
      <c r="F528" s="17" t="s">
        <v>5069</v>
      </c>
      <c r="G528" s="1">
        <v>200</v>
      </c>
      <c r="H528" s="1">
        <v>1</v>
      </c>
      <c r="I528" s="1"/>
      <c r="J528" s="1">
        <v>161</v>
      </c>
      <c r="K528" s="1">
        <v>0</v>
      </c>
      <c r="L528" s="1"/>
      <c r="M528" s="1" t="s">
        <v>4085</v>
      </c>
      <c r="N528" s="1" t="s">
        <v>3932</v>
      </c>
      <c r="O528" s="1"/>
      <c r="P528" s="17" t="s">
        <v>5211</v>
      </c>
      <c r="Q528" s="17"/>
    </row>
    <row r="529" spans="1:17" ht="13.5" customHeight="1">
      <c r="A529" s="1">
        <v>528</v>
      </c>
      <c r="B529" s="17" t="s">
        <v>5213</v>
      </c>
      <c r="C529" s="17" t="s">
        <v>5214</v>
      </c>
      <c r="D529" s="18">
        <v>123</v>
      </c>
      <c r="E529" s="19">
        <v>851</v>
      </c>
      <c r="F529" s="17" t="s">
        <v>5215</v>
      </c>
      <c r="G529" s="1">
        <v>50</v>
      </c>
      <c r="H529" s="1">
        <v>0</v>
      </c>
      <c r="I529" s="1"/>
      <c r="J529" s="1">
        <v>52</v>
      </c>
      <c r="K529" s="1">
        <v>0</v>
      </c>
      <c r="L529" s="1"/>
      <c r="M529" s="1" t="s">
        <v>3963</v>
      </c>
      <c r="N529" s="1" t="s">
        <v>3932</v>
      </c>
      <c r="O529" s="1"/>
      <c r="P529" s="17" t="s">
        <v>5213</v>
      </c>
      <c r="Q529" s="17"/>
    </row>
    <row r="530" spans="1:17" ht="13.5" customHeight="1">
      <c r="A530" s="1">
        <v>529</v>
      </c>
      <c r="B530" s="17" t="s">
        <v>5216</v>
      </c>
      <c r="C530" s="17" t="s">
        <v>5217</v>
      </c>
      <c r="D530" s="18">
        <v>224</v>
      </c>
      <c r="E530" s="19">
        <v>57</v>
      </c>
      <c r="F530" s="17" t="s">
        <v>5218</v>
      </c>
      <c r="G530" s="1">
        <v>100</v>
      </c>
      <c r="H530" s="1">
        <v>0</v>
      </c>
      <c r="I530" s="1"/>
      <c r="J530" s="1">
        <v>88</v>
      </c>
      <c r="K530" s="1">
        <v>0</v>
      </c>
      <c r="L530" s="1"/>
      <c r="M530" s="1" t="s">
        <v>4005</v>
      </c>
      <c r="N530" s="1" t="s">
        <v>3932</v>
      </c>
      <c r="O530" s="1"/>
      <c r="P530" s="17" t="s">
        <v>5216</v>
      </c>
      <c r="Q530" s="17"/>
    </row>
    <row r="531" spans="1:17" ht="13.5" customHeight="1">
      <c r="A531" s="1">
        <v>530</v>
      </c>
      <c r="B531" s="17" t="s">
        <v>5219</v>
      </c>
      <c r="C531" s="17" t="s">
        <v>5220</v>
      </c>
      <c r="D531" s="18">
        <v>370</v>
      </c>
      <c r="E531" s="19">
        <v>1124</v>
      </c>
      <c r="F531" s="17" t="s">
        <v>5221</v>
      </c>
      <c r="G531" s="1">
        <v>200</v>
      </c>
      <c r="H531" s="1">
        <v>1</v>
      </c>
      <c r="I531" s="1"/>
      <c r="J531" s="1">
        <v>176</v>
      </c>
      <c r="K531" s="1">
        <v>1</v>
      </c>
      <c r="L531" s="1"/>
      <c r="M531" s="1" t="s">
        <v>3963</v>
      </c>
      <c r="N531" s="1" t="s">
        <v>3932</v>
      </c>
      <c r="O531" s="1"/>
      <c r="P531" s="17" t="s">
        <v>5219</v>
      </c>
      <c r="Q531" s="17"/>
    </row>
    <row r="532" spans="1:17" ht="13.5" customHeight="1">
      <c r="A532" s="1">
        <v>531</v>
      </c>
      <c r="B532" s="17" t="s">
        <v>5222</v>
      </c>
      <c r="C532" s="17" t="s">
        <v>5223</v>
      </c>
      <c r="D532" s="18">
        <v>334</v>
      </c>
      <c r="E532" s="19">
        <v>74</v>
      </c>
      <c r="F532" s="17" t="s">
        <v>4313</v>
      </c>
      <c r="G532" s="1">
        <v>50</v>
      </c>
      <c r="H532" s="1">
        <v>0</v>
      </c>
      <c r="I532" s="1"/>
      <c r="J532" s="1">
        <v>52</v>
      </c>
      <c r="K532" s="1">
        <v>0</v>
      </c>
      <c r="L532" s="1"/>
      <c r="M532" s="1" t="s">
        <v>3963</v>
      </c>
      <c r="N532" s="1" t="s">
        <v>3932</v>
      </c>
      <c r="O532" s="1"/>
      <c r="P532" s="17" t="s">
        <v>5222</v>
      </c>
      <c r="Q532" s="17"/>
    </row>
    <row r="533" spans="1:17" ht="13.5" customHeight="1">
      <c r="A533" s="1">
        <v>532</v>
      </c>
      <c r="B533" s="17" t="s">
        <v>5224</v>
      </c>
      <c r="C533" s="17" t="s">
        <v>5225</v>
      </c>
      <c r="D533" s="18">
        <v>437</v>
      </c>
      <c r="E533" s="19">
        <v>1434</v>
      </c>
      <c r="F533" s="17" t="s">
        <v>4388</v>
      </c>
      <c r="G533" s="1">
        <v>300</v>
      </c>
      <c r="H533" s="1">
        <v>0</v>
      </c>
      <c r="I533" s="1"/>
      <c r="J533" s="1">
        <v>297</v>
      </c>
      <c r="K533" s="1">
        <v>0</v>
      </c>
      <c r="L533" s="1"/>
      <c r="M533" s="1" t="s">
        <v>3963</v>
      </c>
      <c r="N533" s="1" t="s">
        <v>3932</v>
      </c>
      <c r="O533" s="1"/>
      <c r="P533" s="17" t="s">
        <v>5224</v>
      </c>
      <c r="Q533" s="17"/>
    </row>
    <row r="534" spans="1:17" ht="13.5" customHeight="1">
      <c r="A534" s="1">
        <v>533</v>
      </c>
      <c r="B534" s="17" t="s">
        <v>5226</v>
      </c>
      <c r="C534" s="17" t="s">
        <v>5227</v>
      </c>
      <c r="D534" s="18">
        <v>355</v>
      </c>
      <c r="E534" s="19">
        <v>6</v>
      </c>
      <c r="F534" s="17" t="s">
        <v>5228</v>
      </c>
      <c r="G534" s="1">
        <v>100</v>
      </c>
      <c r="H534" s="1">
        <v>0</v>
      </c>
      <c r="I534" s="1"/>
      <c r="J534" s="1">
        <v>147</v>
      </c>
      <c r="K534" s="1">
        <v>1</v>
      </c>
      <c r="L534" s="1"/>
      <c r="M534" s="1" t="s">
        <v>4085</v>
      </c>
      <c r="N534" s="1" t="s">
        <v>3932</v>
      </c>
      <c r="O534" s="1"/>
      <c r="P534" s="17" t="s">
        <v>5226</v>
      </c>
      <c r="Q534" s="17"/>
    </row>
    <row r="535" spans="1:17" ht="13.5" customHeight="1">
      <c r="A535" s="1">
        <v>534</v>
      </c>
      <c r="B535" s="17" t="s">
        <v>5229</v>
      </c>
      <c r="C535" s="17" t="s">
        <v>5230</v>
      </c>
      <c r="D535" s="18">
        <v>377</v>
      </c>
      <c r="E535" s="19">
        <v>5</v>
      </c>
      <c r="F535" s="17" t="s">
        <v>5231</v>
      </c>
      <c r="G535" s="1">
        <v>200</v>
      </c>
      <c r="H535" s="1">
        <v>1</v>
      </c>
      <c r="I535" s="1"/>
      <c r="J535" s="1">
        <v>201</v>
      </c>
      <c r="K535" s="1">
        <v>1</v>
      </c>
      <c r="L535" s="1"/>
      <c r="M535" s="1" t="s">
        <v>3963</v>
      </c>
      <c r="N535" s="1" t="s">
        <v>3932</v>
      </c>
      <c r="O535" s="1"/>
      <c r="P535" s="17" t="s">
        <v>5229</v>
      </c>
      <c r="Q535" s="17"/>
    </row>
    <row r="536" spans="1:17" ht="13.5" customHeight="1">
      <c r="A536" s="1">
        <v>535</v>
      </c>
      <c r="B536" s="17" t="s">
        <v>5229</v>
      </c>
      <c r="C536" s="17" t="s">
        <v>5230</v>
      </c>
      <c r="D536" s="18">
        <v>377</v>
      </c>
      <c r="E536" s="19">
        <v>7</v>
      </c>
      <c r="F536" s="17" t="s">
        <v>4217</v>
      </c>
      <c r="G536" s="1">
        <v>200</v>
      </c>
      <c r="H536" s="1">
        <v>1</v>
      </c>
      <c r="I536" s="1"/>
      <c r="J536" s="1">
        <v>201</v>
      </c>
      <c r="K536" s="1">
        <v>1</v>
      </c>
      <c r="L536" s="1"/>
      <c r="M536" s="1" t="s">
        <v>3963</v>
      </c>
      <c r="N536" s="1" t="s">
        <v>3932</v>
      </c>
      <c r="O536" s="1"/>
      <c r="P536" s="17" t="s">
        <v>5229</v>
      </c>
      <c r="Q536" s="17" t="s">
        <v>5232</v>
      </c>
    </row>
    <row r="537" spans="1:17" ht="13.5" customHeight="1">
      <c r="A537" s="1">
        <v>536</v>
      </c>
      <c r="B537" s="17" t="s">
        <v>5233</v>
      </c>
      <c r="C537" s="17" t="s">
        <v>5234</v>
      </c>
      <c r="D537" s="18">
        <v>332</v>
      </c>
      <c r="E537" s="19">
        <v>12</v>
      </c>
      <c r="F537" s="17" t="s">
        <v>5235</v>
      </c>
      <c r="G537" s="1">
        <v>50</v>
      </c>
      <c r="H537" s="1">
        <v>0</v>
      </c>
      <c r="I537" s="1"/>
      <c r="J537" s="1">
        <v>52</v>
      </c>
      <c r="K537" s="1">
        <v>0</v>
      </c>
      <c r="L537" s="1"/>
      <c r="M537" s="1" t="s">
        <v>3963</v>
      </c>
      <c r="N537" s="1" t="s">
        <v>3997</v>
      </c>
      <c r="O537" s="1"/>
      <c r="P537" s="17" t="s">
        <v>5233</v>
      </c>
      <c r="Q537" s="17"/>
    </row>
    <row r="538" spans="1:17" ht="13.5" customHeight="1">
      <c r="A538" s="1">
        <v>537</v>
      </c>
      <c r="B538" s="17" t="s">
        <v>5236</v>
      </c>
      <c r="C538" s="17" t="s">
        <v>5237</v>
      </c>
      <c r="D538" s="18">
        <v>240</v>
      </c>
      <c r="E538" s="19">
        <v>5</v>
      </c>
      <c r="F538" s="17" t="s">
        <v>5238</v>
      </c>
      <c r="G538" s="1">
        <v>100</v>
      </c>
      <c r="H538" s="1">
        <v>0</v>
      </c>
      <c r="I538" s="1"/>
      <c r="J538" s="1">
        <v>88</v>
      </c>
      <c r="K538" s="1">
        <v>0</v>
      </c>
      <c r="L538" s="1"/>
      <c r="M538" s="1" t="s">
        <v>3963</v>
      </c>
      <c r="N538" s="1" t="s">
        <v>3932</v>
      </c>
      <c r="O538" s="1"/>
      <c r="P538" s="17" t="s">
        <v>5236</v>
      </c>
      <c r="Q538" s="17"/>
    </row>
    <row r="539" spans="1:17" ht="13.5" customHeight="1">
      <c r="A539" s="1">
        <v>538</v>
      </c>
      <c r="B539" s="17" t="s">
        <v>5236</v>
      </c>
      <c r="C539" s="17" t="s">
        <v>5239</v>
      </c>
      <c r="D539" s="18">
        <v>981</v>
      </c>
      <c r="E539" s="19">
        <v>4316</v>
      </c>
      <c r="F539" s="17" t="s">
        <v>5240</v>
      </c>
      <c r="G539" s="1">
        <v>450</v>
      </c>
      <c r="H539" s="1">
        <v>1</v>
      </c>
      <c r="I539" s="1"/>
      <c r="J539" s="1">
        <v>464</v>
      </c>
      <c r="K539" s="1">
        <v>1</v>
      </c>
      <c r="L539" s="1"/>
      <c r="M539" s="1" t="s">
        <v>3963</v>
      </c>
      <c r="N539" s="1" t="s">
        <v>4369</v>
      </c>
      <c r="O539" s="1"/>
      <c r="P539" s="17" t="s">
        <v>5236</v>
      </c>
      <c r="Q539" s="17" t="s">
        <v>5241</v>
      </c>
    </row>
    <row r="540" spans="1:17" ht="13.5" customHeight="1">
      <c r="A540" s="1">
        <v>539</v>
      </c>
      <c r="B540" s="17" t="s">
        <v>5242</v>
      </c>
      <c r="C540" s="17" t="s">
        <v>5243</v>
      </c>
      <c r="D540" s="18">
        <v>318</v>
      </c>
      <c r="E540" s="19">
        <v>23</v>
      </c>
      <c r="F540" s="17" t="s">
        <v>5244</v>
      </c>
      <c r="G540" s="1">
        <v>200</v>
      </c>
      <c r="H540" s="1">
        <v>1</v>
      </c>
      <c r="I540" s="1"/>
      <c r="J540" s="1">
        <v>228</v>
      </c>
      <c r="K540" s="1">
        <v>1</v>
      </c>
      <c r="L540" s="1"/>
      <c r="M540" s="1" t="s">
        <v>3963</v>
      </c>
      <c r="N540" s="1" t="s">
        <v>3932</v>
      </c>
      <c r="O540" s="1"/>
      <c r="P540" s="17" t="s">
        <v>5242</v>
      </c>
      <c r="Q540" s="17"/>
    </row>
    <row r="541" spans="1:17" ht="13.5" customHeight="1">
      <c r="A541" s="1">
        <v>540</v>
      </c>
      <c r="B541" s="17" t="s">
        <v>5242</v>
      </c>
      <c r="C541" s="17" t="s">
        <v>5245</v>
      </c>
      <c r="D541" s="18">
        <v>370</v>
      </c>
      <c r="E541" s="19">
        <v>311</v>
      </c>
      <c r="F541" s="17" t="s">
        <v>5246</v>
      </c>
      <c r="G541" s="1">
        <v>200</v>
      </c>
      <c r="H541" s="1">
        <v>1</v>
      </c>
      <c r="I541" s="1"/>
      <c r="J541" s="1">
        <v>201</v>
      </c>
      <c r="K541" s="1">
        <v>1</v>
      </c>
      <c r="L541" s="1"/>
      <c r="M541" s="1" t="s">
        <v>3963</v>
      </c>
      <c r="N541" s="1" t="s">
        <v>3932</v>
      </c>
      <c r="O541" s="1"/>
      <c r="P541" s="17" t="s">
        <v>5242</v>
      </c>
      <c r="Q541" s="17" t="s">
        <v>5247</v>
      </c>
    </row>
    <row r="542" spans="1:17" ht="13.5" customHeight="1">
      <c r="A542" s="1">
        <v>541</v>
      </c>
      <c r="B542" s="17" t="s">
        <v>5242</v>
      </c>
      <c r="C542" s="17" t="s">
        <v>5248</v>
      </c>
      <c r="D542" s="18">
        <v>370</v>
      </c>
      <c r="E542" s="19">
        <v>612</v>
      </c>
      <c r="F542" s="17" t="s">
        <v>5249</v>
      </c>
      <c r="G542" s="1">
        <v>150</v>
      </c>
      <c r="H542" s="1">
        <v>1</v>
      </c>
      <c r="I542" s="1"/>
      <c r="J542" s="1">
        <v>159</v>
      </c>
      <c r="K542" s="1">
        <v>1</v>
      </c>
      <c r="L542" s="1"/>
      <c r="M542" s="1" t="s">
        <v>3963</v>
      </c>
      <c r="N542" s="1" t="s">
        <v>3932</v>
      </c>
      <c r="O542" s="1"/>
      <c r="P542" s="17" t="s">
        <v>5242</v>
      </c>
      <c r="Q542" s="17" t="s">
        <v>5250</v>
      </c>
    </row>
    <row r="543" spans="1:17" ht="13.5" customHeight="1">
      <c r="A543" s="1">
        <v>542</v>
      </c>
      <c r="B543" s="17" t="s">
        <v>5251</v>
      </c>
      <c r="C543" s="17" t="s">
        <v>5252</v>
      </c>
      <c r="D543" s="18">
        <v>377</v>
      </c>
      <c r="E543" s="19">
        <v>311</v>
      </c>
      <c r="F543" s="17" t="s">
        <v>5246</v>
      </c>
      <c r="G543" s="1">
        <v>200</v>
      </c>
      <c r="H543" s="1">
        <v>1</v>
      </c>
      <c r="I543" s="1"/>
      <c r="J543" s="1">
        <v>201</v>
      </c>
      <c r="K543" s="1">
        <v>1</v>
      </c>
      <c r="L543" s="1"/>
      <c r="M543" s="1" t="s">
        <v>3963</v>
      </c>
      <c r="N543" s="1" t="s">
        <v>3932</v>
      </c>
      <c r="O543" s="1"/>
      <c r="P543" s="17" t="s">
        <v>5251</v>
      </c>
      <c r="Q543" s="17"/>
    </row>
    <row r="544" spans="1:17" ht="13.5" customHeight="1">
      <c r="A544" s="1">
        <v>543</v>
      </c>
      <c r="B544" s="1" t="s">
        <v>4002</v>
      </c>
      <c r="C544" s="1" t="s">
        <v>5253</v>
      </c>
      <c r="D544" s="23">
        <v>426</v>
      </c>
      <c r="E544" s="19">
        <v>2</v>
      </c>
      <c r="F544" s="1" t="s">
        <v>5254</v>
      </c>
      <c r="G544" s="1">
        <v>300</v>
      </c>
      <c r="H544" s="1">
        <v>0</v>
      </c>
      <c r="I544" s="1"/>
      <c r="J544" s="1">
        <v>270</v>
      </c>
      <c r="K544" s="1">
        <v>0</v>
      </c>
      <c r="L544" s="1"/>
      <c r="M544" s="1" t="s">
        <v>4005</v>
      </c>
      <c r="N544" s="1" t="s">
        <v>3932</v>
      </c>
      <c r="O544" s="1"/>
      <c r="P544" s="1" t="s">
        <v>4002</v>
      </c>
      <c r="Q544" s="1" t="s">
        <v>5255</v>
      </c>
    </row>
    <row r="545" spans="1:17" ht="13.5" customHeight="1">
      <c r="A545" s="1">
        <v>544</v>
      </c>
      <c r="B545" s="1" t="s">
        <v>5256</v>
      </c>
      <c r="C545" s="1" t="s">
        <v>5257</v>
      </c>
      <c r="D545" s="23">
        <v>192</v>
      </c>
      <c r="E545" s="19">
        <v>33</v>
      </c>
      <c r="F545" s="1" t="s">
        <v>5258</v>
      </c>
      <c r="G545" s="1">
        <v>150</v>
      </c>
      <c r="H545" s="1">
        <v>0</v>
      </c>
      <c r="I545" s="1"/>
      <c r="J545" s="1">
        <v>104</v>
      </c>
      <c r="K545" s="1">
        <v>0</v>
      </c>
      <c r="L545" s="1"/>
      <c r="M545" s="1" t="s">
        <v>3963</v>
      </c>
      <c r="N545" s="1" t="s">
        <v>3932</v>
      </c>
      <c r="O545" s="1"/>
      <c r="P545" s="1" t="s">
        <v>5259</v>
      </c>
      <c r="Q545" s="1"/>
    </row>
    <row r="546" spans="1:17" ht="13.5" customHeight="1">
      <c r="A546" s="1">
        <v>545</v>
      </c>
      <c r="B546" s="1" t="s">
        <v>5256</v>
      </c>
      <c r="C546" s="1" t="s">
        <v>5260</v>
      </c>
      <c r="D546" s="23">
        <v>236</v>
      </c>
      <c r="E546" s="19">
        <v>3</v>
      </c>
      <c r="F546" s="1" t="s">
        <v>5261</v>
      </c>
      <c r="G546" s="1">
        <v>100</v>
      </c>
      <c r="H546" s="1">
        <v>0</v>
      </c>
      <c r="I546" s="1"/>
      <c r="J546" s="1">
        <v>88</v>
      </c>
      <c r="K546" s="1">
        <v>0</v>
      </c>
      <c r="L546" s="1"/>
      <c r="M546" s="1" t="s">
        <v>4076</v>
      </c>
      <c r="N546" s="1" t="s">
        <v>3932</v>
      </c>
      <c r="O546" s="1" t="s">
        <v>3993</v>
      </c>
      <c r="P546" s="1" t="s">
        <v>5259</v>
      </c>
      <c r="Q546" s="1" t="s">
        <v>5262</v>
      </c>
    </row>
    <row r="547" spans="1:17" ht="13.5" customHeight="1">
      <c r="A547" s="1">
        <v>546</v>
      </c>
      <c r="B547" s="1" t="s">
        <v>5263</v>
      </c>
      <c r="C547" s="1" t="s">
        <v>5264</v>
      </c>
      <c r="D547" s="23">
        <v>259</v>
      </c>
      <c r="E547" s="19">
        <v>1304</v>
      </c>
      <c r="F547" s="1" t="s">
        <v>5265</v>
      </c>
      <c r="G547" s="1">
        <v>150</v>
      </c>
      <c r="H547" s="1">
        <v>0</v>
      </c>
      <c r="I547" s="1"/>
      <c r="J547" s="1">
        <v>107</v>
      </c>
      <c r="K547" s="1">
        <v>0</v>
      </c>
      <c r="L547" s="1"/>
      <c r="M547" s="1" t="s">
        <v>3963</v>
      </c>
      <c r="N547" s="1" t="s">
        <v>3932</v>
      </c>
      <c r="O547" s="1"/>
      <c r="P547" s="1" t="s">
        <v>5263</v>
      </c>
      <c r="Q547" s="1"/>
    </row>
    <row r="548" spans="1:17" ht="13.5" customHeight="1">
      <c r="A548" s="1">
        <v>547</v>
      </c>
      <c r="B548" s="1" t="s">
        <v>5266</v>
      </c>
      <c r="C548" s="1" t="s">
        <v>4219</v>
      </c>
      <c r="D548" s="23">
        <v>292</v>
      </c>
      <c r="E548" s="19">
        <v>212</v>
      </c>
      <c r="F548" s="1" t="s">
        <v>5267</v>
      </c>
      <c r="G548" s="1">
        <v>50</v>
      </c>
      <c r="H548" s="1">
        <v>0</v>
      </c>
      <c r="I548" s="1"/>
      <c r="J548" s="1">
        <v>142</v>
      </c>
      <c r="K548" s="1">
        <v>1</v>
      </c>
      <c r="L548" s="1"/>
      <c r="M548" s="1" t="s">
        <v>3963</v>
      </c>
      <c r="N548" s="1" t="s">
        <v>3932</v>
      </c>
      <c r="O548" s="1"/>
      <c r="P548" s="1" t="s">
        <v>5266</v>
      </c>
      <c r="Q548" s="1" t="s">
        <v>5268</v>
      </c>
    </row>
    <row r="549" spans="1:17" ht="13.5" customHeight="1">
      <c r="A549" s="1">
        <v>548</v>
      </c>
      <c r="B549" s="1" t="s">
        <v>5269</v>
      </c>
      <c r="C549" s="1" t="s">
        <v>5270</v>
      </c>
      <c r="D549" s="23">
        <v>111</v>
      </c>
      <c r="E549" s="19">
        <v>52</v>
      </c>
      <c r="F549" s="1" t="s">
        <v>5271</v>
      </c>
      <c r="G549" s="1">
        <v>50</v>
      </c>
      <c r="H549" s="1">
        <v>0</v>
      </c>
      <c r="I549" s="1"/>
      <c r="J549" s="1">
        <v>52</v>
      </c>
      <c r="K549" s="1">
        <v>0</v>
      </c>
      <c r="L549" s="1"/>
      <c r="M549" s="1" t="s">
        <v>3963</v>
      </c>
      <c r="N549" s="1" t="s">
        <v>3932</v>
      </c>
      <c r="O549" s="1"/>
      <c r="P549" s="1" t="s">
        <v>5269</v>
      </c>
      <c r="Q549" s="1"/>
    </row>
    <row r="550" spans="1:17" ht="13.5" customHeight="1">
      <c r="A550" s="1">
        <v>549</v>
      </c>
      <c r="B550" s="1" t="s">
        <v>5272</v>
      </c>
      <c r="C550" s="1" t="s">
        <v>5273</v>
      </c>
      <c r="D550" s="23">
        <v>142</v>
      </c>
      <c r="E550" s="19">
        <v>62</v>
      </c>
      <c r="F550" s="1" t="s">
        <v>5274</v>
      </c>
      <c r="G550" s="1">
        <v>50</v>
      </c>
      <c r="H550" s="1">
        <v>0</v>
      </c>
      <c r="I550" s="1"/>
      <c r="J550" s="1">
        <v>52</v>
      </c>
      <c r="K550" s="1">
        <v>0</v>
      </c>
      <c r="L550" s="1"/>
      <c r="M550" s="1" t="s">
        <v>3963</v>
      </c>
      <c r="N550" s="1" t="s">
        <v>3932</v>
      </c>
      <c r="O550" s="1"/>
      <c r="P550" s="1" t="s">
        <v>5272</v>
      </c>
      <c r="Q550" s="1" t="s">
        <v>5275</v>
      </c>
    </row>
    <row r="551" spans="1:17" ht="13.5" customHeight="1">
      <c r="A551" s="1">
        <v>550</v>
      </c>
      <c r="B551" s="1" t="s">
        <v>5272</v>
      </c>
      <c r="C551" s="1" t="s">
        <v>5276</v>
      </c>
      <c r="D551" s="23">
        <v>230</v>
      </c>
      <c r="E551" s="19">
        <v>11</v>
      </c>
      <c r="F551" s="1" t="s">
        <v>5277</v>
      </c>
      <c r="G551" s="1">
        <v>100</v>
      </c>
      <c r="H551" s="1">
        <v>0</v>
      </c>
      <c r="I551" s="1"/>
      <c r="J551" s="1">
        <v>88</v>
      </c>
      <c r="K551" s="1">
        <v>0</v>
      </c>
      <c r="L551" s="1"/>
      <c r="M551" s="1" t="s">
        <v>3963</v>
      </c>
      <c r="N551" s="1" t="s">
        <v>3932</v>
      </c>
      <c r="O551" s="1"/>
      <c r="P551" s="1" t="s">
        <v>5272</v>
      </c>
      <c r="Q551" s="1" t="s">
        <v>5278</v>
      </c>
    </row>
    <row r="552" spans="1:17" ht="13.5" customHeight="1">
      <c r="A552" s="1">
        <v>551</v>
      </c>
      <c r="B552" s="1"/>
      <c r="C552" s="1" t="s">
        <v>5279</v>
      </c>
      <c r="D552" s="23">
        <v>581</v>
      </c>
      <c r="E552" s="19">
        <v>852</v>
      </c>
      <c r="F552" s="1" t="s">
        <v>5280</v>
      </c>
      <c r="G552" s="1">
        <v>600</v>
      </c>
      <c r="H552" s="1">
        <v>0</v>
      </c>
      <c r="I552" s="1"/>
      <c r="J552" s="1"/>
      <c r="K552" s="1"/>
      <c r="L552" s="1" t="s">
        <v>3963</v>
      </c>
      <c r="M552" s="1" t="s">
        <v>3963</v>
      </c>
      <c r="N552" s="1" t="s">
        <v>4086</v>
      </c>
      <c r="O552" s="1"/>
      <c r="P552" s="1"/>
      <c r="Q552" s="1"/>
    </row>
    <row r="553" spans="1:17" ht="13.5" customHeight="1">
      <c r="A553" s="1">
        <v>552</v>
      </c>
      <c r="B553" s="1"/>
      <c r="C553" s="1" t="s">
        <v>5281</v>
      </c>
      <c r="D553" s="23">
        <v>581</v>
      </c>
      <c r="E553" s="19">
        <v>844</v>
      </c>
      <c r="F553" s="1" t="s">
        <v>5282</v>
      </c>
      <c r="G553" s="1">
        <v>600</v>
      </c>
      <c r="H553" s="1">
        <v>0</v>
      </c>
      <c r="I553" s="1"/>
      <c r="J553" s="2"/>
      <c r="K553" s="1"/>
      <c r="L553" s="1"/>
      <c r="M553" s="1" t="s">
        <v>3963</v>
      </c>
      <c r="N553" s="1" t="s">
        <v>5283</v>
      </c>
      <c r="O553" s="1"/>
      <c r="P553" s="1"/>
      <c r="Q553" s="1"/>
    </row>
    <row r="554" spans="1:17" ht="13.5" customHeight="1">
      <c r="A554" s="1">
        <v>553</v>
      </c>
      <c r="B554" s="1"/>
      <c r="C554" s="1" t="s">
        <v>5284</v>
      </c>
      <c r="D554" s="23">
        <v>578</v>
      </c>
      <c r="E554" s="19">
        <v>921</v>
      </c>
      <c r="F554" s="1" t="s">
        <v>5285</v>
      </c>
      <c r="G554" s="1">
        <v>600</v>
      </c>
      <c r="H554" s="1">
        <v>0</v>
      </c>
      <c r="I554" s="1"/>
      <c r="J554" s="1">
        <v>628</v>
      </c>
      <c r="K554" s="1">
        <v>0</v>
      </c>
      <c r="L554" s="1"/>
      <c r="M554" s="1" t="s">
        <v>4788</v>
      </c>
      <c r="N554" s="1" t="s">
        <v>4039</v>
      </c>
      <c r="O554" s="1"/>
      <c r="P554" s="1"/>
      <c r="Q554" s="1"/>
    </row>
    <row r="555" spans="1:17" ht="13.5" customHeight="1">
      <c r="A555" s="1">
        <v>554</v>
      </c>
      <c r="B555" s="17" t="s">
        <v>5286</v>
      </c>
      <c r="C555" s="17" t="s">
        <v>5287</v>
      </c>
      <c r="D555" s="18">
        <v>103</v>
      </c>
      <c r="E555" s="19">
        <v>8355</v>
      </c>
      <c r="F555" s="17" t="s">
        <v>4809</v>
      </c>
      <c r="G555" s="1">
        <v>50</v>
      </c>
      <c r="H555" s="1">
        <v>0</v>
      </c>
      <c r="I555" s="1"/>
      <c r="J555" s="1">
        <v>52</v>
      </c>
      <c r="K555" s="1">
        <v>0</v>
      </c>
      <c r="L555" s="1"/>
      <c r="M555" s="1" t="s">
        <v>3963</v>
      </c>
      <c r="N555" s="1" t="s">
        <v>3932</v>
      </c>
      <c r="O555" s="1"/>
      <c r="P555" s="17" t="s">
        <v>5286</v>
      </c>
      <c r="Q555" s="17"/>
    </row>
    <row r="556" spans="1:17" ht="13.5" customHeight="1">
      <c r="A556" s="1">
        <v>555</v>
      </c>
      <c r="B556" s="1" t="s">
        <v>4494</v>
      </c>
      <c r="C556" s="1" t="s">
        <v>4684</v>
      </c>
      <c r="D556" s="23">
        <v>289</v>
      </c>
      <c r="E556" s="19">
        <v>1689</v>
      </c>
      <c r="F556" s="1" t="s">
        <v>4685</v>
      </c>
      <c r="G556" s="1">
        <v>50</v>
      </c>
      <c r="H556" s="1">
        <v>0</v>
      </c>
      <c r="I556" s="1"/>
      <c r="J556" s="1">
        <v>49</v>
      </c>
      <c r="K556" s="1">
        <v>1</v>
      </c>
      <c r="L556" s="1"/>
      <c r="M556" s="1" t="s">
        <v>4503</v>
      </c>
      <c r="N556" s="1" t="s">
        <v>3932</v>
      </c>
      <c r="O556" s="1" t="s">
        <v>3993</v>
      </c>
      <c r="P556" s="1" t="s">
        <v>4494</v>
      </c>
      <c r="Q556" s="1" t="s">
        <v>5288</v>
      </c>
    </row>
    <row r="557" spans="1:17" ht="13.5" customHeight="1">
      <c r="A557" s="1">
        <v>556</v>
      </c>
      <c r="B557" s="1" t="s">
        <v>4807</v>
      </c>
      <c r="C557" s="1" t="s">
        <v>4819</v>
      </c>
      <c r="D557" s="23">
        <v>230</v>
      </c>
      <c r="E557" s="19">
        <v>53</v>
      </c>
      <c r="F557" s="1" t="s">
        <v>4831</v>
      </c>
      <c r="G557" s="1">
        <v>100</v>
      </c>
      <c r="H557" s="1">
        <v>0</v>
      </c>
      <c r="I557" s="1"/>
      <c r="J557" s="1">
        <v>88</v>
      </c>
      <c r="K557" s="1">
        <v>0</v>
      </c>
      <c r="L557" s="1"/>
      <c r="M557" s="1" t="s">
        <v>4076</v>
      </c>
      <c r="N557" s="1" t="s">
        <v>3932</v>
      </c>
      <c r="O557" s="1" t="s">
        <v>4765</v>
      </c>
      <c r="P557" s="1" t="s">
        <v>4807</v>
      </c>
      <c r="Q557" s="1" t="s">
        <v>5289</v>
      </c>
    </row>
    <row r="558" spans="1:17" ht="13.5" customHeight="1">
      <c r="A558" s="1">
        <v>557</v>
      </c>
      <c r="B558" s="1" t="s">
        <v>5182</v>
      </c>
      <c r="C558" s="1" t="s">
        <v>4517</v>
      </c>
      <c r="D558" s="23">
        <v>479</v>
      </c>
      <c r="E558" s="19">
        <v>881</v>
      </c>
      <c r="F558" s="1" t="s">
        <v>4498</v>
      </c>
      <c r="G558" s="1">
        <v>450</v>
      </c>
      <c r="H558" s="1">
        <v>0</v>
      </c>
      <c r="I558" s="1"/>
      <c r="J558" s="1">
        <v>440</v>
      </c>
      <c r="K558" s="1">
        <v>1</v>
      </c>
      <c r="L558" s="1"/>
      <c r="M558" s="1" t="s">
        <v>4499</v>
      </c>
      <c r="N558" s="1" t="s">
        <v>5290</v>
      </c>
      <c r="O558" s="1" t="s">
        <v>3993</v>
      </c>
      <c r="P558" s="1" t="s">
        <v>5182</v>
      </c>
      <c r="Q558" s="1" t="s">
        <v>5291</v>
      </c>
    </row>
    <row r="559" spans="1:17" ht="13.5" customHeight="1">
      <c r="A559" s="1">
        <v>558</v>
      </c>
      <c r="B559" s="1" t="s">
        <v>5292</v>
      </c>
      <c r="C559" s="1" t="s">
        <v>5293</v>
      </c>
      <c r="D559" s="23">
        <v>289</v>
      </c>
      <c r="E559" s="19">
        <v>1601</v>
      </c>
      <c r="F559" s="1" t="s">
        <v>5294</v>
      </c>
      <c r="G559" s="1">
        <v>50</v>
      </c>
      <c r="H559" s="1">
        <v>0</v>
      </c>
      <c r="I559" s="1"/>
      <c r="J559" s="1">
        <v>49</v>
      </c>
      <c r="K559" s="1">
        <v>1</v>
      </c>
      <c r="L559" s="1"/>
      <c r="M559" s="1" t="s">
        <v>4503</v>
      </c>
      <c r="N559" s="1" t="s">
        <v>3932</v>
      </c>
      <c r="O559" s="1" t="s">
        <v>4510</v>
      </c>
      <c r="P559" s="1" t="s">
        <v>5292</v>
      </c>
      <c r="Q559" s="1" t="s">
        <v>5295</v>
      </c>
    </row>
    <row r="560" spans="1:17" ht="13.5" customHeight="1">
      <c r="A560" s="1">
        <v>559</v>
      </c>
      <c r="B560" s="1" t="s">
        <v>5296</v>
      </c>
      <c r="C560" s="1" t="s">
        <v>5297</v>
      </c>
      <c r="D560" s="23">
        <v>470</v>
      </c>
      <c r="E560" s="19">
        <v>214</v>
      </c>
      <c r="F560" s="1" t="s">
        <v>5298</v>
      </c>
      <c r="G560" s="1">
        <v>450</v>
      </c>
      <c r="H560" s="1">
        <v>0</v>
      </c>
      <c r="I560" s="1"/>
      <c r="J560" s="1">
        <v>485</v>
      </c>
      <c r="K560" s="1">
        <v>1</v>
      </c>
      <c r="L560" s="1"/>
      <c r="M560" s="1" t="s">
        <v>3963</v>
      </c>
      <c r="N560" s="1" t="s">
        <v>3932</v>
      </c>
      <c r="O560" s="1"/>
      <c r="P560" s="1" t="s">
        <v>5296</v>
      </c>
      <c r="Q560" s="1" t="s">
        <v>5299</v>
      </c>
    </row>
    <row r="561" spans="1:17" ht="13.5" customHeight="1">
      <c r="A561" s="1">
        <v>560</v>
      </c>
      <c r="B561" s="1" t="s">
        <v>5300</v>
      </c>
      <c r="C561" s="1" t="s">
        <v>5301</v>
      </c>
      <c r="D561" s="23">
        <v>259</v>
      </c>
      <c r="E561" s="19">
        <v>1304</v>
      </c>
      <c r="F561" s="1" t="s">
        <v>5302</v>
      </c>
      <c r="G561" s="1">
        <v>150</v>
      </c>
      <c r="H561" s="1">
        <v>0</v>
      </c>
      <c r="I561" s="1"/>
      <c r="J561" s="1">
        <v>107</v>
      </c>
      <c r="K561" s="1">
        <v>0</v>
      </c>
      <c r="L561" s="1"/>
      <c r="M561" s="1" t="s">
        <v>4810</v>
      </c>
      <c r="N561" s="1" t="s">
        <v>3932</v>
      </c>
      <c r="O561" s="1"/>
      <c r="P561" s="1" t="s">
        <v>5300</v>
      </c>
      <c r="Q561" s="1"/>
    </row>
    <row r="562" spans="1:17" ht="13.5" customHeight="1">
      <c r="A562" s="1">
        <v>561</v>
      </c>
      <c r="B562" s="1" t="s">
        <v>5300</v>
      </c>
      <c r="C562" s="1" t="s">
        <v>5303</v>
      </c>
      <c r="D562" s="23">
        <v>721</v>
      </c>
      <c r="E562" s="19">
        <v>956</v>
      </c>
      <c r="F562" s="1" t="s">
        <v>5304</v>
      </c>
      <c r="G562" s="1">
        <v>900</v>
      </c>
      <c r="H562" s="1">
        <v>0</v>
      </c>
      <c r="I562" s="1"/>
      <c r="J562" s="1">
        <v>856</v>
      </c>
      <c r="K562" s="1">
        <v>0</v>
      </c>
      <c r="L562" s="1"/>
      <c r="M562" s="1" t="s">
        <v>3963</v>
      </c>
      <c r="N562" s="1" t="s">
        <v>3932</v>
      </c>
      <c r="O562" s="1"/>
      <c r="P562" s="1" t="s">
        <v>5300</v>
      </c>
      <c r="Q562" s="1" t="s">
        <v>5305</v>
      </c>
    </row>
    <row r="563" spans="1:17" ht="13.5" customHeight="1">
      <c r="A563" s="1">
        <v>562</v>
      </c>
      <c r="B563" s="1" t="s">
        <v>5306</v>
      </c>
      <c r="C563" s="1" t="s">
        <v>5307</v>
      </c>
      <c r="D563" s="23">
        <v>479</v>
      </c>
      <c r="E563" s="19">
        <v>881</v>
      </c>
      <c r="F563" s="1" t="s">
        <v>5308</v>
      </c>
      <c r="G563" s="1">
        <v>450</v>
      </c>
      <c r="H563" s="1">
        <v>0</v>
      </c>
      <c r="I563" s="1"/>
      <c r="J563" s="1">
        <v>440</v>
      </c>
      <c r="K563" s="1">
        <v>1</v>
      </c>
      <c r="L563" s="1"/>
      <c r="M563" s="1" t="s">
        <v>4499</v>
      </c>
      <c r="N563" s="1" t="s">
        <v>3956</v>
      </c>
      <c r="O563" s="1" t="s">
        <v>5309</v>
      </c>
      <c r="P563" s="1" t="s">
        <v>5292</v>
      </c>
      <c r="Q563" s="1" t="s">
        <v>5310</v>
      </c>
    </row>
    <row r="564" spans="1:17" ht="13.5" customHeight="1">
      <c r="A564" s="1">
        <v>563</v>
      </c>
      <c r="B564" s="1" t="s">
        <v>5311</v>
      </c>
      <c r="C564" s="1" t="s">
        <v>5312</v>
      </c>
      <c r="D564" s="23">
        <v>490</v>
      </c>
      <c r="E564" s="19">
        <v>1446</v>
      </c>
      <c r="F564" s="1" t="s">
        <v>5313</v>
      </c>
      <c r="G564" s="1">
        <v>500</v>
      </c>
      <c r="H564" s="1">
        <v>0</v>
      </c>
      <c r="I564" s="1"/>
      <c r="J564" s="1">
        <v>435</v>
      </c>
      <c r="K564" s="1">
        <v>0</v>
      </c>
      <c r="L564" s="1"/>
      <c r="M564" s="1" t="s">
        <v>4499</v>
      </c>
      <c r="N564" s="1" t="s">
        <v>3932</v>
      </c>
      <c r="O564" s="1" t="s">
        <v>4524</v>
      </c>
      <c r="P564" s="1" t="s">
        <v>5311</v>
      </c>
      <c r="Q564" s="1" t="s">
        <v>5314</v>
      </c>
    </row>
    <row r="565" spans="1:17" ht="13.5" customHeight="1">
      <c r="A565" s="1">
        <v>564</v>
      </c>
      <c r="B565" s="1" t="s">
        <v>5315</v>
      </c>
      <c r="C565" s="1" t="s">
        <v>5316</v>
      </c>
      <c r="D565" s="23">
        <v>455</v>
      </c>
      <c r="E565" s="19">
        <v>847</v>
      </c>
      <c r="F565" s="1" t="s">
        <v>5317</v>
      </c>
      <c r="G565" s="1">
        <v>500</v>
      </c>
      <c r="H565" s="1">
        <v>0</v>
      </c>
      <c r="I565" s="1"/>
      <c r="J565" s="1">
        <v>435</v>
      </c>
      <c r="K565" s="1">
        <v>0</v>
      </c>
      <c r="L565" s="1"/>
      <c r="M565" s="1" t="s">
        <v>4499</v>
      </c>
      <c r="N565" s="1" t="s">
        <v>3932</v>
      </c>
      <c r="O565" s="1" t="s">
        <v>3993</v>
      </c>
      <c r="P565" s="1" t="s">
        <v>5182</v>
      </c>
      <c r="Q565" s="1" t="s">
        <v>5318</v>
      </c>
    </row>
    <row r="566" spans="1:17" ht="13.5" customHeight="1">
      <c r="A566" s="3">
        <v>565</v>
      </c>
      <c r="B566" s="3" t="s">
        <v>5319</v>
      </c>
      <c r="C566" s="1" t="s">
        <v>4237</v>
      </c>
      <c r="D566" s="23">
        <v>334</v>
      </c>
      <c r="E566" s="19">
        <v>61</v>
      </c>
      <c r="F566" s="1" t="s">
        <v>4238</v>
      </c>
      <c r="G566" s="1">
        <v>50</v>
      </c>
      <c r="H566" s="1">
        <v>0</v>
      </c>
      <c r="I566" s="1"/>
      <c r="J566" s="1">
        <v>52</v>
      </c>
      <c r="K566" s="1">
        <v>0</v>
      </c>
      <c r="L566" s="1"/>
      <c r="M566" s="1" t="s">
        <v>4543</v>
      </c>
      <c r="N566" s="1" t="s">
        <v>5320</v>
      </c>
      <c r="O566" s="1"/>
      <c r="P566" s="3" t="s">
        <v>5321</v>
      </c>
      <c r="Q566" s="3" t="s">
        <v>5322</v>
      </c>
    </row>
    <row r="567" spans="1:17" ht="13.5" customHeight="1">
      <c r="A567" s="3">
        <v>566</v>
      </c>
      <c r="B567" s="3" t="s">
        <v>5323</v>
      </c>
      <c r="C567" s="1" t="s">
        <v>5324</v>
      </c>
      <c r="D567" s="23">
        <v>369</v>
      </c>
      <c r="E567" s="24">
        <v>1311</v>
      </c>
      <c r="F567" s="1" t="s">
        <v>5325</v>
      </c>
      <c r="G567" s="1">
        <v>150</v>
      </c>
      <c r="H567" s="1">
        <v>1</v>
      </c>
      <c r="I567" s="1"/>
      <c r="J567" s="1">
        <v>191</v>
      </c>
      <c r="K567" s="1">
        <v>1</v>
      </c>
      <c r="L567" s="1"/>
      <c r="M567" s="1" t="s">
        <v>3963</v>
      </c>
      <c r="N567" s="1" t="s">
        <v>3932</v>
      </c>
      <c r="O567" s="1"/>
      <c r="P567" s="3" t="s">
        <v>5326</v>
      </c>
      <c r="Q567" s="1"/>
    </row>
    <row r="568" spans="1:17" ht="13.5" customHeight="1">
      <c r="A568" s="3">
        <v>567</v>
      </c>
      <c r="B568" s="1" t="s">
        <v>5327</v>
      </c>
      <c r="C568" s="1" t="s">
        <v>5328</v>
      </c>
      <c r="D568" s="23">
        <v>424</v>
      </c>
      <c r="E568" s="24">
        <v>8764</v>
      </c>
      <c r="F568" s="1" t="s">
        <v>5329</v>
      </c>
      <c r="G568" s="1">
        <v>250</v>
      </c>
      <c r="H568" s="1">
        <v>0</v>
      </c>
      <c r="I568" s="1"/>
      <c r="J568" s="1">
        <v>248</v>
      </c>
      <c r="K568" s="1">
        <v>0</v>
      </c>
      <c r="L568" s="1"/>
      <c r="M568" s="1" t="s">
        <v>4543</v>
      </c>
      <c r="N568" s="1" t="s">
        <v>3932</v>
      </c>
      <c r="O568" s="1"/>
      <c r="P568" s="3" t="s">
        <v>5330</v>
      </c>
      <c r="Q568" s="1"/>
    </row>
    <row r="569" spans="1:17" ht="13.5" customHeight="1">
      <c r="A569" s="3">
        <v>568</v>
      </c>
      <c r="B569" s="1" t="s">
        <v>5331</v>
      </c>
      <c r="C569" s="1" t="s">
        <v>5332</v>
      </c>
      <c r="D569" s="23">
        <v>430</v>
      </c>
      <c r="E569" s="24">
        <v>7714</v>
      </c>
      <c r="F569" s="1" t="s">
        <v>5333</v>
      </c>
      <c r="G569" s="1">
        <v>350</v>
      </c>
      <c r="H569" s="1">
        <v>0</v>
      </c>
      <c r="I569" s="1"/>
      <c r="J569" s="1">
        <v>328</v>
      </c>
      <c r="K569" s="1">
        <v>0</v>
      </c>
      <c r="L569" s="1"/>
      <c r="M569" s="1" t="s">
        <v>3963</v>
      </c>
      <c r="N569" s="1" t="s">
        <v>3932</v>
      </c>
      <c r="O569" s="1"/>
      <c r="P569" s="1" t="s">
        <v>5334</v>
      </c>
      <c r="Q569" s="1"/>
    </row>
    <row r="570" spans="1:17" ht="13.5" customHeight="1">
      <c r="A570" s="3">
        <v>569</v>
      </c>
      <c r="B570" s="1" t="s">
        <v>5335</v>
      </c>
      <c r="C570" s="1" t="s">
        <v>4561</v>
      </c>
      <c r="D570" s="23">
        <v>421</v>
      </c>
      <c r="E570" s="24">
        <v>302</v>
      </c>
      <c r="F570" s="1" t="s">
        <v>5336</v>
      </c>
      <c r="G570" s="1">
        <v>300</v>
      </c>
      <c r="H570" s="1">
        <v>0</v>
      </c>
      <c r="I570" s="1"/>
      <c r="J570" s="1">
        <v>270</v>
      </c>
      <c r="K570" s="1">
        <v>0</v>
      </c>
      <c r="L570" s="1"/>
      <c r="M570" s="1" t="s">
        <v>4005</v>
      </c>
      <c r="N570" s="1" t="s">
        <v>3932</v>
      </c>
      <c r="O570" s="1"/>
      <c r="P570" s="1" t="s">
        <v>5334</v>
      </c>
      <c r="Q570" s="1" t="s">
        <v>5337</v>
      </c>
    </row>
    <row r="571" spans="1:17" ht="13.5" customHeight="1">
      <c r="A571" s="3">
        <v>570</v>
      </c>
      <c r="B571" s="3" t="s">
        <v>5331</v>
      </c>
      <c r="C571" s="1" t="s">
        <v>4547</v>
      </c>
      <c r="D571" s="23">
        <v>879</v>
      </c>
      <c r="E571" s="24">
        <v>4414</v>
      </c>
      <c r="F571" s="1" t="s">
        <v>4548</v>
      </c>
      <c r="G571" s="1">
        <v>1250</v>
      </c>
      <c r="H571" s="1">
        <v>1</v>
      </c>
      <c r="I571" s="1"/>
      <c r="J571" s="1">
        <v>1384</v>
      </c>
      <c r="K571" s="1">
        <v>2</v>
      </c>
      <c r="L571" s="1"/>
      <c r="M571" s="1" t="s">
        <v>4810</v>
      </c>
      <c r="N571" s="1" t="s">
        <v>5338</v>
      </c>
      <c r="O571" s="1"/>
      <c r="P571" s="1" t="s">
        <v>5331</v>
      </c>
      <c r="Q571" s="1" t="s">
        <v>5339</v>
      </c>
    </row>
    <row r="572" spans="1:17" ht="13.5" customHeight="1">
      <c r="A572" s="3">
        <v>571</v>
      </c>
      <c r="B572" s="1" t="s">
        <v>5340</v>
      </c>
      <c r="C572" s="1" t="s">
        <v>5341</v>
      </c>
      <c r="D572" s="23">
        <v>479</v>
      </c>
      <c r="E572" s="24">
        <v>8588</v>
      </c>
      <c r="F572" s="1" t="s">
        <v>5342</v>
      </c>
      <c r="G572" s="1">
        <v>450</v>
      </c>
      <c r="H572" s="1">
        <v>0</v>
      </c>
      <c r="I572" s="1"/>
      <c r="J572" s="1">
        <v>440</v>
      </c>
      <c r="K572" s="1">
        <v>1</v>
      </c>
      <c r="L572" s="1"/>
      <c r="M572" s="1" t="s">
        <v>4543</v>
      </c>
      <c r="N572" s="1" t="s">
        <v>3956</v>
      </c>
      <c r="O572" s="1"/>
      <c r="P572" s="1" t="s">
        <v>5343</v>
      </c>
      <c r="Q572" s="1"/>
    </row>
    <row r="573" spans="1:17" ht="13.5" customHeight="1">
      <c r="A573" s="1">
        <v>572</v>
      </c>
      <c r="B573" s="17" t="s">
        <v>4807</v>
      </c>
      <c r="C573" s="17" t="s">
        <v>4684</v>
      </c>
      <c r="D573" s="18">
        <v>289</v>
      </c>
      <c r="E573" s="19">
        <v>1602</v>
      </c>
      <c r="F573" s="17" t="s">
        <v>5344</v>
      </c>
      <c r="G573" s="1">
        <v>50</v>
      </c>
      <c r="H573" s="1">
        <v>0</v>
      </c>
      <c r="I573" s="1"/>
      <c r="J573" s="1">
        <v>49</v>
      </c>
      <c r="K573" s="1">
        <v>1</v>
      </c>
      <c r="L573" s="1"/>
      <c r="M573" s="1" t="s">
        <v>4503</v>
      </c>
      <c r="N573" s="1" t="s">
        <v>3932</v>
      </c>
      <c r="O573" s="1" t="s">
        <v>4524</v>
      </c>
      <c r="P573" s="17" t="s">
        <v>4807</v>
      </c>
      <c r="Q573" s="17" t="s">
        <v>5345</v>
      </c>
    </row>
    <row r="574" spans="1:17" ht="13.5" customHeight="1">
      <c r="A574" s="1">
        <v>573</v>
      </c>
      <c r="B574" s="17" t="s">
        <v>5346</v>
      </c>
      <c r="C574" s="17" t="s">
        <v>5347</v>
      </c>
      <c r="D574" s="18">
        <v>422</v>
      </c>
      <c r="E574" s="19">
        <v>8053</v>
      </c>
      <c r="F574" s="17" t="s">
        <v>5348</v>
      </c>
      <c r="G574" s="1">
        <v>250</v>
      </c>
      <c r="H574" s="1">
        <v>0</v>
      </c>
      <c r="I574" s="1"/>
      <c r="J574" s="1">
        <v>248</v>
      </c>
      <c r="K574" s="1">
        <v>0</v>
      </c>
      <c r="L574" s="1"/>
      <c r="M574" s="1" t="s">
        <v>4543</v>
      </c>
      <c r="N574" s="1" t="s">
        <v>3932</v>
      </c>
      <c r="O574" s="1"/>
      <c r="P574" s="17" t="s">
        <v>5349</v>
      </c>
      <c r="Q574" s="17" t="s">
        <v>5350</v>
      </c>
    </row>
    <row r="575" spans="1:17" ht="13.5" customHeight="1">
      <c r="A575" s="1">
        <v>574</v>
      </c>
      <c r="B575" s="17" t="s">
        <v>5351</v>
      </c>
      <c r="C575" s="17" t="s">
        <v>5352</v>
      </c>
      <c r="D575" s="18">
        <v>192</v>
      </c>
      <c r="E575" s="19">
        <v>24</v>
      </c>
      <c r="F575" s="17" t="s">
        <v>5353</v>
      </c>
      <c r="G575" s="1">
        <v>150</v>
      </c>
      <c r="H575" s="1">
        <v>0</v>
      </c>
      <c r="I575" s="1"/>
      <c r="J575" s="1">
        <v>104</v>
      </c>
      <c r="K575" s="1">
        <v>0</v>
      </c>
      <c r="L575" s="1"/>
      <c r="M575" s="1" t="s">
        <v>3963</v>
      </c>
      <c r="N575" s="1" t="s">
        <v>3932</v>
      </c>
      <c r="O575" s="1"/>
      <c r="P575" s="17" t="s">
        <v>5354</v>
      </c>
      <c r="Q575" s="17"/>
    </row>
    <row r="576" spans="1:17" ht="13.5" customHeight="1">
      <c r="A576" s="1">
        <v>575</v>
      </c>
      <c r="B576" s="17" t="s">
        <v>5355</v>
      </c>
      <c r="C576" s="17" t="s">
        <v>5356</v>
      </c>
      <c r="D576" s="18">
        <v>352</v>
      </c>
      <c r="E576" s="19">
        <v>11</v>
      </c>
      <c r="F576" s="17" t="s">
        <v>5357</v>
      </c>
      <c r="G576" s="1">
        <v>100</v>
      </c>
      <c r="H576" s="1">
        <v>0</v>
      </c>
      <c r="I576" s="1"/>
      <c r="J576" s="1">
        <v>83</v>
      </c>
      <c r="K576" s="1">
        <v>1</v>
      </c>
      <c r="L576" s="1"/>
      <c r="M576" s="1" t="s">
        <v>4085</v>
      </c>
      <c r="N576" s="1" t="s">
        <v>3932</v>
      </c>
      <c r="O576" s="1"/>
      <c r="P576" s="17" t="s">
        <v>5358</v>
      </c>
      <c r="Q576" s="17"/>
    </row>
    <row r="577" spans="1:17" ht="13.5" customHeight="1">
      <c r="A577" s="1">
        <v>576</v>
      </c>
      <c r="B577" s="17" t="s">
        <v>5359</v>
      </c>
      <c r="C577" s="17" t="s">
        <v>5360</v>
      </c>
      <c r="D577" s="18">
        <v>350</v>
      </c>
      <c r="E577" s="19">
        <v>1328</v>
      </c>
      <c r="F577" s="17" t="s">
        <v>5361</v>
      </c>
      <c r="G577" s="1">
        <v>100</v>
      </c>
      <c r="H577" s="1">
        <v>0</v>
      </c>
      <c r="I577" s="1"/>
      <c r="J577" s="1">
        <v>131</v>
      </c>
      <c r="K577" s="1">
        <v>0</v>
      </c>
      <c r="L577" s="1"/>
      <c r="M577" s="1" t="s">
        <v>3963</v>
      </c>
      <c r="N577" s="1" t="s">
        <v>3932</v>
      </c>
      <c r="O577" s="1"/>
      <c r="P577" s="17" t="s">
        <v>5355</v>
      </c>
      <c r="Q577" s="17" t="s">
        <v>5362</v>
      </c>
    </row>
    <row r="578" spans="1:17" ht="13.5" customHeight="1">
      <c r="A578" s="1">
        <v>577</v>
      </c>
      <c r="B578" s="1" t="s">
        <v>5363</v>
      </c>
      <c r="C578" s="1" t="s">
        <v>5364</v>
      </c>
      <c r="D578" s="23">
        <v>289</v>
      </c>
      <c r="E578" s="24">
        <v>1602</v>
      </c>
      <c r="F578" s="1" t="s">
        <v>5365</v>
      </c>
      <c r="G578" s="1">
        <v>50</v>
      </c>
      <c r="H578" s="1">
        <v>0</v>
      </c>
      <c r="I578" s="1"/>
      <c r="J578" s="1">
        <v>49</v>
      </c>
      <c r="K578" s="1">
        <v>1</v>
      </c>
      <c r="L578" s="1"/>
      <c r="M578" s="1" t="s">
        <v>4503</v>
      </c>
      <c r="N578" s="1" t="s">
        <v>3932</v>
      </c>
      <c r="O578" s="1" t="s">
        <v>3993</v>
      </c>
      <c r="P578" s="1" t="s">
        <v>4913</v>
      </c>
      <c r="Q578" s="1" t="s">
        <v>5366</v>
      </c>
    </row>
    <row r="579" spans="1:17" ht="13.5" customHeight="1">
      <c r="A579" s="3">
        <v>578</v>
      </c>
      <c r="B579" s="25" t="s">
        <v>5334</v>
      </c>
      <c r="C579" s="1" t="s">
        <v>5367</v>
      </c>
      <c r="D579" s="23">
        <v>849</v>
      </c>
      <c r="E579" s="24">
        <v>902</v>
      </c>
      <c r="F579" s="1" t="s">
        <v>5368</v>
      </c>
      <c r="G579" s="1">
        <v>1500</v>
      </c>
      <c r="H579" s="1">
        <v>1</v>
      </c>
      <c r="I579" s="1"/>
      <c r="J579" s="1">
        <v>1338</v>
      </c>
      <c r="K579" s="1">
        <v>1</v>
      </c>
      <c r="L579" s="1" t="s">
        <v>4005</v>
      </c>
      <c r="M579" s="1" t="s">
        <v>3963</v>
      </c>
      <c r="N579" s="1" t="s">
        <v>4938</v>
      </c>
      <c r="O579" s="1"/>
      <c r="P579" s="1" t="s">
        <v>5369</v>
      </c>
      <c r="Q579" s="1" t="s">
        <v>5370</v>
      </c>
    </row>
    <row r="580" spans="1:17" ht="13.5" customHeight="1">
      <c r="A580" s="3">
        <v>579</v>
      </c>
      <c r="B580" s="25" t="s">
        <v>5371</v>
      </c>
      <c r="C580" s="1" t="s">
        <v>5372</v>
      </c>
      <c r="D580" s="23">
        <v>289</v>
      </c>
      <c r="E580" s="24">
        <v>1602</v>
      </c>
      <c r="F580" s="1" t="s">
        <v>5373</v>
      </c>
      <c r="G580" s="1">
        <v>50</v>
      </c>
      <c r="H580" s="1">
        <v>0</v>
      </c>
      <c r="I580" s="1"/>
      <c r="J580" s="1">
        <v>49</v>
      </c>
      <c r="K580" s="1">
        <v>1</v>
      </c>
      <c r="L580" s="1"/>
      <c r="M580" s="1" t="s">
        <v>4503</v>
      </c>
      <c r="N580" s="1" t="s">
        <v>3932</v>
      </c>
      <c r="O580" s="1" t="s">
        <v>3993</v>
      </c>
      <c r="P580" s="1" t="s">
        <v>5371</v>
      </c>
      <c r="Q580" s="1" t="s">
        <v>5374</v>
      </c>
    </row>
    <row r="581" spans="1:17" ht="13.5" customHeight="1">
      <c r="A581" s="3">
        <v>580</v>
      </c>
      <c r="B581" s="25" t="s">
        <v>5375</v>
      </c>
      <c r="C581" s="1" t="s">
        <v>5376</v>
      </c>
      <c r="D581" s="23">
        <v>355</v>
      </c>
      <c r="E581" s="19">
        <v>812</v>
      </c>
      <c r="F581" s="1" t="s">
        <v>5377</v>
      </c>
      <c r="G581" s="1">
        <v>150</v>
      </c>
      <c r="H581" s="1">
        <v>1</v>
      </c>
      <c r="I581" s="1"/>
      <c r="J581" s="1">
        <v>141</v>
      </c>
      <c r="K581" s="1">
        <v>1</v>
      </c>
      <c r="L581" s="1"/>
      <c r="M581" s="1" t="s">
        <v>3963</v>
      </c>
      <c r="N581" s="1" t="s">
        <v>3932</v>
      </c>
      <c r="O581" s="1"/>
      <c r="P581" s="1" t="s">
        <v>5378</v>
      </c>
      <c r="Q581" s="1"/>
    </row>
    <row r="582" spans="1:17" ht="13.5" customHeight="1">
      <c r="A582" s="3">
        <v>581</v>
      </c>
      <c r="B582" s="1" t="s">
        <v>5379</v>
      </c>
      <c r="C582" s="1" t="s">
        <v>4207</v>
      </c>
      <c r="D582" s="23">
        <v>350</v>
      </c>
      <c r="E582" s="24">
        <v>2203</v>
      </c>
      <c r="F582" s="1" t="s">
        <v>4208</v>
      </c>
      <c r="G582" s="1">
        <v>100</v>
      </c>
      <c r="H582" s="1">
        <v>0</v>
      </c>
      <c r="I582" s="1"/>
      <c r="J582" s="1">
        <v>131</v>
      </c>
      <c r="K582" s="1">
        <v>0</v>
      </c>
      <c r="L582" s="1"/>
      <c r="M582" s="1" t="s">
        <v>3963</v>
      </c>
      <c r="N582" s="1" t="s">
        <v>3932</v>
      </c>
      <c r="O582" s="1"/>
      <c r="P582" s="1" t="s">
        <v>5379</v>
      </c>
      <c r="Q582" s="1"/>
    </row>
    <row r="583" spans="1:17" ht="13.5" customHeight="1">
      <c r="A583" s="3">
        <v>582</v>
      </c>
      <c r="B583" s="1" t="s">
        <v>5380</v>
      </c>
      <c r="C583" s="1" t="s">
        <v>5381</v>
      </c>
      <c r="D583" s="23">
        <v>243</v>
      </c>
      <c r="E583" s="24">
        <v>214</v>
      </c>
      <c r="F583" s="1" t="s">
        <v>5382</v>
      </c>
      <c r="G583" s="1">
        <v>100</v>
      </c>
      <c r="H583" s="1">
        <v>0</v>
      </c>
      <c r="I583" s="1"/>
      <c r="J583" s="1">
        <v>107</v>
      </c>
      <c r="K583" s="1">
        <v>0</v>
      </c>
      <c r="L583" s="1"/>
      <c r="M583" s="1" t="s">
        <v>3963</v>
      </c>
      <c r="N583" s="1" t="s">
        <v>3932</v>
      </c>
      <c r="O583" s="1"/>
      <c r="P583" s="1" t="s">
        <v>5380</v>
      </c>
      <c r="Q583" s="1" t="s">
        <v>5383</v>
      </c>
    </row>
    <row r="584" spans="1:17" ht="13.5" customHeight="1">
      <c r="A584" s="3">
        <v>583</v>
      </c>
      <c r="B584" s="3" t="s">
        <v>5378</v>
      </c>
      <c r="C584" s="1" t="s">
        <v>4958</v>
      </c>
      <c r="D584" s="23">
        <v>365</v>
      </c>
      <c r="E584" s="24">
        <v>1</v>
      </c>
      <c r="F584" s="1" t="s">
        <v>5384</v>
      </c>
      <c r="G584" s="1">
        <v>50</v>
      </c>
      <c r="H584" s="1">
        <v>0</v>
      </c>
      <c r="I584" s="1"/>
      <c r="J584" s="1">
        <v>119</v>
      </c>
      <c r="K584" s="1">
        <v>0</v>
      </c>
      <c r="L584" s="1"/>
      <c r="M584" s="1" t="s">
        <v>4543</v>
      </c>
      <c r="N584" s="1" t="s">
        <v>3997</v>
      </c>
      <c r="O584" s="1"/>
      <c r="P584" s="1" t="s">
        <v>5385</v>
      </c>
      <c r="Q584" s="1" t="s">
        <v>5386</v>
      </c>
    </row>
    <row r="585" spans="1:17" ht="13.5" customHeight="1">
      <c r="A585" s="26">
        <v>584</v>
      </c>
      <c r="B585" s="26" t="s">
        <v>5387</v>
      </c>
      <c r="C585" s="26" t="s">
        <v>5388</v>
      </c>
      <c r="D585" s="27">
        <v>614</v>
      </c>
      <c r="E585" s="28">
        <v>8123</v>
      </c>
      <c r="F585" s="29" t="s">
        <v>5389</v>
      </c>
      <c r="G585" s="29">
        <v>540</v>
      </c>
      <c r="H585" s="29">
        <v>0</v>
      </c>
      <c r="I585" s="29"/>
      <c r="J585" s="29">
        <v>597</v>
      </c>
      <c r="K585" s="29">
        <v>1</v>
      </c>
      <c r="L585" s="29"/>
      <c r="M585" s="29" t="s">
        <v>4543</v>
      </c>
      <c r="N585" s="29" t="s">
        <v>3997</v>
      </c>
      <c r="O585" s="29"/>
      <c r="P585" s="26" t="s">
        <v>5387</v>
      </c>
      <c r="Q585" s="29" t="s">
        <v>5390</v>
      </c>
    </row>
    <row r="586" spans="1:17" ht="13.5" customHeight="1">
      <c r="A586" s="3">
        <v>585</v>
      </c>
      <c r="B586" s="1" t="s">
        <v>5379</v>
      </c>
      <c r="C586" s="1" t="s">
        <v>5391</v>
      </c>
      <c r="D586" s="1">
        <v>940</v>
      </c>
      <c r="E586" s="1">
        <v>2045</v>
      </c>
      <c r="F586" s="1" t="s">
        <v>5392</v>
      </c>
      <c r="G586" s="3">
        <v>350</v>
      </c>
      <c r="H586" s="3">
        <v>1</v>
      </c>
      <c r="I586" s="1"/>
      <c r="J586" s="3">
        <v>343</v>
      </c>
      <c r="K586" s="3">
        <v>0</v>
      </c>
      <c r="L586" s="1"/>
      <c r="M586" s="1" t="s">
        <v>3963</v>
      </c>
      <c r="N586" s="1" t="s">
        <v>4369</v>
      </c>
      <c r="O586" s="1"/>
      <c r="P586" s="1" t="s">
        <v>5379</v>
      </c>
      <c r="Q586" s="1" t="s">
        <v>5393</v>
      </c>
    </row>
    <row r="587" spans="1:17" ht="13.5" customHeight="1">
      <c r="A587" s="3">
        <v>586</v>
      </c>
      <c r="B587" s="25" t="s">
        <v>5286</v>
      </c>
      <c r="C587" s="1" t="s">
        <v>5372</v>
      </c>
      <c r="D587" s="23">
        <v>289</v>
      </c>
      <c r="E587" s="19">
        <v>1602</v>
      </c>
      <c r="F587" s="1" t="s">
        <v>5373</v>
      </c>
      <c r="G587" s="3">
        <v>100</v>
      </c>
      <c r="H587" s="3">
        <v>0</v>
      </c>
      <c r="I587" s="1"/>
      <c r="J587" s="1">
        <v>149</v>
      </c>
      <c r="K587" s="1">
        <v>1</v>
      </c>
      <c r="L587" s="1"/>
      <c r="M587" s="1" t="s">
        <v>4503</v>
      </c>
      <c r="N587" s="1" t="s">
        <v>3932</v>
      </c>
      <c r="O587" s="1" t="s">
        <v>4510</v>
      </c>
      <c r="P587" s="1" t="s">
        <v>5394</v>
      </c>
      <c r="Q587" s="1" t="s">
        <v>5395</v>
      </c>
    </row>
    <row r="588" spans="1:17">
      <c r="A588" s="3">
        <v>587</v>
      </c>
      <c r="B588" s="3" t="s">
        <v>5396</v>
      </c>
      <c r="C588" s="1" t="s">
        <v>5397</v>
      </c>
      <c r="D588" s="23">
        <v>223</v>
      </c>
      <c r="E588" s="24">
        <v>57</v>
      </c>
      <c r="F588" s="1" t="s">
        <v>5398</v>
      </c>
      <c r="G588" s="1">
        <v>100</v>
      </c>
      <c r="H588" s="1">
        <v>0</v>
      </c>
      <c r="I588" s="1"/>
      <c r="J588" s="1">
        <v>88</v>
      </c>
      <c r="K588" s="1">
        <v>0</v>
      </c>
      <c r="L588" s="1"/>
      <c r="M588" s="1" t="s">
        <v>4543</v>
      </c>
      <c r="N588" s="1" t="s">
        <v>3932</v>
      </c>
      <c r="O588" s="1"/>
      <c r="P588" s="3" t="s">
        <v>5399</v>
      </c>
      <c r="Q588" s="1"/>
    </row>
    <row r="589" spans="1:17">
      <c r="A589" s="3">
        <v>588</v>
      </c>
      <c r="B589" s="3" t="s">
        <v>5400</v>
      </c>
      <c r="C589" s="1" t="s">
        <v>5401</v>
      </c>
      <c r="D589" s="23">
        <v>338</v>
      </c>
      <c r="E589" s="24">
        <v>5</v>
      </c>
      <c r="F589" s="1" t="s">
        <v>5402</v>
      </c>
      <c r="G589" s="1">
        <v>75</v>
      </c>
      <c r="H589" s="1">
        <v>0</v>
      </c>
      <c r="I589" s="1"/>
      <c r="J589" s="1">
        <v>93</v>
      </c>
      <c r="K589" s="1">
        <v>0</v>
      </c>
      <c r="L589" s="1"/>
      <c r="M589" s="1" t="s">
        <v>4543</v>
      </c>
      <c r="N589" s="1" t="s">
        <v>3932</v>
      </c>
      <c r="O589" s="1"/>
      <c r="P589" s="3" t="s">
        <v>5403</v>
      </c>
      <c r="Q589" s="3" t="s">
        <v>5404</v>
      </c>
    </row>
    <row r="590" spans="1:17">
      <c r="A590" s="3">
        <v>589</v>
      </c>
      <c r="B590" s="3" t="s">
        <v>5349</v>
      </c>
      <c r="C590" s="1" t="s">
        <v>5405</v>
      </c>
      <c r="D590" s="23">
        <v>421</v>
      </c>
      <c r="E590" s="24">
        <v>302</v>
      </c>
      <c r="F590" s="1" t="s">
        <v>5406</v>
      </c>
      <c r="G590" s="1">
        <v>300</v>
      </c>
      <c r="H590" s="1">
        <v>0</v>
      </c>
      <c r="I590" s="1"/>
      <c r="J590" s="1">
        <v>270</v>
      </c>
      <c r="K590" s="1">
        <v>0</v>
      </c>
      <c r="L590" s="1"/>
      <c r="M590" s="1" t="s">
        <v>4005</v>
      </c>
      <c r="N590" s="1" t="s">
        <v>3932</v>
      </c>
      <c r="O590" s="1"/>
      <c r="P590" s="1" t="s">
        <v>5407</v>
      </c>
      <c r="Q590" s="1" t="s">
        <v>5408</v>
      </c>
    </row>
    <row r="591" spans="1:17">
      <c r="A591" s="3">
        <v>590</v>
      </c>
      <c r="B591" s="3" t="s">
        <v>5409</v>
      </c>
      <c r="C591" s="1" t="s">
        <v>5410</v>
      </c>
      <c r="D591" s="23">
        <v>501</v>
      </c>
      <c r="E591" s="24">
        <v>1106</v>
      </c>
      <c r="F591" s="1" t="s">
        <v>5411</v>
      </c>
      <c r="G591" s="1">
        <v>500</v>
      </c>
      <c r="H591" s="1">
        <v>0</v>
      </c>
      <c r="I591" s="1"/>
      <c r="J591" s="1">
        <v>473</v>
      </c>
      <c r="K591" s="1">
        <v>0</v>
      </c>
      <c r="L591" s="1"/>
      <c r="M591" s="1" t="s">
        <v>3963</v>
      </c>
      <c r="N591" s="1" t="s">
        <v>3932</v>
      </c>
      <c r="O591" s="1"/>
      <c r="P591" s="1" t="s">
        <v>4082</v>
      </c>
      <c r="Q591" s="1" t="s">
        <v>5412</v>
      </c>
    </row>
  </sheetData>
  <phoneticPr fontId="3"/>
  <printOptions horizontalCentered="1"/>
  <pageMargins left="0.78740157480314965" right="0.78740157480314965" top="0.39370078740157483" bottom="0.39370078740157483" header="0.51181102362204722" footer="0.51181102362204722"/>
  <pageSetup paperSize="9" orientation="portrait" verticalDpi="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M2007"/>
  <sheetViews>
    <sheetView workbookViewId="0">
      <pane ySplit="1" topLeftCell="A2" activePane="bottomLeft" state="frozen"/>
      <selection pane="bottomLeft" activeCell="D22" sqref="D22"/>
    </sheetView>
  </sheetViews>
  <sheetFormatPr defaultColWidth="8.875" defaultRowHeight="13.5"/>
  <cols>
    <col min="1" max="1" width="24.625" bestFit="1" customWidth="1"/>
    <col min="2" max="2" width="37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999998</v>
      </c>
      <c r="B2" t="s">
        <v>5</v>
      </c>
      <c r="D2">
        <v>0</v>
      </c>
      <c r="E2" t="e">
        <f>NA()</f>
        <v>#N/A</v>
      </c>
    </row>
    <row r="3" spans="1:5">
      <c r="A3">
        <v>999999</v>
      </c>
      <c r="B3" t="s">
        <v>6</v>
      </c>
      <c r="D3">
        <v>0</v>
      </c>
      <c r="E3" t="e">
        <f>NA()</f>
        <v>#N/A</v>
      </c>
    </row>
    <row r="4" spans="1:5">
      <c r="A4" s="2" t="s">
        <v>7</v>
      </c>
      <c r="B4" s="2" t="s">
        <v>8</v>
      </c>
      <c r="E4">
        <v>0</v>
      </c>
    </row>
    <row r="5" spans="1:5">
      <c r="A5" s="2" t="s">
        <v>9</v>
      </c>
      <c r="B5" s="2" t="s">
        <v>10</v>
      </c>
      <c r="E5">
        <v>0</v>
      </c>
    </row>
    <row r="6" spans="1:5">
      <c r="A6" t="s">
        <v>11</v>
      </c>
      <c r="B6" t="s">
        <v>12</v>
      </c>
      <c r="C6" t="s">
        <v>13</v>
      </c>
      <c r="D6">
        <v>15500</v>
      </c>
      <c r="E6">
        <v>16.5</v>
      </c>
    </row>
    <row r="7" spans="1:5">
      <c r="A7" t="s">
        <v>14</v>
      </c>
      <c r="B7" t="s">
        <v>15</v>
      </c>
      <c r="C7" t="s">
        <v>13</v>
      </c>
      <c r="D7">
        <v>4000</v>
      </c>
      <c r="E7">
        <v>4.5</v>
      </c>
    </row>
    <row r="8" spans="1:5">
      <c r="A8" t="s">
        <v>16</v>
      </c>
      <c r="B8" t="s">
        <v>17</v>
      </c>
      <c r="C8" t="s">
        <v>13</v>
      </c>
      <c r="D8">
        <v>15000</v>
      </c>
      <c r="E8">
        <v>16</v>
      </c>
    </row>
    <row r="9" spans="1:5">
      <c r="A9" t="s">
        <v>18</v>
      </c>
      <c r="B9" t="s">
        <v>19</v>
      </c>
      <c r="C9" t="s">
        <v>13</v>
      </c>
      <c r="D9">
        <v>4000</v>
      </c>
      <c r="E9">
        <v>4.5</v>
      </c>
    </row>
    <row r="10" spans="1:5">
      <c r="A10" t="s">
        <v>20</v>
      </c>
      <c r="B10" t="s">
        <v>21</v>
      </c>
      <c r="C10" t="s">
        <v>22</v>
      </c>
      <c r="D10">
        <v>1000</v>
      </c>
      <c r="E10">
        <v>1.0667</v>
      </c>
    </row>
    <row r="11" spans="1:5">
      <c r="A11" t="s">
        <v>23</v>
      </c>
      <c r="B11" t="s">
        <v>24</v>
      </c>
      <c r="C11" t="s">
        <v>22</v>
      </c>
      <c r="D11">
        <v>1000</v>
      </c>
      <c r="E11">
        <v>1.0667</v>
      </c>
    </row>
    <row r="12" spans="1:5">
      <c r="A12" t="s">
        <v>25</v>
      </c>
      <c r="B12" t="s">
        <v>26</v>
      </c>
      <c r="C12" t="s">
        <v>22</v>
      </c>
      <c r="D12">
        <v>1000</v>
      </c>
      <c r="E12">
        <v>1.0667</v>
      </c>
    </row>
    <row r="13" spans="1:5">
      <c r="A13" t="s">
        <v>27</v>
      </c>
      <c r="B13" t="s">
        <v>28</v>
      </c>
      <c r="C13" t="s">
        <v>22</v>
      </c>
      <c r="D13">
        <v>1000</v>
      </c>
      <c r="E13">
        <v>1.0667</v>
      </c>
    </row>
    <row r="14" spans="1:5">
      <c r="A14" t="s">
        <v>29</v>
      </c>
      <c r="B14" t="s">
        <v>30</v>
      </c>
      <c r="C14" t="s">
        <v>22</v>
      </c>
      <c r="D14">
        <v>1000</v>
      </c>
      <c r="E14">
        <v>1.0667</v>
      </c>
    </row>
    <row r="15" spans="1:5">
      <c r="A15" t="s">
        <v>31</v>
      </c>
      <c r="B15" t="s">
        <v>32</v>
      </c>
      <c r="C15" t="s">
        <v>13</v>
      </c>
      <c r="D15">
        <v>4000</v>
      </c>
      <c r="E15">
        <v>4.5</v>
      </c>
    </row>
    <row r="16" spans="1:5">
      <c r="A16" t="s">
        <v>33</v>
      </c>
      <c r="B16" t="s">
        <v>34</v>
      </c>
      <c r="C16" t="s">
        <v>13</v>
      </c>
      <c r="D16">
        <v>4000</v>
      </c>
      <c r="E16">
        <v>4.5</v>
      </c>
    </row>
    <row r="17" spans="1:5">
      <c r="A17" t="s">
        <v>35</v>
      </c>
      <c r="B17" t="s">
        <v>36</v>
      </c>
      <c r="C17" t="s">
        <v>13</v>
      </c>
      <c r="D17">
        <v>16000</v>
      </c>
      <c r="E17">
        <v>18</v>
      </c>
    </row>
    <row r="18" spans="1:5">
      <c r="A18" t="s">
        <v>37</v>
      </c>
      <c r="B18" t="s">
        <v>38</v>
      </c>
      <c r="C18" t="s">
        <v>13</v>
      </c>
      <c r="D18">
        <v>15000</v>
      </c>
      <c r="E18">
        <v>16</v>
      </c>
    </row>
    <row r="19" spans="1:5">
      <c r="A19" t="s">
        <v>39</v>
      </c>
      <c r="B19" t="s">
        <v>40</v>
      </c>
      <c r="C19" t="s">
        <v>13</v>
      </c>
      <c r="D19">
        <v>16000</v>
      </c>
      <c r="E19">
        <v>18</v>
      </c>
    </row>
    <row r="20" spans="1:5">
      <c r="A20" t="s">
        <v>41</v>
      </c>
      <c r="B20" t="s">
        <v>42</v>
      </c>
      <c r="C20" t="s">
        <v>22</v>
      </c>
      <c r="D20">
        <v>1000</v>
      </c>
      <c r="E20">
        <v>1.0667</v>
      </c>
    </row>
    <row r="21" spans="1:5">
      <c r="A21" t="s">
        <v>43</v>
      </c>
      <c r="B21" t="s">
        <v>44</v>
      </c>
      <c r="C21" t="s">
        <v>13</v>
      </c>
      <c r="D21">
        <v>0</v>
      </c>
      <c r="E21" t="e">
        <f>NA()</f>
        <v>#N/A</v>
      </c>
    </row>
    <row r="22" spans="1:5">
      <c r="A22" t="s">
        <v>45</v>
      </c>
      <c r="B22" t="s">
        <v>46</v>
      </c>
      <c r="C22" t="s">
        <v>13</v>
      </c>
      <c r="D22">
        <v>1000</v>
      </c>
      <c r="E22">
        <v>1.2</v>
      </c>
    </row>
    <row r="23" spans="1:5">
      <c r="A23" t="s">
        <v>47</v>
      </c>
      <c r="B23" t="s">
        <v>48</v>
      </c>
      <c r="C23" t="s">
        <v>13</v>
      </c>
      <c r="D23">
        <v>15000</v>
      </c>
      <c r="E23">
        <v>16</v>
      </c>
    </row>
    <row r="24" spans="1:5">
      <c r="A24" t="s">
        <v>49</v>
      </c>
      <c r="B24" t="s">
        <v>50</v>
      </c>
      <c r="C24" t="s">
        <v>13</v>
      </c>
      <c r="D24">
        <v>16000</v>
      </c>
      <c r="E24">
        <v>17</v>
      </c>
    </row>
    <row r="25" spans="1:5">
      <c r="A25" t="s">
        <v>51</v>
      </c>
      <c r="B25" t="s">
        <v>52</v>
      </c>
      <c r="C25" t="s">
        <v>22</v>
      </c>
      <c r="D25">
        <v>1000</v>
      </c>
      <c r="E25">
        <v>1.0667</v>
      </c>
    </row>
    <row r="26" spans="1:5">
      <c r="A26" t="s">
        <v>53</v>
      </c>
      <c r="B26" t="s">
        <v>54</v>
      </c>
      <c r="C26" t="s">
        <v>13</v>
      </c>
      <c r="D26">
        <v>15000</v>
      </c>
      <c r="E26">
        <v>16</v>
      </c>
    </row>
    <row r="27" spans="1:5">
      <c r="A27" t="s">
        <v>55</v>
      </c>
      <c r="B27" t="s">
        <v>56</v>
      </c>
      <c r="C27" t="s">
        <v>13</v>
      </c>
      <c r="D27">
        <v>4000</v>
      </c>
      <c r="E27">
        <v>4.5</v>
      </c>
    </row>
    <row r="28" spans="1:5">
      <c r="A28" t="s">
        <v>57</v>
      </c>
      <c r="B28" t="s">
        <v>58</v>
      </c>
      <c r="C28" t="s">
        <v>13</v>
      </c>
      <c r="D28">
        <v>15000</v>
      </c>
      <c r="E28">
        <v>16</v>
      </c>
    </row>
    <row r="29" spans="1:5">
      <c r="A29" t="s">
        <v>59</v>
      </c>
      <c r="B29" t="s">
        <v>60</v>
      </c>
      <c r="C29" t="s">
        <v>13</v>
      </c>
      <c r="D29">
        <v>4000</v>
      </c>
      <c r="E29">
        <v>4.5</v>
      </c>
    </row>
    <row r="30" spans="1:5">
      <c r="A30" t="s">
        <v>61</v>
      </c>
      <c r="B30" t="s">
        <v>62</v>
      </c>
      <c r="C30" t="s">
        <v>22</v>
      </c>
      <c r="D30">
        <v>1000</v>
      </c>
      <c r="E30">
        <v>1.0667</v>
      </c>
    </row>
    <row r="31" spans="1:5">
      <c r="A31" t="s">
        <v>63</v>
      </c>
      <c r="B31" t="s">
        <v>64</v>
      </c>
      <c r="C31" t="s">
        <v>22</v>
      </c>
      <c r="D31">
        <v>1000</v>
      </c>
      <c r="E31">
        <v>1.0667</v>
      </c>
    </row>
    <row r="32" spans="1:5">
      <c r="A32" t="s">
        <v>65</v>
      </c>
      <c r="B32" t="s">
        <v>66</v>
      </c>
      <c r="C32" t="s">
        <v>13</v>
      </c>
      <c r="D32">
        <v>3500</v>
      </c>
      <c r="E32">
        <v>4</v>
      </c>
    </row>
    <row r="33" spans="1:5">
      <c r="A33" t="s">
        <v>67</v>
      </c>
      <c r="B33" t="s">
        <v>68</v>
      </c>
      <c r="C33" t="s">
        <v>13</v>
      </c>
      <c r="D33">
        <v>15000</v>
      </c>
      <c r="E33">
        <v>16</v>
      </c>
    </row>
    <row r="34" spans="1:5">
      <c r="A34" t="s">
        <v>69</v>
      </c>
      <c r="B34" t="s">
        <v>70</v>
      </c>
      <c r="C34" t="s">
        <v>13</v>
      </c>
      <c r="D34">
        <v>15000</v>
      </c>
      <c r="E34">
        <v>16</v>
      </c>
    </row>
    <row r="35" spans="1:5">
      <c r="A35" t="s">
        <v>71</v>
      </c>
      <c r="B35" t="s">
        <v>72</v>
      </c>
      <c r="C35" t="s">
        <v>13</v>
      </c>
      <c r="D35">
        <v>15000</v>
      </c>
      <c r="E35">
        <v>16</v>
      </c>
    </row>
    <row r="36" spans="1:5">
      <c r="A36" t="s">
        <v>73</v>
      </c>
      <c r="B36" t="s">
        <v>74</v>
      </c>
      <c r="C36" t="s">
        <v>13</v>
      </c>
      <c r="D36">
        <v>17000</v>
      </c>
      <c r="E36">
        <v>19</v>
      </c>
    </row>
    <row r="37" spans="1:5">
      <c r="A37" t="s">
        <v>75</v>
      </c>
      <c r="B37" t="s">
        <v>76</v>
      </c>
      <c r="C37" t="s">
        <v>13</v>
      </c>
      <c r="D37">
        <v>15000</v>
      </c>
      <c r="E37">
        <v>16</v>
      </c>
    </row>
    <row r="38" spans="1:5">
      <c r="A38" t="s">
        <v>77</v>
      </c>
      <c r="B38" t="s">
        <v>78</v>
      </c>
      <c r="C38" t="s">
        <v>13</v>
      </c>
      <c r="D38">
        <v>20000</v>
      </c>
      <c r="E38">
        <v>22</v>
      </c>
    </row>
    <row r="39" spans="1:5">
      <c r="A39" t="s">
        <v>79</v>
      </c>
      <c r="B39" t="s">
        <v>78</v>
      </c>
      <c r="C39" t="s">
        <v>13</v>
      </c>
      <c r="D39">
        <v>20000</v>
      </c>
      <c r="E39">
        <v>22</v>
      </c>
    </row>
    <row r="40" spans="1:5">
      <c r="A40" t="s">
        <v>80</v>
      </c>
      <c r="B40" t="s">
        <v>81</v>
      </c>
      <c r="C40" t="s">
        <v>13</v>
      </c>
      <c r="D40">
        <v>4000</v>
      </c>
      <c r="E40">
        <v>4.5</v>
      </c>
    </row>
    <row r="41" spans="1:5">
      <c r="A41" t="s">
        <v>82</v>
      </c>
      <c r="B41" t="s">
        <v>83</v>
      </c>
      <c r="C41" t="s">
        <v>13</v>
      </c>
      <c r="D41">
        <v>19000</v>
      </c>
      <c r="E41">
        <v>21</v>
      </c>
    </row>
    <row r="42" spans="1:5">
      <c r="A42" t="s">
        <v>84</v>
      </c>
      <c r="B42" t="s">
        <v>83</v>
      </c>
      <c r="C42" t="s">
        <v>13</v>
      </c>
      <c r="D42">
        <v>19000</v>
      </c>
      <c r="E42">
        <v>21</v>
      </c>
    </row>
    <row r="43" spans="1:5">
      <c r="A43" t="s">
        <v>85</v>
      </c>
      <c r="B43" t="s">
        <v>86</v>
      </c>
      <c r="C43" t="s">
        <v>13</v>
      </c>
      <c r="D43">
        <v>15000</v>
      </c>
      <c r="E43">
        <v>16</v>
      </c>
    </row>
    <row r="44" spans="1:5">
      <c r="A44" t="s">
        <v>87</v>
      </c>
      <c r="B44" t="s">
        <v>88</v>
      </c>
      <c r="C44" t="s">
        <v>13</v>
      </c>
      <c r="D44">
        <v>20000</v>
      </c>
      <c r="E44">
        <v>22</v>
      </c>
    </row>
    <row r="45" spans="1:5">
      <c r="A45" t="s">
        <v>89</v>
      </c>
      <c r="B45" t="s">
        <v>90</v>
      </c>
      <c r="C45" t="s">
        <v>13</v>
      </c>
      <c r="D45">
        <v>4000</v>
      </c>
      <c r="E45">
        <v>4.5</v>
      </c>
    </row>
    <row r="46" spans="1:5">
      <c r="A46" t="s">
        <v>91</v>
      </c>
      <c r="B46" t="s">
        <v>92</v>
      </c>
      <c r="C46" t="s">
        <v>13</v>
      </c>
      <c r="D46">
        <v>19000</v>
      </c>
      <c r="E46">
        <v>21</v>
      </c>
    </row>
    <row r="47" spans="1:5">
      <c r="A47" t="s">
        <v>93</v>
      </c>
      <c r="B47" t="s">
        <v>94</v>
      </c>
      <c r="C47" t="s">
        <v>13</v>
      </c>
      <c r="D47">
        <v>15000</v>
      </c>
      <c r="E47">
        <v>17</v>
      </c>
    </row>
    <row r="48" spans="1:5">
      <c r="A48" t="s">
        <v>95</v>
      </c>
      <c r="B48" t="s">
        <v>96</v>
      </c>
      <c r="C48" t="s">
        <v>22</v>
      </c>
      <c r="D48">
        <v>1000</v>
      </c>
      <c r="E48">
        <v>1.0667</v>
      </c>
    </row>
    <row r="49" spans="1:5">
      <c r="A49" t="s">
        <v>97</v>
      </c>
      <c r="B49" t="s">
        <v>98</v>
      </c>
      <c r="C49" t="s">
        <v>13</v>
      </c>
      <c r="D49">
        <v>15000</v>
      </c>
      <c r="E49">
        <v>16</v>
      </c>
    </row>
    <row r="50" spans="1:5">
      <c r="A50" t="s">
        <v>99</v>
      </c>
      <c r="B50" t="s">
        <v>100</v>
      </c>
      <c r="C50" t="s">
        <v>22</v>
      </c>
      <c r="D50">
        <v>1000</v>
      </c>
      <c r="E50">
        <v>1.0667</v>
      </c>
    </row>
    <row r="51" spans="1:5">
      <c r="A51" t="s">
        <v>101</v>
      </c>
      <c r="B51" t="s">
        <v>102</v>
      </c>
      <c r="C51" t="s">
        <v>13</v>
      </c>
      <c r="D51">
        <v>4000</v>
      </c>
      <c r="E51">
        <v>4.5</v>
      </c>
    </row>
    <row r="52" spans="1:5">
      <c r="A52" t="s">
        <v>103</v>
      </c>
      <c r="B52" t="s">
        <v>104</v>
      </c>
      <c r="C52" t="s">
        <v>13</v>
      </c>
      <c r="D52">
        <v>15000</v>
      </c>
      <c r="E52">
        <v>16</v>
      </c>
    </row>
    <row r="53" spans="1:5">
      <c r="A53" t="s">
        <v>105</v>
      </c>
      <c r="B53" t="s">
        <v>106</v>
      </c>
      <c r="C53" t="s">
        <v>13</v>
      </c>
      <c r="D53">
        <v>4000</v>
      </c>
      <c r="E53">
        <v>4.5</v>
      </c>
    </row>
    <row r="54" spans="1:5">
      <c r="A54" t="s">
        <v>107</v>
      </c>
      <c r="B54" t="s">
        <v>108</v>
      </c>
      <c r="C54" t="s">
        <v>13</v>
      </c>
      <c r="D54">
        <v>15000</v>
      </c>
      <c r="E54">
        <v>16</v>
      </c>
    </row>
    <row r="55" spans="1:5">
      <c r="A55" t="s">
        <v>109</v>
      </c>
      <c r="B55" t="s">
        <v>110</v>
      </c>
      <c r="C55" t="s">
        <v>13</v>
      </c>
      <c r="D55">
        <v>4000</v>
      </c>
      <c r="E55">
        <v>4.5</v>
      </c>
    </row>
    <row r="56" spans="1:5">
      <c r="A56" t="s">
        <v>111</v>
      </c>
      <c r="B56" t="s">
        <v>112</v>
      </c>
      <c r="C56" t="s">
        <v>13</v>
      </c>
      <c r="D56">
        <v>18000</v>
      </c>
      <c r="E56">
        <v>20</v>
      </c>
    </row>
    <row r="57" spans="1:5">
      <c r="A57" t="s">
        <v>113</v>
      </c>
      <c r="B57" t="s">
        <v>114</v>
      </c>
      <c r="C57" t="s">
        <v>13</v>
      </c>
      <c r="D57">
        <v>15000</v>
      </c>
      <c r="E57">
        <v>16</v>
      </c>
    </row>
    <row r="58" spans="1:5">
      <c r="A58" t="s">
        <v>115</v>
      </c>
      <c r="B58" t="s">
        <v>116</v>
      </c>
      <c r="C58" t="s">
        <v>13</v>
      </c>
      <c r="D58">
        <v>15000</v>
      </c>
      <c r="E58">
        <v>16</v>
      </c>
    </row>
    <row r="59" spans="1:5">
      <c r="A59" t="s">
        <v>117</v>
      </c>
      <c r="B59" t="s">
        <v>118</v>
      </c>
      <c r="C59" t="s">
        <v>13</v>
      </c>
      <c r="D59">
        <v>15000</v>
      </c>
      <c r="E59">
        <v>16</v>
      </c>
    </row>
    <row r="60" spans="1:5">
      <c r="A60" t="s">
        <v>119</v>
      </c>
      <c r="B60" t="s">
        <v>120</v>
      </c>
      <c r="C60" t="s">
        <v>13</v>
      </c>
      <c r="D60">
        <v>17000</v>
      </c>
      <c r="E60">
        <v>19</v>
      </c>
    </row>
    <row r="61" spans="1:5">
      <c r="A61" t="s">
        <v>121</v>
      </c>
      <c r="B61" t="s">
        <v>122</v>
      </c>
      <c r="C61" t="s">
        <v>13</v>
      </c>
      <c r="D61">
        <v>2000</v>
      </c>
      <c r="E61">
        <v>2.5</v>
      </c>
    </row>
    <row r="62" spans="1:5">
      <c r="A62" t="s">
        <v>123</v>
      </c>
      <c r="B62" t="s">
        <v>124</v>
      </c>
      <c r="C62" t="s">
        <v>13</v>
      </c>
      <c r="D62">
        <v>17000</v>
      </c>
      <c r="E62">
        <v>19</v>
      </c>
    </row>
    <row r="63" spans="1:5">
      <c r="A63" t="s">
        <v>125</v>
      </c>
      <c r="B63" t="s">
        <v>126</v>
      </c>
      <c r="C63" t="s">
        <v>13</v>
      </c>
      <c r="D63">
        <v>16000</v>
      </c>
      <c r="E63">
        <v>18</v>
      </c>
    </row>
    <row r="64" spans="1:5">
      <c r="A64" t="s">
        <v>127</v>
      </c>
      <c r="B64" t="s">
        <v>128</v>
      </c>
      <c r="C64" t="s">
        <v>13</v>
      </c>
      <c r="D64">
        <v>15000</v>
      </c>
      <c r="E64">
        <v>16</v>
      </c>
    </row>
    <row r="65" spans="1:5">
      <c r="A65" t="s">
        <v>129</v>
      </c>
      <c r="B65" t="s">
        <v>130</v>
      </c>
      <c r="C65" t="s">
        <v>13</v>
      </c>
      <c r="D65">
        <v>3000</v>
      </c>
      <c r="E65">
        <v>3.5</v>
      </c>
    </row>
    <row r="66" spans="1:5">
      <c r="A66" t="s">
        <v>131</v>
      </c>
      <c r="B66" t="s">
        <v>132</v>
      </c>
      <c r="C66" t="s">
        <v>13</v>
      </c>
      <c r="D66">
        <v>15000</v>
      </c>
      <c r="E66">
        <v>16</v>
      </c>
    </row>
    <row r="67" spans="1:5">
      <c r="A67" t="s">
        <v>133</v>
      </c>
      <c r="B67" t="s">
        <v>134</v>
      </c>
      <c r="C67" t="s">
        <v>13</v>
      </c>
      <c r="D67">
        <v>17000</v>
      </c>
      <c r="E67">
        <v>19</v>
      </c>
    </row>
    <row r="68" spans="1:5">
      <c r="A68" t="s">
        <v>135</v>
      </c>
      <c r="B68" t="s">
        <v>136</v>
      </c>
      <c r="C68" t="s">
        <v>13</v>
      </c>
      <c r="D68">
        <v>18000</v>
      </c>
      <c r="E68">
        <v>20</v>
      </c>
    </row>
    <row r="69" spans="1:5">
      <c r="A69" t="s">
        <v>137</v>
      </c>
      <c r="B69" t="s">
        <v>138</v>
      </c>
      <c r="C69" t="s">
        <v>13</v>
      </c>
      <c r="D69">
        <v>17000</v>
      </c>
      <c r="E69">
        <v>19</v>
      </c>
    </row>
    <row r="70" spans="1:5">
      <c r="A70" t="s">
        <v>139</v>
      </c>
      <c r="B70" t="s">
        <v>140</v>
      </c>
      <c r="C70" t="s">
        <v>13</v>
      </c>
      <c r="D70">
        <v>16000</v>
      </c>
      <c r="E70">
        <v>18</v>
      </c>
    </row>
    <row r="71" spans="1:5">
      <c r="A71" t="s">
        <v>141</v>
      </c>
      <c r="B71" t="s">
        <v>142</v>
      </c>
      <c r="C71" t="s">
        <v>13</v>
      </c>
      <c r="D71">
        <v>4000</v>
      </c>
      <c r="E71">
        <v>4.5</v>
      </c>
    </row>
    <row r="72" spans="1:5">
      <c r="A72" t="s">
        <v>143</v>
      </c>
      <c r="B72" t="s">
        <v>144</v>
      </c>
      <c r="C72" t="s">
        <v>13</v>
      </c>
      <c r="D72">
        <v>16000</v>
      </c>
      <c r="E72">
        <v>18</v>
      </c>
    </row>
    <row r="73" spans="1:5">
      <c r="A73" t="s">
        <v>145</v>
      </c>
      <c r="B73" t="s">
        <v>146</v>
      </c>
      <c r="C73" t="s">
        <v>13</v>
      </c>
      <c r="D73">
        <v>17000</v>
      </c>
      <c r="E73">
        <v>19</v>
      </c>
    </row>
    <row r="74" spans="1:5">
      <c r="A74" t="s">
        <v>147</v>
      </c>
      <c r="B74" t="s">
        <v>148</v>
      </c>
      <c r="C74" t="s">
        <v>13</v>
      </c>
      <c r="D74">
        <v>15000</v>
      </c>
      <c r="E74">
        <v>16</v>
      </c>
    </row>
    <row r="75" spans="1:5">
      <c r="A75" t="s">
        <v>149</v>
      </c>
      <c r="B75" t="s">
        <v>150</v>
      </c>
      <c r="C75" t="s">
        <v>13</v>
      </c>
      <c r="D75">
        <v>15000</v>
      </c>
      <c r="E75">
        <v>16</v>
      </c>
    </row>
    <row r="76" spans="1:5">
      <c r="A76" t="s">
        <v>151</v>
      </c>
      <c r="B76" t="s">
        <v>152</v>
      </c>
      <c r="C76" t="s">
        <v>13</v>
      </c>
      <c r="D76">
        <v>4000</v>
      </c>
      <c r="E76">
        <v>4.5</v>
      </c>
    </row>
    <row r="77" spans="1:5">
      <c r="A77" t="s">
        <v>153</v>
      </c>
      <c r="B77" t="s">
        <v>154</v>
      </c>
      <c r="C77" t="s">
        <v>13</v>
      </c>
      <c r="D77">
        <v>16000</v>
      </c>
      <c r="E77">
        <v>17</v>
      </c>
    </row>
    <row r="78" spans="1:5">
      <c r="A78" t="s">
        <v>155</v>
      </c>
      <c r="B78" t="s">
        <v>156</v>
      </c>
      <c r="C78" t="s">
        <v>13</v>
      </c>
      <c r="D78">
        <v>16000</v>
      </c>
      <c r="E78">
        <v>17</v>
      </c>
    </row>
    <row r="79" spans="1:5">
      <c r="A79" t="s">
        <v>157</v>
      </c>
      <c r="B79" t="s">
        <v>158</v>
      </c>
      <c r="C79" t="s">
        <v>13</v>
      </c>
      <c r="D79">
        <v>16000</v>
      </c>
      <c r="E79">
        <v>17</v>
      </c>
    </row>
    <row r="80" spans="1:5">
      <c r="A80" t="s">
        <v>159</v>
      </c>
      <c r="B80" t="s">
        <v>160</v>
      </c>
      <c r="C80" t="s">
        <v>13</v>
      </c>
      <c r="D80">
        <v>0</v>
      </c>
      <c r="E80">
        <v>16</v>
      </c>
    </row>
    <row r="81" spans="1:5">
      <c r="A81" t="s">
        <v>161</v>
      </c>
      <c r="B81" t="s">
        <v>162</v>
      </c>
      <c r="C81" t="s">
        <v>13</v>
      </c>
      <c r="D81">
        <v>16000</v>
      </c>
      <c r="E81">
        <v>17</v>
      </c>
    </row>
    <row r="82" spans="1:5">
      <c r="A82" t="s">
        <v>163</v>
      </c>
      <c r="B82" t="s">
        <v>164</v>
      </c>
      <c r="C82" t="s">
        <v>13</v>
      </c>
      <c r="D82">
        <v>16000</v>
      </c>
      <c r="E82">
        <v>17</v>
      </c>
    </row>
    <row r="83" spans="1:5">
      <c r="A83" t="s">
        <v>165</v>
      </c>
      <c r="B83" t="s">
        <v>166</v>
      </c>
      <c r="C83" t="s">
        <v>13</v>
      </c>
      <c r="D83">
        <v>16000</v>
      </c>
      <c r="E83">
        <v>17</v>
      </c>
    </row>
    <row r="84" spans="1:5">
      <c r="A84" t="s">
        <v>167</v>
      </c>
      <c r="B84" t="s">
        <v>168</v>
      </c>
      <c r="C84" t="s">
        <v>13</v>
      </c>
      <c r="D84">
        <v>16000</v>
      </c>
      <c r="E84">
        <v>17</v>
      </c>
    </row>
    <row r="85" spans="1:5">
      <c r="A85" t="s">
        <v>169</v>
      </c>
      <c r="B85" t="s">
        <v>170</v>
      </c>
      <c r="C85" t="s">
        <v>13</v>
      </c>
      <c r="D85">
        <v>16000</v>
      </c>
      <c r="E85">
        <v>17</v>
      </c>
    </row>
    <row r="86" spans="1:5">
      <c r="A86" t="s">
        <v>171</v>
      </c>
      <c r="B86" t="s">
        <v>172</v>
      </c>
      <c r="C86" t="s">
        <v>13</v>
      </c>
      <c r="D86">
        <v>16000</v>
      </c>
      <c r="E86">
        <v>17</v>
      </c>
    </row>
    <row r="87" spans="1:5">
      <c r="A87" t="s">
        <v>173</v>
      </c>
      <c r="B87" t="s">
        <v>174</v>
      </c>
      <c r="C87" t="s">
        <v>13</v>
      </c>
      <c r="D87">
        <v>16000</v>
      </c>
      <c r="E87">
        <v>17</v>
      </c>
    </row>
    <row r="88" spans="1:5">
      <c r="A88" t="s">
        <v>175</v>
      </c>
      <c r="B88" t="s">
        <v>176</v>
      </c>
      <c r="C88" t="s">
        <v>13</v>
      </c>
      <c r="D88">
        <v>15000</v>
      </c>
      <c r="E88">
        <v>16</v>
      </c>
    </row>
    <row r="89" spans="1:5">
      <c r="A89" t="s">
        <v>177</v>
      </c>
      <c r="B89" t="s">
        <v>178</v>
      </c>
      <c r="C89" t="s">
        <v>13</v>
      </c>
      <c r="D89">
        <v>13500</v>
      </c>
      <c r="E89">
        <v>14.5</v>
      </c>
    </row>
    <row r="90" spans="1:5">
      <c r="A90" t="s">
        <v>179</v>
      </c>
      <c r="B90" t="s">
        <v>180</v>
      </c>
      <c r="C90" t="s">
        <v>13</v>
      </c>
      <c r="D90">
        <v>13500</v>
      </c>
      <c r="E90">
        <v>14.5</v>
      </c>
    </row>
    <row r="91" spans="1:5">
      <c r="A91" t="s">
        <v>181</v>
      </c>
      <c r="B91" t="s">
        <v>182</v>
      </c>
      <c r="C91" t="s">
        <v>13</v>
      </c>
      <c r="D91">
        <v>13500</v>
      </c>
      <c r="E91">
        <v>14.5</v>
      </c>
    </row>
    <row r="92" spans="1:5">
      <c r="A92" t="s">
        <v>183</v>
      </c>
      <c r="B92" t="s">
        <v>184</v>
      </c>
      <c r="C92" t="s">
        <v>13</v>
      </c>
      <c r="D92">
        <v>13500</v>
      </c>
      <c r="E92">
        <v>14.5</v>
      </c>
    </row>
    <row r="93" spans="1:5">
      <c r="A93" t="s">
        <v>185</v>
      </c>
      <c r="B93" t="s">
        <v>186</v>
      </c>
      <c r="C93" t="s">
        <v>13</v>
      </c>
      <c r="D93">
        <v>13500</v>
      </c>
      <c r="E93">
        <v>14.5</v>
      </c>
    </row>
    <row r="94" spans="1:5">
      <c r="A94" t="s">
        <v>187</v>
      </c>
      <c r="B94" t="s">
        <v>188</v>
      </c>
      <c r="C94" t="s">
        <v>13</v>
      </c>
      <c r="D94">
        <v>13500</v>
      </c>
      <c r="E94">
        <v>14.5</v>
      </c>
    </row>
    <row r="95" spans="1:5">
      <c r="A95" t="s">
        <v>189</v>
      </c>
      <c r="B95" t="s">
        <v>190</v>
      </c>
      <c r="C95" t="s">
        <v>13</v>
      </c>
      <c r="D95">
        <v>13500</v>
      </c>
      <c r="E95">
        <v>14.5</v>
      </c>
    </row>
    <row r="96" spans="1:5">
      <c r="A96" t="s">
        <v>191</v>
      </c>
      <c r="B96" t="s">
        <v>192</v>
      </c>
      <c r="C96" t="s">
        <v>13</v>
      </c>
      <c r="D96">
        <v>13500</v>
      </c>
      <c r="E96">
        <v>14.5</v>
      </c>
    </row>
    <row r="97" spans="1:5">
      <c r="A97" t="s">
        <v>193</v>
      </c>
      <c r="B97" t="s">
        <v>194</v>
      </c>
      <c r="C97" t="s">
        <v>13</v>
      </c>
      <c r="D97">
        <v>13500</v>
      </c>
      <c r="E97">
        <v>14.5</v>
      </c>
    </row>
    <row r="98" spans="1:5">
      <c r="A98" t="s">
        <v>195</v>
      </c>
      <c r="B98" t="s">
        <v>196</v>
      </c>
      <c r="C98" t="s">
        <v>13</v>
      </c>
      <c r="D98">
        <v>13500</v>
      </c>
      <c r="E98">
        <v>14.5</v>
      </c>
    </row>
    <row r="99" spans="1:5">
      <c r="A99" t="s">
        <v>197</v>
      </c>
      <c r="B99" t="s">
        <v>198</v>
      </c>
      <c r="C99" t="s">
        <v>13</v>
      </c>
      <c r="D99">
        <v>13500</v>
      </c>
      <c r="E99">
        <v>14.5</v>
      </c>
    </row>
    <row r="100" spans="1:5">
      <c r="A100" t="s">
        <v>199</v>
      </c>
      <c r="B100" t="s">
        <v>200</v>
      </c>
      <c r="C100" t="s">
        <v>13</v>
      </c>
      <c r="D100">
        <v>13500</v>
      </c>
      <c r="E100">
        <v>14.5</v>
      </c>
    </row>
    <row r="101" spans="1:5">
      <c r="A101" t="s">
        <v>201</v>
      </c>
      <c r="B101" t="s">
        <v>202</v>
      </c>
      <c r="C101" t="s">
        <v>13</v>
      </c>
      <c r="D101">
        <v>13500</v>
      </c>
      <c r="E101">
        <v>14.5</v>
      </c>
    </row>
    <row r="102" spans="1:5">
      <c r="A102" t="s">
        <v>203</v>
      </c>
      <c r="B102" t="s">
        <v>204</v>
      </c>
      <c r="C102" t="s">
        <v>13</v>
      </c>
      <c r="D102">
        <v>13500</v>
      </c>
      <c r="E102">
        <v>14.5</v>
      </c>
    </row>
    <row r="103" spans="1:5">
      <c r="A103" t="s">
        <v>205</v>
      </c>
      <c r="B103" t="s">
        <v>206</v>
      </c>
      <c r="C103" t="s">
        <v>13</v>
      </c>
      <c r="D103">
        <v>13500</v>
      </c>
      <c r="E103">
        <v>14.5</v>
      </c>
    </row>
    <row r="104" spans="1:5">
      <c r="A104" t="s">
        <v>207</v>
      </c>
      <c r="B104" t="s">
        <v>208</v>
      </c>
      <c r="C104" t="s">
        <v>13</v>
      </c>
      <c r="D104">
        <v>13500</v>
      </c>
      <c r="E104">
        <v>14.5</v>
      </c>
    </row>
    <row r="105" spans="1:5">
      <c r="A105" t="s">
        <v>209</v>
      </c>
      <c r="B105" t="s">
        <v>210</v>
      </c>
      <c r="C105" t="s">
        <v>13</v>
      </c>
      <c r="D105">
        <v>13500</v>
      </c>
      <c r="E105">
        <v>14.5</v>
      </c>
    </row>
    <row r="106" spans="1:5">
      <c r="A106" t="s">
        <v>211</v>
      </c>
      <c r="B106" t="s">
        <v>212</v>
      </c>
      <c r="C106" t="s">
        <v>13</v>
      </c>
      <c r="D106">
        <v>13500</v>
      </c>
      <c r="E106">
        <v>14.5</v>
      </c>
    </row>
    <row r="107" spans="1:5">
      <c r="A107" t="s">
        <v>213</v>
      </c>
      <c r="B107" t="s">
        <v>214</v>
      </c>
      <c r="C107" t="s">
        <v>13</v>
      </c>
      <c r="D107">
        <v>13500</v>
      </c>
      <c r="E107">
        <v>14.5</v>
      </c>
    </row>
    <row r="108" spans="1:5">
      <c r="A108" t="s">
        <v>215</v>
      </c>
      <c r="B108" t="s">
        <v>216</v>
      </c>
      <c r="C108" t="s">
        <v>13</v>
      </c>
      <c r="D108">
        <v>13500</v>
      </c>
      <c r="E108">
        <v>14.5</v>
      </c>
    </row>
    <row r="109" spans="1:5">
      <c r="A109" t="s">
        <v>217</v>
      </c>
      <c r="B109" t="s">
        <v>218</v>
      </c>
      <c r="C109" t="s">
        <v>13</v>
      </c>
      <c r="D109">
        <v>13500</v>
      </c>
      <c r="E109">
        <v>14.5</v>
      </c>
    </row>
    <row r="110" spans="1:5">
      <c r="A110" t="s">
        <v>219</v>
      </c>
      <c r="B110" t="s">
        <v>220</v>
      </c>
      <c r="C110" t="s">
        <v>13</v>
      </c>
      <c r="D110">
        <v>13500</v>
      </c>
      <c r="E110">
        <v>14.5</v>
      </c>
    </row>
    <row r="111" spans="1:5">
      <c r="A111" t="s">
        <v>221</v>
      </c>
      <c r="B111" t="s">
        <v>222</v>
      </c>
      <c r="C111" t="s">
        <v>13</v>
      </c>
      <c r="D111">
        <v>13500</v>
      </c>
      <c r="E111">
        <v>14.5</v>
      </c>
    </row>
    <row r="112" spans="1:5">
      <c r="A112" t="s">
        <v>223</v>
      </c>
      <c r="B112" t="s">
        <v>224</v>
      </c>
      <c r="C112" t="s">
        <v>13</v>
      </c>
      <c r="D112">
        <v>13500</v>
      </c>
      <c r="E112">
        <v>14.5</v>
      </c>
    </row>
    <row r="113" spans="1:5">
      <c r="A113" t="s">
        <v>225</v>
      </c>
      <c r="B113" t="s">
        <v>226</v>
      </c>
      <c r="C113" t="s">
        <v>13</v>
      </c>
      <c r="D113">
        <v>13500</v>
      </c>
      <c r="E113">
        <v>14.5</v>
      </c>
    </row>
    <row r="114" spans="1:5">
      <c r="A114" t="s">
        <v>227</v>
      </c>
      <c r="B114" t="s">
        <v>228</v>
      </c>
      <c r="C114" t="s">
        <v>13</v>
      </c>
      <c r="D114">
        <v>13500</v>
      </c>
      <c r="E114">
        <v>14.5</v>
      </c>
    </row>
    <row r="115" spans="1:5">
      <c r="A115" t="s">
        <v>229</v>
      </c>
      <c r="B115" t="s">
        <v>230</v>
      </c>
      <c r="C115" t="s">
        <v>13</v>
      </c>
      <c r="D115">
        <v>13500</v>
      </c>
      <c r="E115">
        <v>14.5</v>
      </c>
    </row>
    <row r="116" spans="1:5">
      <c r="A116" t="s">
        <v>231</v>
      </c>
      <c r="B116" t="s">
        <v>232</v>
      </c>
      <c r="C116" t="s">
        <v>13</v>
      </c>
      <c r="D116">
        <v>13500</v>
      </c>
      <c r="E116">
        <v>14.5</v>
      </c>
    </row>
    <row r="117" spans="1:5">
      <c r="A117" t="s">
        <v>233</v>
      </c>
      <c r="B117" t="s">
        <v>234</v>
      </c>
      <c r="C117" t="s">
        <v>13</v>
      </c>
      <c r="D117">
        <v>13500</v>
      </c>
      <c r="E117">
        <v>14.5</v>
      </c>
    </row>
    <row r="118" spans="1:5">
      <c r="A118" t="s">
        <v>235</v>
      </c>
      <c r="B118" t="s">
        <v>236</v>
      </c>
      <c r="C118" t="s">
        <v>13</v>
      </c>
      <c r="D118">
        <v>13500</v>
      </c>
      <c r="E118">
        <v>14.5</v>
      </c>
    </row>
    <row r="119" spans="1:5">
      <c r="A119" t="s">
        <v>237</v>
      </c>
      <c r="B119" t="s">
        <v>238</v>
      </c>
      <c r="C119" t="s">
        <v>13</v>
      </c>
      <c r="D119">
        <v>13500</v>
      </c>
      <c r="E119">
        <v>14.5</v>
      </c>
    </row>
    <row r="120" spans="1:5">
      <c r="A120" t="s">
        <v>239</v>
      </c>
      <c r="B120" t="s">
        <v>240</v>
      </c>
      <c r="C120" t="s">
        <v>13</v>
      </c>
      <c r="D120">
        <v>13500</v>
      </c>
      <c r="E120">
        <v>14.5</v>
      </c>
    </row>
    <row r="121" spans="1:5">
      <c r="A121" t="s">
        <v>241</v>
      </c>
      <c r="B121" t="s">
        <v>242</v>
      </c>
      <c r="C121" t="s">
        <v>13</v>
      </c>
      <c r="D121">
        <v>13500</v>
      </c>
      <c r="E121">
        <v>14.5</v>
      </c>
    </row>
    <row r="122" spans="1:5">
      <c r="A122" t="s">
        <v>243</v>
      </c>
      <c r="B122" t="s">
        <v>244</v>
      </c>
      <c r="C122" t="s">
        <v>13</v>
      </c>
      <c r="D122">
        <v>13500</v>
      </c>
      <c r="E122">
        <v>14.5</v>
      </c>
    </row>
    <row r="123" spans="1:5">
      <c r="A123" t="s">
        <v>245</v>
      </c>
      <c r="B123" t="s">
        <v>246</v>
      </c>
      <c r="C123" t="s">
        <v>13</v>
      </c>
      <c r="D123">
        <v>13500</v>
      </c>
      <c r="E123">
        <v>14.5</v>
      </c>
    </row>
    <row r="124" spans="1:5">
      <c r="A124" t="s">
        <v>247</v>
      </c>
      <c r="B124" t="s">
        <v>248</v>
      </c>
      <c r="C124" t="s">
        <v>13</v>
      </c>
      <c r="D124">
        <v>13500</v>
      </c>
      <c r="E124">
        <v>14.5</v>
      </c>
    </row>
    <row r="125" spans="1:5">
      <c r="A125" t="s">
        <v>249</v>
      </c>
      <c r="B125" t="s">
        <v>250</v>
      </c>
      <c r="C125" t="s">
        <v>13</v>
      </c>
      <c r="D125">
        <v>13500</v>
      </c>
      <c r="E125">
        <v>14.5</v>
      </c>
    </row>
    <row r="126" spans="1:5">
      <c r="A126" t="s">
        <v>251</v>
      </c>
      <c r="B126" t="s">
        <v>252</v>
      </c>
      <c r="C126" t="s">
        <v>13</v>
      </c>
      <c r="D126">
        <v>13500</v>
      </c>
      <c r="E126">
        <v>14.5</v>
      </c>
    </row>
    <row r="127" spans="1:5">
      <c r="A127" t="s">
        <v>253</v>
      </c>
      <c r="B127" t="s">
        <v>254</v>
      </c>
      <c r="C127" t="s">
        <v>13</v>
      </c>
      <c r="D127">
        <v>13500</v>
      </c>
      <c r="E127">
        <v>14.5</v>
      </c>
    </row>
    <row r="128" spans="1:5">
      <c r="A128" t="s">
        <v>255</v>
      </c>
      <c r="B128" t="s">
        <v>256</v>
      </c>
      <c r="C128" t="s">
        <v>13</v>
      </c>
      <c r="D128">
        <v>13500</v>
      </c>
      <c r="E128">
        <v>14.5</v>
      </c>
    </row>
    <row r="129" spans="1:5">
      <c r="A129" t="s">
        <v>257</v>
      </c>
      <c r="B129" t="s">
        <v>258</v>
      </c>
      <c r="C129" t="s">
        <v>13</v>
      </c>
      <c r="D129">
        <v>13500</v>
      </c>
      <c r="E129">
        <v>14.5</v>
      </c>
    </row>
    <row r="130" spans="1:5">
      <c r="A130" t="s">
        <v>259</v>
      </c>
      <c r="B130" t="s">
        <v>260</v>
      </c>
      <c r="C130" t="s">
        <v>13</v>
      </c>
      <c r="D130">
        <v>13500</v>
      </c>
      <c r="E130">
        <v>14.5</v>
      </c>
    </row>
    <row r="131" spans="1:5">
      <c r="A131" t="s">
        <v>261</v>
      </c>
      <c r="B131" t="s">
        <v>262</v>
      </c>
      <c r="C131" t="s">
        <v>13</v>
      </c>
      <c r="D131">
        <v>13500</v>
      </c>
      <c r="E131">
        <v>14.5</v>
      </c>
    </row>
    <row r="132" spans="1:5">
      <c r="A132" t="s">
        <v>263</v>
      </c>
      <c r="B132" t="s">
        <v>264</v>
      </c>
      <c r="C132" t="s">
        <v>13</v>
      </c>
      <c r="D132">
        <v>13500</v>
      </c>
      <c r="E132">
        <v>14.5</v>
      </c>
    </row>
    <row r="133" spans="1:5">
      <c r="A133" t="s">
        <v>265</v>
      </c>
      <c r="B133" t="s">
        <v>266</v>
      </c>
      <c r="C133" t="s">
        <v>13</v>
      </c>
      <c r="D133">
        <v>13500</v>
      </c>
      <c r="E133">
        <v>14.5</v>
      </c>
    </row>
    <row r="134" spans="1:5">
      <c r="A134" t="s">
        <v>267</v>
      </c>
      <c r="B134" t="s">
        <v>268</v>
      </c>
      <c r="C134" t="s">
        <v>13</v>
      </c>
      <c r="D134">
        <v>13500</v>
      </c>
      <c r="E134">
        <v>14.5</v>
      </c>
    </row>
    <row r="135" spans="1:5">
      <c r="A135" t="s">
        <v>269</v>
      </c>
      <c r="B135" t="s">
        <v>270</v>
      </c>
      <c r="C135" t="s">
        <v>13</v>
      </c>
      <c r="D135">
        <v>13500</v>
      </c>
      <c r="E135">
        <v>14.5</v>
      </c>
    </row>
    <row r="136" spans="1:5">
      <c r="A136" t="s">
        <v>271</v>
      </c>
      <c r="B136" t="s">
        <v>272</v>
      </c>
      <c r="C136" t="s">
        <v>13</v>
      </c>
      <c r="D136">
        <v>13500</v>
      </c>
      <c r="E136">
        <v>14.5</v>
      </c>
    </row>
    <row r="137" spans="1:5">
      <c r="A137" t="s">
        <v>273</v>
      </c>
      <c r="B137" t="s">
        <v>274</v>
      </c>
      <c r="C137" t="s">
        <v>13</v>
      </c>
      <c r="D137">
        <v>13500</v>
      </c>
      <c r="E137">
        <v>14.5</v>
      </c>
    </row>
    <row r="138" spans="1:5">
      <c r="A138" t="s">
        <v>275</v>
      </c>
      <c r="B138" t="s">
        <v>276</v>
      </c>
      <c r="C138" t="s">
        <v>13</v>
      </c>
      <c r="D138">
        <v>13500</v>
      </c>
      <c r="E138">
        <v>14.5</v>
      </c>
    </row>
    <row r="139" spans="1:5">
      <c r="A139" t="s">
        <v>277</v>
      </c>
      <c r="B139" t="s">
        <v>278</v>
      </c>
      <c r="C139" t="s">
        <v>13</v>
      </c>
      <c r="D139">
        <v>13500</v>
      </c>
      <c r="E139">
        <v>14.5</v>
      </c>
    </row>
    <row r="140" spans="1:5">
      <c r="A140" t="s">
        <v>279</v>
      </c>
      <c r="B140" t="s">
        <v>280</v>
      </c>
      <c r="C140" t="s">
        <v>13</v>
      </c>
      <c r="D140">
        <v>13500</v>
      </c>
      <c r="E140">
        <v>14.5</v>
      </c>
    </row>
    <row r="141" spans="1:5">
      <c r="A141" t="s">
        <v>281</v>
      </c>
      <c r="B141" t="s">
        <v>282</v>
      </c>
      <c r="C141" t="s">
        <v>13</v>
      </c>
      <c r="D141">
        <v>13500</v>
      </c>
      <c r="E141">
        <v>14.5</v>
      </c>
    </row>
    <row r="142" spans="1:5">
      <c r="A142" t="s">
        <v>283</v>
      </c>
      <c r="B142" t="s">
        <v>284</v>
      </c>
      <c r="C142" t="s">
        <v>13</v>
      </c>
      <c r="D142">
        <v>13500</v>
      </c>
      <c r="E142">
        <v>14.5</v>
      </c>
    </row>
    <row r="143" spans="1:5">
      <c r="A143" t="s">
        <v>285</v>
      </c>
      <c r="B143" t="s">
        <v>286</v>
      </c>
      <c r="C143" t="s">
        <v>13</v>
      </c>
      <c r="D143">
        <v>13500</v>
      </c>
      <c r="E143">
        <v>14.5</v>
      </c>
    </row>
    <row r="144" spans="1:5">
      <c r="A144" t="s">
        <v>287</v>
      </c>
      <c r="B144" t="s">
        <v>288</v>
      </c>
      <c r="C144" t="s">
        <v>13</v>
      </c>
      <c r="D144">
        <v>13500</v>
      </c>
      <c r="E144">
        <v>14.5</v>
      </c>
    </row>
    <row r="145" spans="1:5">
      <c r="A145" t="s">
        <v>289</v>
      </c>
      <c r="B145" t="s">
        <v>290</v>
      </c>
      <c r="C145" t="s">
        <v>13</v>
      </c>
      <c r="D145">
        <v>13500</v>
      </c>
      <c r="E145">
        <v>14.5</v>
      </c>
    </row>
    <row r="146" spans="1:5">
      <c r="A146" t="s">
        <v>291</v>
      </c>
      <c r="B146" t="s">
        <v>292</v>
      </c>
      <c r="C146" t="s">
        <v>13</v>
      </c>
      <c r="D146">
        <v>13500</v>
      </c>
      <c r="E146">
        <v>14.5</v>
      </c>
    </row>
    <row r="147" spans="1:5">
      <c r="A147" t="s">
        <v>293</v>
      </c>
      <c r="B147" t="s">
        <v>294</v>
      </c>
      <c r="C147" t="s">
        <v>13</v>
      </c>
      <c r="D147">
        <v>13500</v>
      </c>
      <c r="E147">
        <v>14.5</v>
      </c>
    </row>
    <row r="148" spans="1:5">
      <c r="A148" t="s">
        <v>295</v>
      </c>
      <c r="B148" t="s">
        <v>296</v>
      </c>
      <c r="C148" t="s">
        <v>13</v>
      </c>
      <c r="D148">
        <v>13500</v>
      </c>
      <c r="E148">
        <v>14.5</v>
      </c>
    </row>
    <row r="149" spans="1:5">
      <c r="A149" t="s">
        <v>297</v>
      </c>
      <c r="B149" t="s">
        <v>298</v>
      </c>
      <c r="C149" t="s">
        <v>13</v>
      </c>
      <c r="D149">
        <v>13500</v>
      </c>
      <c r="E149">
        <v>14.5</v>
      </c>
    </row>
    <row r="150" spans="1:5">
      <c r="A150" t="s">
        <v>299</v>
      </c>
      <c r="B150" t="s">
        <v>300</v>
      </c>
      <c r="C150" t="s">
        <v>13</v>
      </c>
      <c r="D150">
        <v>13500</v>
      </c>
      <c r="E150">
        <v>14.5</v>
      </c>
    </row>
    <row r="151" spans="1:5">
      <c r="A151" t="s">
        <v>301</v>
      </c>
      <c r="B151" t="s">
        <v>302</v>
      </c>
      <c r="C151" t="s">
        <v>13</v>
      </c>
      <c r="D151">
        <v>13500</v>
      </c>
      <c r="E151">
        <v>14.5</v>
      </c>
    </row>
    <row r="152" spans="1:5">
      <c r="A152" t="s">
        <v>303</v>
      </c>
      <c r="B152" t="s">
        <v>304</v>
      </c>
      <c r="C152" t="s">
        <v>13</v>
      </c>
      <c r="D152">
        <v>13500</v>
      </c>
      <c r="E152">
        <v>14.5</v>
      </c>
    </row>
    <row r="153" spans="1:5">
      <c r="A153" t="s">
        <v>305</v>
      </c>
      <c r="B153" t="s">
        <v>306</v>
      </c>
      <c r="C153" t="s">
        <v>13</v>
      </c>
      <c r="D153">
        <v>13500</v>
      </c>
      <c r="E153">
        <v>14.5</v>
      </c>
    </row>
    <row r="154" spans="1:5">
      <c r="A154" t="s">
        <v>307</v>
      </c>
      <c r="B154" t="s">
        <v>308</v>
      </c>
      <c r="C154" t="s">
        <v>13</v>
      </c>
      <c r="D154">
        <v>13500</v>
      </c>
      <c r="E154">
        <v>14.5</v>
      </c>
    </row>
    <row r="155" spans="1:5">
      <c r="A155" t="s">
        <v>309</v>
      </c>
      <c r="B155" t="s">
        <v>310</v>
      </c>
      <c r="C155" t="s">
        <v>13</v>
      </c>
      <c r="D155">
        <v>13500</v>
      </c>
      <c r="E155">
        <v>14.5</v>
      </c>
    </row>
    <row r="156" spans="1:5">
      <c r="A156" t="s">
        <v>311</v>
      </c>
      <c r="B156" t="s">
        <v>312</v>
      </c>
      <c r="C156" t="s">
        <v>13</v>
      </c>
      <c r="D156">
        <v>13500</v>
      </c>
      <c r="E156">
        <v>14.5</v>
      </c>
    </row>
    <row r="157" spans="1:5">
      <c r="A157" t="s">
        <v>313</v>
      </c>
      <c r="B157" t="s">
        <v>314</v>
      </c>
      <c r="C157" t="s">
        <v>13</v>
      </c>
      <c r="D157">
        <v>13500</v>
      </c>
      <c r="E157">
        <v>14.5</v>
      </c>
    </row>
    <row r="158" spans="1:5">
      <c r="A158" t="s">
        <v>315</v>
      </c>
      <c r="B158" t="s">
        <v>316</v>
      </c>
      <c r="C158" t="s">
        <v>13</v>
      </c>
      <c r="D158">
        <v>13500</v>
      </c>
      <c r="E158">
        <v>14.5</v>
      </c>
    </row>
    <row r="159" spans="1:5">
      <c r="A159" t="s">
        <v>317</v>
      </c>
      <c r="B159" t="s">
        <v>318</v>
      </c>
      <c r="C159" t="s">
        <v>13</v>
      </c>
      <c r="D159">
        <v>15000</v>
      </c>
      <c r="E159">
        <v>16</v>
      </c>
    </row>
    <row r="160" spans="1:5">
      <c r="A160" t="s">
        <v>319</v>
      </c>
      <c r="B160" t="s">
        <v>320</v>
      </c>
      <c r="C160" t="s">
        <v>13</v>
      </c>
      <c r="D160">
        <v>15000</v>
      </c>
      <c r="E160">
        <v>16</v>
      </c>
    </row>
    <row r="161" spans="1:5">
      <c r="A161" t="s">
        <v>321</v>
      </c>
      <c r="B161" t="s">
        <v>322</v>
      </c>
      <c r="C161" t="s">
        <v>13</v>
      </c>
      <c r="D161">
        <v>15000</v>
      </c>
      <c r="E161">
        <v>16</v>
      </c>
    </row>
    <row r="162" spans="1:5">
      <c r="A162" t="s">
        <v>323</v>
      </c>
      <c r="B162" t="s">
        <v>324</v>
      </c>
      <c r="C162" t="s">
        <v>13</v>
      </c>
      <c r="D162">
        <v>15000</v>
      </c>
      <c r="E162">
        <v>16</v>
      </c>
    </row>
    <row r="163" spans="1:5">
      <c r="A163" t="s">
        <v>325</v>
      </c>
      <c r="B163" t="s">
        <v>326</v>
      </c>
      <c r="C163" t="s">
        <v>13</v>
      </c>
      <c r="D163">
        <v>15000</v>
      </c>
      <c r="E163">
        <v>16</v>
      </c>
    </row>
    <row r="164" spans="1:5">
      <c r="A164" t="s">
        <v>327</v>
      </c>
      <c r="B164" t="s">
        <v>328</v>
      </c>
      <c r="C164" t="s">
        <v>13</v>
      </c>
      <c r="D164">
        <v>15000</v>
      </c>
      <c r="E164">
        <v>16</v>
      </c>
    </row>
    <row r="165" spans="1:5">
      <c r="A165" t="s">
        <v>329</v>
      </c>
      <c r="B165" t="s">
        <v>330</v>
      </c>
      <c r="C165" t="s">
        <v>13</v>
      </c>
      <c r="D165">
        <v>15000</v>
      </c>
      <c r="E165">
        <v>16</v>
      </c>
    </row>
    <row r="166" spans="1:5">
      <c r="A166" t="s">
        <v>331</v>
      </c>
      <c r="B166" t="s">
        <v>332</v>
      </c>
      <c r="C166" t="s">
        <v>13</v>
      </c>
      <c r="D166">
        <v>15000</v>
      </c>
      <c r="E166">
        <v>16</v>
      </c>
    </row>
    <row r="167" spans="1:5">
      <c r="A167" t="s">
        <v>333</v>
      </c>
      <c r="B167" t="s">
        <v>334</v>
      </c>
      <c r="C167" t="s">
        <v>13</v>
      </c>
      <c r="D167">
        <v>15000</v>
      </c>
      <c r="E167">
        <v>16</v>
      </c>
    </row>
    <row r="168" spans="1:5">
      <c r="A168" t="s">
        <v>335</v>
      </c>
      <c r="B168" t="s">
        <v>336</v>
      </c>
      <c r="C168" t="s">
        <v>13</v>
      </c>
      <c r="D168">
        <v>15000</v>
      </c>
      <c r="E168">
        <v>16</v>
      </c>
    </row>
    <row r="169" spans="1:5">
      <c r="A169" t="s">
        <v>337</v>
      </c>
      <c r="B169" t="s">
        <v>338</v>
      </c>
      <c r="C169" t="s">
        <v>13</v>
      </c>
      <c r="D169">
        <v>15000</v>
      </c>
      <c r="E169">
        <v>16</v>
      </c>
    </row>
    <row r="170" spans="1:5">
      <c r="A170" t="s">
        <v>339</v>
      </c>
      <c r="B170" t="s">
        <v>340</v>
      </c>
      <c r="C170" t="s">
        <v>13</v>
      </c>
      <c r="D170">
        <v>15000</v>
      </c>
      <c r="E170">
        <v>16</v>
      </c>
    </row>
    <row r="171" spans="1:5">
      <c r="A171" t="s">
        <v>341</v>
      </c>
      <c r="B171" t="s">
        <v>342</v>
      </c>
      <c r="C171" t="s">
        <v>13</v>
      </c>
      <c r="D171">
        <v>15000</v>
      </c>
      <c r="E171">
        <v>16</v>
      </c>
    </row>
    <row r="172" spans="1:5">
      <c r="A172" t="s">
        <v>343</v>
      </c>
      <c r="B172" t="s">
        <v>344</v>
      </c>
      <c r="C172" t="s">
        <v>13</v>
      </c>
      <c r="D172">
        <v>15000</v>
      </c>
      <c r="E172">
        <v>16</v>
      </c>
    </row>
    <row r="173" spans="1:5">
      <c r="A173" t="s">
        <v>345</v>
      </c>
      <c r="B173" t="s">
        <v>346</v>
      </c>
      <c r="C173" t="s">
        <v>13</v>
      </c>
      <c r="D173">
        <v>15000</v>
      </c>
      <c r="E173">
        <v>16</v>
      </c>
    </row>
    <row r="174" spans="1:5">
      <c r="A174" t="s">
        <v>347</v>
      </c>
      <c r="B174" t="s">
        <v>348</v>
      </c>
      <c r="C174" t="s">
        <v>13</v>
      </c>
      <c r="D174">
        <v>15000</v>
      </c>
      <c r="E174">
        <v>16</v>
      </c>
    </row>
    <row r="175" spans="1:5">
      <c r="A175" t="s">
        <v>349</v>
      </c>
      <c r="B175" t="s">
        <v>350</v>
      </c>
      <c r="C175" t="s">
        <v>13</v>
      </c>
      <c r="D175">
        <v>15000</v>
      </c>
      <c r="E175">
        <v>16</v>
      </c>
    </row>
    <row r="176" spans="1:5">
      <c r="A176" t="s">
        <v>351</v>
      </c>
      <c r="B176" t="s">
        <v>352</v>
      </c>
      <c r="C176" t="s">
        <v>13</v>
      </c>
      <c r="D176">
        <v>15000</v>
      </c>
      <c r="E176">
        <v>16</v>
      </c>
    </row>
    <row r="177" spans="1:5">
      <c r="A177" t="s">
        <v>353</v>
      </c>
      <c r="B177" t="s">
        <v>354</v>
      </c>
      <c r="C177" t="s">
        <v>13</v>
      </c>
      <c r="D177">
        <v>15000</v>
      </c>
      <c r="E177">
        <v>16</v>
      </c>
    </row>
    <row r="178" spans="1:5">
      <c r="A178" t="s">
        <v>355</v>
      </c>
      <c r="B178" t="s">
        <v>356</v>
      </c>
      <c r="C178" t="s">
        <v>13</v>
      </c>
      <c r="D178">
        <v>15000</v>
      </c>
      <c r="E178">
        <v>16</v>
      </c>
    </row>
    <row r="179" spans="1:5">
      <c r="A179" t="s">
        <v>357</v>
      </c>
      <c r="B179" t="s">
        <v>358</v>
      </c>
      <c r="C179" t="s">
        <v>13</v>
      </c>
      <c r="D179">
        <v>15000</v>
      </c>
      <c r="E179">
        <v>16</v>
      </c>
    </row>
    <row r="180" spans="1:5">
      <c r="A180" t="s">
        <v>359</v>
      </c>
      <c r="B180" t="s">
        <v>360</v>
      </c>
      <c r="C180" t="s">
        <v>13</v>
      </c>
      <c r="D180">
        <v>15000</v>
      </c>
      <c r="E180">
        <v>16</v>
      </c>
    </row>
    <row r="181" spans="1:5">
      <c r="A181" t="s">
        <v>361</v>
      </c>
      <c r="B181" t="s">
        <v>362</v>
      </c>
      <c r="C181" t="s">
        <v>13</v>
      </c>
      <c r="D181">
        <v>15000</v>
      </c>
      <c r="E181">
        <v>16</v>
      </c>
    </row>
    <row r="182" spans="1:5">
      <c r="A182" t="s">
        <v>363</v>
      </c>
      <c r="B182" t="s">
        <v>364</v>
      </c>
      <c r="C182" t="s">
        <v>13</v>
      </c>
      <c r="D182">
        <v>15000</v>
      </c>
      <c r="E182">
        <v>16</v>
      </c>
    </row>
    <row r="183" spans="1:5">
      <c r="A183" t="s">
        <v>365</v>
      </c>
      <c r="B183" t="s">
        <v>366</v>
      </c>
      <c r="C183" t="s">
        <v>13</v>
      </c>
      <c r="D183">
        <v>15000</v>
      </c>
      <c r="E183">
        <v>16</v>
      </c>
    </row>
    <row r="184" spans="1:5">
      <c r="A184" t="s">
        <v>367</v>
      </c>
      <c r="B184" t="s">
        <v>368</v>
      </c>
      <c r="C184" t="s">
        <v>13</v>
      </c>
      <c r="D184">
        <v>15000</v>
      </c>
      <c r="E184">
        <v>16</v>
      </c>
    </row>
    <row r="185" spans="1:5">
      <c r="A185" t="s">
        <v>369</v>
      </c>
      <c r="B185" t="s">
        <v>370</v>
      </c>
      <c r="C185" t="s">
        <v>13</v>
      </c>
      <c r="D185">
        <v>15000</v>
      </c>
      <c r="E185">
        <v>16</v>
      </c>
    </row>
    <row r="186" spans="1:5">
      <c r="A186" t="s">
        <v>371</v>
      </c>
      <c r="B186" t="s">
        <v>372</v>
      </c>
      <c r="C186" t="s">
        <v>13</v>
      </c>
      <c r="D186">
        <v>15000</v>
      </c>
      <c r="E186">
        <v>16</v>
      </c>
    </row>
    <row r="187" spans="1:5">
      <c r="A187" t="s">
        <v>373</v>
      </c>
      <c r="B187" t="s">
        <v>374</v>
      </c>
      <c r="C187" t="s">
        <v>13</v>
      </c>
      <c r="D187">
        <v>15000</v>
      </c>
      <c r="E187">
        <v>16</v>
      </c>
    </row>
    <row r="188" spans="1:5">
      <c r="A188" t="s">
        <v>375</v>
      </c>
      <c r="B188" t="s">
        <v>376</v>
      </c>
      <c r="C188" t="s">
        <v>13</v>
      </c>
      <c r="D188">
        <v>15000</v>
      </c>
      <c r="E188">
        <v>16</v>
      </c>
    </row>
    <row r="189" spans="1:5">
      <c r="A189" t="s">
        <v>377</v>
      </c>
      <c r="B189" t="s">
        <v>378</v>
      </c>
      <c r="C189" t="s">
        <v>13</v>
      </c>
      <c r="D189">
        <v>15000</v>
      </c>
      <c r="E189">
        <v>16</v>
      </c>
    </row>
    <row r="190" spans="1:5">
      <c r="A190" t="s">
        <v>379</v>
      </c>
      <c r="B190" t="s">
        <v>380</v>
      </c>
      <c r="C190" t="s">
        <v>13</v>
      </c>
      <c r="D190">
        <v>15000</v>
      </c>
      <c r="E190">
        <v>16</v>
      </c>
    </row>
    <row r="191" spans="1:5">
      <c r="A191" t="s">
        <v>381</v>
      </c>
      <c r="B191" t="s">
        <v>382</v>
      </c>
      <c r="C191" t="s">
        <v>13</v>
      </c>
      <c r="D191">
        <v>15000</v>
      </c>
      <c r="E191">
        <v>16</v>
      </c>
    </row>
    <row r="192" spans="1:5">
      <c r="A192" t="s">
        <v>383</v>
      </c>
      <c r="B192" t="s">
        <v>384</v>
      </c>
      <c r="C192" t="s">
        <v>13</v>
      </c>
      <c r="D192">
        <v>15000</v>
      </c>
      <c r="E192">
        <v>16</v>
      </c>
    </row>
    <row r="193" spans="1:5">
      <c r="A193" t="s">
        <v>385</v>
      </c>
      <c r="B193" t="s">
        <v>386</v>
      </c>
      <c r="C193" t="s">
        <v>13</v>
      </c>
      <c r="D193">
        <v>15000</v>
      </c>
      <c r="E193">
        <v>16</v>
      </c>
    </row>
    <row r="194" spans="1:5">
      <c r="A194" t="s">
        <v>387</v>
      </c>
      <c r="B194" t="s">
        <v>388</v>
      </c>
      <c r="C194" t="s">
        <v>13</v>
      </c>
      <c r="D194">
        <v>15000</v>
      </c>
      <c r="E194">
        <v>16</v>
      </c>
    </row>
    <row r="195" spans="1:5">
      <c r="A195" t="s">
        <v>389</v>
      </c>
      <c r="B195" t="s">
        <v>390</v>
      </c>
      <c r="C195" t="s">
        <v>13</v>
      </c>
      <c r="D195">
        <v>15000</v>
      </c>
      <c r="E195">
        <v>16</v>
      </c>
    </row>
    <row r="196" spans="1:5">
      <c r="A196" t="s">
        <v>391</v>
      </c>
      <c r="B196" t="s">
        <v>392</v>
      </c>
      <c r="C196" t="s">
        <v>13</v>
      </c>
      <c r="D196">
        <v>15000</v>
      </c>
      <c r="E196">
        <v>16</v>
      </c>
    </row>
    <row r="197" spans="1:5">
      <c r="A197" t="s">
        <v>393</v>
      </c>
      <c r="B197" t="s">
        <v>394</v>
      </c>
      <c r="C197" t="s">
        <v>13</v>
      </c>
      <c r="D197">
        <v>15000</v>
      </c>
      <c r="E197">
        <v>16</v>
      </c>
    </row>
    <row r="198" spans="1:5">
      <c r="A198" t="s">
        <v>395</v>
      </c>
      <c r="B198" t="s">
        <v>396</v>
      </c>
      <c r="C198" t="s">
        <v>13</v>
      </c>
      <c r="D198">
        <v>15000</v>
      </c>
      <c r="E198">
        <v>16</v>
      </c>
    </row>
    <row r="199" spans="1:5">
      <c r="A199" t="s">
        <v>397</v>
      </c>
      <c r="B199" t="s">
        <v>398</v>
      </c>
      <c r="C199" t="s">
        <v>13</v>
      </c>
      <c r="D199">
        <v>15000</v>
      </c>
      <c r="E199">
        <v>16</v>
      </c>
    </row>
    <row r="200" spans="1:5">
      <c r="A200" t="s">
        <v>399</v>
      </c>
      <c r="B200" t="s">
        <v>400</v>
      </c>
      <c r="C200" t="s">
        <v>13</v>
      </c>
      <c r="D200">
        <v>15000</v>
      </c>
      <c r="E200">
        <v>16</v>
      </c>
    </row>
    <row r="201" spans="1:5">
      <c r="A201" t="s">
        <v>401</v>
      </c>
      <c r="B201" t="s">
        <v>402</v>
      </c>
      <c r="C201" t="s">
        <v>13</v>
      </c>
      <c r="D201">
        <v>15000</v>
      </c>
      <c r="E201">
        <v>16</v>
      </c>
    </row>
    <row r="202" spans="1:5">
      <c r="A202" t="s">
        <v>403</v>
      </c>
      <c r="B202" t="s">
        <v>404</v>
      </c>
      <c r="C202" t="s">
        <v>13</v>
      </c>
      <c r="D202">
        <v>15000</v>
      </c>
      <c r="E202">
        <v>16</v>
      </c>
    </row>
    <row r="203" spans="1:5">
      <c r="A203" t="s">
        <v>405</v>
      </c>
      <c r="B203" t="s">
        <v>406</v>
      </c>
      <c r="C203" t="s">
        <v>13</v>
      </c>
      <c r="D203">
        <v>15000</v>
      </c>
      <c r="E203">
        <v>16</v>
      </c>
    </row>
    <row r="204" spans="1:5">
      <c r="A204" t="s">
        <v>407</v>
      </c>
      <c r="B204" t="s">
        <v>408</v>
      </c>
      <c r="C204" t="s">
        <v>13</v>
      </c>
      <c r="D204">
        <v>15000</v>
      </c>
      <c r="E204">
        <v>16</v>
      </c>
    </row>
    <row r="205" spans="1:5">
      <c r="A205" t="s">
        <v>409</v>
      </c>
      <c r="B205" t="s">
        <v>410</v>
      </c>
      <c r="C205" t="s">
        <v>13</v>
      </c>
      <c r="D205">
        <v>15000</v>
      </c>
      <c r="E205">
        <v>16</v>
      </c>
    </row>
    <row r="206" spans="1:5">
      <c r="A206" t="s">
        <v>411</v>
      </c>
      <c r="B206" t="s">
        <v>412</v>
      </c>
      <c r="C206" t="s">
        <v>13</v>
      </c>
      <c r="D206">
        <v>15000</v>
      </c>
      <c r="E206">
        <v>16</v>
      </c>
    </row>
    <row r="207" spans="1:5">
      <c r="A207" t="s">
        <v>413</v>
      </c>
      <c r="B207" t="s">
        <v>414</v>
      </c>
      <c r="C207" t="s">
        <v>13</v>
      </c>
      <c r="D207">
        <v>15000</v>
      </c>
      <c r="E207">
        <v>16</v>
      </c>
    </row>
    <row r="208" spans="1:5">
      <c r="A208" t="s">
        <v>415</v>
      </c>
      <c r="B208" t="s">
        <v>416</v>
      </c>
      <c r="C208" t="s">
        <v>13</v>
      </c>
      <c r="D208">
        <v>15000</v>
      </c>
      <c r="E208">
        <v>16</v>
      </c>
    </row>
    <row r="209" spans="1:5">
      <c r="A209" t="s">
        <v>417</v>
      </c>
      <c r="B209" t="s">
        <v>418</v>
      </c>
      <c r="C209" t="s">
        <v>13</v>
      </c>
      <c r="D209">
        <v>4000</v>
      </c>
      <c r="E209">
        <v>4.5</v>
      </c>
    </row>
    <row r="210" spans="1:5">
      <c r="A210" t="s">
        <v>419</v>
      </c>
      <c r="B210" t="s">
        <v>420</v>
      </c>
      <c r="C210" t="s">
        <v>13</v>
      </c>
      <c r="D210">
        <v>4000</v>
      </c>
      <c r="E210">
        <v>4.5</v>
      </c>
    </row>
    <row r="211" spans="1:5">
      <c r="A211" t="s">
        <v>421</v>
      </c>
      <c r="B211" t="s">
        <v>422</v>
      </c>
      <c r="C211" t="s">
        <v>13</v>
      </c>
      <c r="D211">
        <v>4000</v>
      </c>
      <c r="E211">
        <v>4.5</v>
      </c>
    </row>
    <row r="212" spans="1:5">
      <c r="A212" t="s">
        <v>423</v>
      </c>
      <c r="B212" t="s">
        <v>424</v>
      </c>
      <c r="C212" t="s">
        <v>13</v>
      </c>
      <c r="D212">
        <v>4000</v>
      </c>
      <c r="E212">
        <v>4.5</v>
      </c>
    </row>
    <row r="213" spans="1:5">
      <c r="A213" t="s">
        <v>425</v>
      </c>
      <c r="B213" t="s">
        <v>426</v>
      </c>
      <c r="C213" t="s">
        <v>13</v>
      </c>
      <c r="D213">
        <v>4000</v>
      </c>
      <c r="E213">
        <v>4.5</v>
      </c>
    </row>
    <row r="214" spans="1:5">
      <c r="A214" t="s">
        <v>427</v>
      </c>
      <c r="B214" t="s">
        <v>428</v>
      </c>
      <c r="C214" t="s">
        <v>13</v>
      </c>
      <c r="D214">
        <v>4000</v>
      </c>
      <c r="E214">
        <v>4.5</v>
      </c>
    </row>
    <row r="215" spans="1:5">
      <c r="A215" t="s">
        <v>429</v>
      </c>
      <c r="B215" t="s">
        <v>430</v>
      </c>
      <c r="C215" t="s">
        <v>13</v>
      </c>
      <c r="D215">
        <v>4000</v>
      </c>
      <c r="E215">
        <v>4.5</v>
      </c>
    </row>
    <row r="216" spans="1:5">
      <c r="A216" t="s">
        <v>431</v>
      </c>
      <c r="B216" t="s">
        <v>432</v>
      </c>
      <c r="C216" t="s">
        <v>13</v>
      </c>
      <c r="D216">
        <v>15000</v>
      </c>
      <c r="E216">
        <v>16</v>
      </c>
    </row>
    <row r="217" spans="1:5">
      <c r="A217" t="s">
        <v>433</v>
      </c>
      <c r="B217" t="s">
        <v>434</v>
      </c>
      <c r="C217" t="s">
        <v>13</v>
      </c>
      <c r="D217">
        <v>15000</v>
      </c>
      <c r="E217">
        <v>16</v>
      </c>
    </row>
    <row r="218" spans="1:5">
      <c r="A218" t="s">
        <v>435</v>
      </c>
      <c r="B218" t="s">
        <v>436</v>
      </c>
      <c r="C218" t="s">
        <v>13</v>
      </c>
      <c r="D218">
        <v>15000</v>
      </c>
      <c r="E218">
        <v>16</v>
      </c>
    </row>
    <row r="219" spans="1:5">
      <c r="A219" t="s">
        <v>437</v>
      </c>
      <c r="B219" t="s">
        <v>438</v>
      </c>
      <c r="C219" t="s">
        <v>13</v>
      </c>
      <c r="D219">
        <v>15000</v>
      </c>
      <c r="E219">
        <v>16</v>
      </c>
    </row>
    <row r="220" spans="1:5">
      <c r="A220" t="s">
        <v>439</v>
      </c>
      <c r="B220" t="s">
        <v>440</v>
      </c>
      <c r="C220" t="s">
        <v>13</v>
      </c>
      <c r="D220">
        <v>15000</v>
      </c>
      <c r="E220">
        <v>16</v>
      </c>
    </row>
    <row r="221" spans="1:5">
      <c r="A221" t="s">
        <v>441</v>
      </c>
      <c r="B221" t="s">
        <v>442</v>
      </c>
      <c r="C221" t="s">
        <v>13</v>
      </c>
      <c r="D221">
        <v>15000</v>
      </c>
      <c r="E221">
        <v>16</v>
      </c>
    </row>
    <row r="222" spans="1:5">
      <c r="A222" t="s">
        <v>443</v>
      </c>
      <c r="B222" t="s">
        <v>444</v>
      </c>
      <c r="C222" t="s">
        <v>13</v>
      </c>
      <c r="D222">
        <v>15000</v>
      </c>
      <c r="E222">
        <v>16</v>
      </c>
    </row>
    <row r="223" spans="1:5">
      <c r="A223" t="s">
        <v>445</v>
      </c>
      <c r="B223" t="s">
        <v>446</v>
      </c>
      <c r="C223" t="s">
        <v>13</v>
      </c>
      <c r="D223">
        <v>15000</v>
      </c>
      <c r="E223">
        <v>16</v>
      </c>
    </row>
    <row r="224" spans="1:5">
      <c r="A224" t="s">
        <v>447</v>
      </c>
      <c r="B224" t="s">
        <v>448</v>
      </c>
      <c r="C224" t="s">
        <v>13</v>
      </c>
      <c r="D224">
        <v>15000</v>
      </c>
      <c r="E224">
        <v>16</v>
      </c>
    </row>
    <row r="225" spans="1:5">
      <c r="A225" t="s">
        <v>449</v>
      </c>
      <c r="B225" t="s">
        <v>450</v>
      </c>
      <c r="C225" t="s">
        <v>13</v>
      </c>
      <c r="D225">
        <v>15000</v>
      </c>
      <c r="E225">
        <v>16</v>
      </c>
    </row>
    <row r="226" spans="1:5">
      <c r="A226" t="s">
        <v>451</v>
      </c>
      <c r="B226" t="s">
        <v>452</v>
      </c>
      <c r="C226" t="s">
        <v>13</v>
      </c>
      <c r="D226">
        <v>15000</v>
      </c>
      <c r="E226">
        <v>16</v>
      </c>
    </row>
    <row r="227" spans="1:5">
      <c r="A227" t="s">
        <v>453</v>
      </c>
      <c r="B227" t="s">
        <v>454</v>
      </c>
      <c r="C227" t="s">
        <v>13</v>
      </c>
      <c r="D227">
        <v>15000</v>
      </c>
      <c r="E227">
        <v>16</v>
      </c>
    </row>
    <row r="228" spans="1:5">
      <c r="A228" t="s">
        <v>455</v>
      </c>
      <c r="B228" t="s">
        <v>456</v>
      </c>
      <c r="C228" t="s">
        <v>13</v>
      </c>
      <c r="D228">
        <v>15000</v>
      </c>
      <c r="E228">
        <v>16</v>
      </c>
    </row>
    <row r="229" spans="1:5">
      <c r="A229" t="s">
        <v>457</v>
      </c>
      <c r="B229" t="s">
        <v>458</v>
      </c>
      <c r="C229" t="s">
        <v>13</v>
      </c>
      <c r="D229">
        <v>15000</v>
      </c>
      <c r="E229">
        <v>16</v>
      </c>
    </row>
    <row r="230" spans="1:5">
      <c r="A230" t="s">
        <v>459</v>
      </c>
      <c r="B230" t="s">
        <v>460</v>
      </c>
      <c r="C230" t="s">
        <v>13</v>
      </c>
      <c r="D230">
        <v>15000</v>
      </c>
      <c r="E230">
        <v>16</v>
      </c>
    </row>
    <row r="231" spans="1:5">
      <c r="A231" t="s">
        <v>461</v>
      </c>
      <c r="B231" t="s">
        <v>462</v>
      </c>
      <c r="C231" t="s">
        <v>13</v>
      </c>
      <c r="D231">
        <v>15000</v>
      </c>
      <c r="E231">
        <v>16</v>
      </c>
    </row>
    <row r="232" spans="1:5">
      <c r="A232" t="s">
        <v>463</v>
      </c>
      <c r="B232" t="s">
        <v>464</v>
      </c>
      <c r="C232" t="s">
        <v>13</v>
      </c>
      <c r="D232">
        <v>15000</v>
      </c>
      <c r="E232">
        <v>16</v>
      </c>
    </row>
    <row r="233" spans="1:5">
      <c r="A233" t="s">
        <v>465</v>
      </c>
      <c r="B233" t="s">
        <v>466</v>
      </c>
      <c r="C233" t="s">
        <v>13</v>
      </c>
      <c r="D233">
        <v>15000</v>
      </c>
      <c r="E233">
        <v>16</v>
      </c>
    </row>
    <row r="234" spans="1:5">
      <c r="A234" t="s">
        <v>467</v>
      </c>
      <c r="B234" t="s">
        <v>468</v>
      </c>
      <c r="C234" t="s">
        <v>13</v>
      </c>
      <c r="D234">
        <v>15000</v>
      </c>
      <c r="E234">
        <v>16</v>
      </c>
    </row>
    <row r="235" spans="1:5">
      <c r="A235" t="s">
        <v>469</v>
      </c>
      <c r="B235" t="s">
        <v>470</v>
      </c>
      <c r="C235" t="s">
        <v>13</v>
      </c>
      <c r="D235">
        <v>15000</v>
      </c>
      <c r="E235">
        <v>16</v>
      </c>
    </row>
    <row r="236" spans="1:5">
      <c r="A236" t="s">
        <v>471</v>
      </c>
      <c r="B236" t="s">
        <v>472</v>
      </c>
      <c r="C236" t="s">
        <v>13</v>
      </c>
      <c r="D236">
        <v>15000</v>
      </c>
      <c r="E236">
        <v>16</v>
      </c>
    </row>
    <row r="237" spans="1:5">
      <c r="A237" t="s">
        <v>473</v>
      </c>
      <c r="B237" t="s">
        <v>474</v>
      </c>
      <c r="C237" t="s">
        <v>13</v>
      </c>
      <c r="D237">
        <v>15000</v>
      </c>
      <c r="E237">
        <v>16</v>
      </c>
    </row>
    <row r="238" spans="1:5">
      <c r="A238" t="s">
        <v>475</v>
      </c>
      <c r="B238" t="s">
        <v>476</v>
      </c>
      <c r="C238" t="s">
        <v>13</v>
      </c>
      <c r="D238">
        <v>15000</v>
      </c>
      <c r="E238">
        <v>16</v>
      </c>
    </row>
    <row r="239" spans="1:5">
      <c r="A239" t="s">
        <v>477</v>
      </c>
      <c r="B239" t="s">
        <v>478</v>
      </c>
      <c r="C239" t="s">
        <v>13</v>
      </c>
      <c r="D239">
        <v>15000</v>
      </c>
      <c r="E239">
        <v>16</v>
      </c>
    </row>
    <row r="240" spans="1:5">
      <c r="A240" t="s">
        <v>479</v>
      </c>
      <c r="B240" t="s">
        <v>480</v>
      </c>
      <c r="C240" t="s">
        <v>13</v>
      </c>
      <c r="D240">
        <v>15000</v>
      </c>
      <c r="E240">
        <v>16</v>
      </c>
    </row>
    <row r="241" spans="1:5">
      <c r="A241" t="s">
        <v>481</v>
      </c>
      <c r="B241" t="s">
        <v>482</v>
      </c>
      <c r="C241" t="s">
        <v>13</v>
      </c>
      <c r="D241">
        <v>15000</v>
      </c>
      <c r="E241">
        <v>16</v>
      </c>
    </row>
    <row r="242" spans="1:5">
      <c r="A242" t="s">
        <v>483</v>
      </c>
      <c r="B242" t="s">
        <v>484</v>
      </c>
      <c r="C242" t="s">
        <v>13</v>
      </c>
      <c r="D242">
        <v>15000</v>
      </c>
      <c r="E242">
        <v>16</v>
      </c>
    </row>
    <row r="243" spans="1:5">
      <c r="A243" t="s">
        <v>485</v>
      </c>
      <c r="B243" t="s">
        <v>486</v>
      </c>
      <c r="C243" t="s">
        <v>13</v>
      </c>
      <c r="D243">
        <v>15000</v>
      </c>
      <c r="E243">
        <v>16</v>
      </c>
    </row>
    <row r="244" spans="1:5">
      <c r="A244" t="s">
        <v>487</v>
      </c>
      <c r="B244" t="s">
        <v>488</v>
      </c>
      <c r="C244" t="s">
        <v>13</v>
      </c>
      <c r="D244">
        <v>15000</v>
      </c>
      <c r="E244">
        <v>16</v>
      </c>
    </row>
    <row r="245" spans="1:5">
      <c r="A245" t="s">
        <v>489</v>
      </c>
      <c r="B245" t="s">
        <v>490</v>
      </c>
      <c r="C245" t="s">
        <v>13</v>
      </c>
      <c r="D245">
        <v>15000</v>
      </c>
      <c r="E245">
        <v>16</v>
      </c>
    </row>
    <row r="246" spans="1:5">
      <c r="A246" t="s">
        <v>491</v>
      </c>
      <c r="B246" t="s">
        <v>492</v>
      </c>
      <c r="C246" t="s">
        <v>13</v>
      </c>
      <c r="D246">
        <v>15000</v>
      </c>
      <c r="E246">
        <v>16</v>
      </c>
    </row>
    <row r="247" spans="1:5">
      <c r="A247" t="s">
        <v>493</v>
      </c>
      <c r="B247" t="s">
        <v>494</v>
      </c>
      <c r="C247" t="s">
        <v>13</v>
      </c>
      <c r="D247">
        <v>15000</v>
      </c>
      <c r="E247">
        <v>16</v>
      </c>
    </row>
    <row r="248" spans="1:5">
      <c r="A248" t="s">
        <v>495</v>
      </c>
      <c r="B248" t="s">
        <v>496</v>
      </c>
      <c r="C248" t="s">
        <v>13</v>
      </c>
      <c r="D248">
        <v>15000</v>
      </c>
      <c r="E248">
        <v>16</v>
      </c>
    </row>
    <row r="249" spans="1:5">
      <c r="A249" t="s">
        <v>497</v>
      </c>
      <c r="B249" t="s">
        <v>498</v>
      </c>
      <c r="C249" t="s">
        <v>13</v>
      </c>
      <c r="D249">
        <v>15000</v>
      </c>
      <c r="E249">
        <v>16</v>
      </c>
    </row>
    <row r="250" spans="1:5">
      <c r="A250" t="s">
        <v>499</v>
      </c>
      <c r="B250" t="s">
        <v>500</v>
      </c>
      <c r="C250" t="s">
        <v>13</v>
      </c>
      <c r="D250">
        <v>15000</v>
      </c>
      <c r="E250">
        <v>16</v>
      </c>
    </row>
    <row r="251" spans="1:5">
      <c r="A251" t="s">
        <v>501</v>
      </c>
      <c r="B251" t="s">
        <v>502</v>
      </c>
      <c r="C251" t="s">
        <v>13</v>
      </c>
      <c r="D251">
        <v>15000</v>
      </c>
      <c r="E251">
        <v>16</v>
      </c>
    </row>
    <row r="252" spans="1:5">
      <c r="A252" t="s">
        <v>503</v>
      </c>
      <c r="B252" t="s">
        <v>504</v>
      </c>
      <c r="C252" t="s">
        <v>13</v>
      </c>
      <c r="D252">
        <v>15000</v>
      </c>
      <c r="E252">
        <v>16</v>
      </c>
    </row>
    <row r="253" spans="1:5">
      <c r="A253" t="s">
        <v>505</v>
      </c>
      <c r="B253" t="s">
        <v>506</v>
      </c>
      <c r="C253" t="s">
        <v>13</v>
      </c>
      <c r="D253">
        <v>15000</v>
      </c>
      <c r="E253">
        <v>16</v>
      </c>
    </row>
    <row r="254" spans="1:5">
      <c r="A254" t="s">
        <v>507</v>
      </c>
      <c r="B254" t="s">
        <v>508</v>
      </c>
      <c r="C254" t="s">
        <v>13</v>
      </c>
      <c r="D254">
        <v>15000</v>
      </c>
      <c r="E254">
        <v>16</v>
      </c>
    </row>
    <row r="255" spans="1:5">
      <c r="A255" t="s">
        <v>509</v>
      </c>
      <c r="B255" t="s">
        <v>510</v>
      </c>
      <c r="C255" t="s">
        <v>13</v>
      </c>
      <c r="D255">
        <v>15000</v>
      </c>
      <c r="E255">
        <v>16</v>
      </c>
    </row>
    <row r="256" spans="1:5">
      <c r="A256" t="s">
        <v>511</v>
      </c>
      <c r="B256" t="s">
        <v>512</v>
      </c>
      <c r="C256" t="s">
        <v>13</v>
      </c>
      <c r="D256">
        <v>15000</v>
      </c>
      <c r="E256">
        <v>16</v>
      </c>
    </row>
    <row r="257" spans="1:5">
      <c r="A257" t="s">
        <v>513</v>
      </c>
      <c r="B257" t="s">
        <v>514</v>
      </c>
      <c r="C257" t="s">
        <v>13</v>
      </c>
      <c r="D257">
        <v>15000</v>
      </c>
      <c r="E257">
        <v>16</v>
      </c>
    </row>
    <row r="258" spans="1:5">
      <c r="A258" t="s">
        <v>515</v>
      </c>
      <c r="B258" t="s">
        <v>516</v>
      </c>
      <c r="C258" t="s">
        <v>13</v>
      </c>
      <c r="D258">
        <v>15000</v>
      </c>
      <c r="E258">
        <v>16</v>
      </c>
    </row>
    <row r="259" spans="1:5">
      <c r="A259" t="s">
        <v>517</v>
      </c>
      <c r="B259" t="s">
        <v>518</v>
      </c>
      <c r="C259" t="s">
        <v>13</v>
      </c>
      <c r="D259">
        <v>15000</v>
      </c>
      <c r="E259">
        <v>16</v>
      </c>
    </row>
    <row r="260" spans="1:5">
      <c r="A260" t="s">
        <v>519</v>
      </c>
      <c r="B260" t="s">
        <v>520</v>
      </c>
      <c r="C260" t="s">
        <v>13</v>
      </c>
      <c r="D260">
        <v>15000</v>
      </c>
      <c r="E260">
        <v>16</v>
      </c>
    </row>
    <row r="261" spans="1:5">
      <c r="A261" t="s">
        <v>521</v>
      </c>
      <c r="B261" t="s">
        <v>522</v>
      </c>
      <c r="C261" t="s">
        <v>13</v>
      </c>
      <c r="D261">
        <v>15000</v>
      </c>
      <c r="E261">
        <v>16</v>
      </c>
    </row>
    <row r="262" spans="1:5">
      <c r="A262" t="s">
        <v>523</v>
      </c>
      <c r="B262" t="s">
        <v>524</v>
      </c>
      <c r="C262" t="s">
        <v>13</v>
      </c>
      <c r="D262">
        <v>15000</v>
      </c>
      <c r="E262">
        <v>16</v>
      </c>
    </row>
    <row r="263" spans="1:5">
      <c r="A263" t="s">
        <v>525</v>
      </c>
      <c r="B263" t="s">
        <v>526</v>
      </c>
      <c r="C263" t="s">
        <v>13</v>
      </c>
      <c r="D263">
        <v>15000</v>
      </c>
      <c r="E263">
        <v>16</v>
      </c>
    </row>
    <row r="264" spans="1:5">
      <c r="A264" t="s">
        <v>527</v>
      </c>
      <c r="B264" t="s">
        <v>528</v>
      </c>
      <c r="C264" t="s">
        <v>13</v>
      </c>
      <c r="D264">
        <v>15000</v>
      </c>
      <c r="E264">
        <v>16</v>
      </c>
    </row>
    <row r="265" spans="1:5">
      <c r="A265" t="s">
        <v>529</v>
      </c>
      <c r="B265" t="s">
        <v>530</v>
      </c>
      <c r="C265" t="s">
        <v>13</v>
      </c>
      <c r="D265">
        <v>15000</v>
      </c>
      <c r="E265">
        <v>16</v>
      </c>
    </row>
    <row r="266" spans="1:5">
      <c r="A266" t="s">
        <v>531</v>
      </c>
      <c r="B266" t="s">
        <v>532</v>
      </c>
      <c r="C266" t="s">
        <v>13</v>
      </c>
      <c r="D266">
        <v>15000</v>
      </c>
      <c r="E266">
        <v>16</v>
      </c>
    </row>
    <row r="267" spans="1:5">
      <c r="A267" t="s">
        <v>533</v>
      </c>
      <c r="B267" t="s">
        <v>534</v>
      </c>
      <c r="C267" t="s">
        <v>13</v>
      </c>
      <c r="D267">
        <v>15000</v>
      </c>
      <c r="E267">
        <v>16</v>
      </c>
    </row>
    <row r="268" spans="1:5">
      <c r="A268" t="s">
        <v>535</v>
      </c>
      <c r="B268" t="s">
        <v>536</v>
      </c>
      <c r="C268" t="s">
        <v>13</v>
      </c>
      <c r="D268">
        <v>15000</v>
      </c>
      <c r="E268">
        <v>16</v>
      </c>
    </row>
    <row r="269" spans="1:5">
      <c r="A269" t="s">
        <v>537</v>
      </c>
      <c r="B269" t="s">
        <v>538</v>
      </c>
      <c r="C269" t="s">
        <v>13</v>
      </c>
      <c r="D269">
        <v>15000</v>
      </c>
      <c r="E269">
        <v>16</v>
      </c>
    </row>
    <row r="270" spans="1:5">
      <c r="A270" t="s">
        <v>539</v>
      </c>
      <c r="B270" t="s">
        <v>540</v>
      </c>
      <c r="C270" t="s">
        <v>13</v>
      </c>
      <c r="D270">
        <v>15000</v>
      </c>
      <c r="E270">
        <v>16</v>
      </c>
    </row>
    <row r="271" spans="1:5">
      <c r="A271" t="s">
        <v>541</v>
      </c>
      <c r="B271" t="s">
        <v>542</v>
      </c>
      <c r="C271" t="s">
        <v>13</v>
      </c>
      <c r="D271">
        <v>15000</v>
      </c>
      <c r="E271">
        <v>16</v>
      </c>
    </row>
    <row r="272" spans="1:5">
      <c r="A272" t="s">
        <v>543</v>
      </c>
      <c r="B272" t="s">
        <v>544</v>
      </c>
      <c r="C272" t="s">
        <v>13</v>
      </c>
      <c r="D272">
        <v>15000</v>
      </c>
      <c r="E272">
        <v>16</v>
      </c>
    </row>
    <row r="273" spans="1:5">
      <c r="A273" t="s">
        <v>545</v>
      </c>
      <c r="B273" t="s">
        <v>546</v>
      </c>
      <c r="C273" t="s">
        <v>13</v>
      </c>
      <c r="D273">
        <v>15000</v>
      </c>
      <c r="E273">
        <v>16</v>
      </c>
    </row>
    <row r="274" spans="1:5">
      <c r="A274" t="s">
        <v>547</v>
      </c>
      <c r="B274" t="s">
        <v>548</v>
      </c>
      <c r="C274" t="s">
        <v>13</v>
      </c>
      <c r="D274">
        <v>15000</v>
      </c>
      <c r="E274">
        <v>16</v>
      </c>
    </row>
    <row r="275" spans="1:5">
      <c r="A275" t="s">
        <v>549</v>
      </c>
      <c r="B275" t="s">
        <v>550</v>
      </c>
      <c r="C275" t="s">
        <v>13</v>
      </c>
      <c r="D275">
        <v>15000</v>
      </c>
      <c r="E275">
        <v>16</v>
      </c>
    </row>
    <row r="276" spans="1:5">
      <c r="A276" t="s">
        <v>551</v>
      </c>
      <c r="B276" t="s">
        <v>552</v>
      </c>
      <c r="C276" t="s">
        <v>13</v>
      </c>
      <c r="D276">
        <v>15000</v>
      </c>
      <c r="E276">
        <v>16</v>
      </c>
    </row>
    <row r="277" spans="1:5">
      <c r="A277" t="s">
        <v>553</v>
      </c>
      <c r="B277" t="s">
        <v>554</v>
      </c>
      <c r="C277" t="s">
        <v>13</v>
      </c>
      <c r="D277">
        <v>15000</v>
      </c>
      <c r="E277">
        <v>16</v>
      </c>
    </row>
    <row r="278" spans="1:5">
      <c r="A278" t="s">
        <v>555</v>
      </c>
      <c r="B278" t="s">
        <v>556</v>
      </c>
      <c r="C278" t="s">
        <v>13</v>
      </c>
      <c r="D278">
        <v>15000</v>
      </c>
      <c r="E278">
        <v>16</v>
      </c>
    </row>
    <row r="279" spans="1:5">
      <c r="A279" t="s">
        <v>557</v>
      </c>
      <c r="B279" t="s">
        <v>558</v>
      </c>
      <c r="C279" t="s">
        <v>13</v>
      </c>
      <c r="D279">
        <v>15000</v>
      </c>
      <c r="E279">
        <v>16</v>
      </c>
    </row>
    <row r="280" spans="1:5">
      <c r="A280" t="s">
        <v>559</v>
      </c>
      <c r="B280" t="s">
        <v>560</v>
      </c>
      <c r="C280" t="s">
        <v>13</v>
      </c>
      <c r="D280">
        <v>15000</v>
      </c>
      <c r="E280">
        <v>16</v>
      </c>
    </row>
    <row r="281" spans="1:5">
      <c r="A281" t="s">
        <v>561</v>
      </c>
      <c r="B281" t="s">
        <v>562</v>
      </c>
      <c r="C281" t="s">
        <v>13</v>
      </c>
      <c r="D281">
        <v>15000</v>
      </c>
      <c r="E281">
        <v>16</v>
      </c>
    </row>
    <row r="282" spans="1:5">
      <c r="A282" t="s">
        <v>563</v>
      </c>
      <c r="B282" t="s">
        <v>564</v>
      </c>
      <c r="C282" t="s">
        <v>13</v>
      </c>
      <c r="D282">
        <v>15000</v>
      </c>
      <c r="E282">
        <v>16</v>
      </c>
    </row>
    <row r="283" spans="1:5">
      <c r="A283" t="s">
        <v>565</v>
      </c>
      <c r="B283" t="s">
        <v>566</v>
      </c>
      <c r="C283" t="s">
        <v>13</v>
      </c>
      <c r="D283">
        <v>15000</v>
      </c>
      <c r="E283">
        <v>16</v>
      </c>
    </row>
    <row r="284" spans="1:5">
      <c r="A284" t="s">
        <v>567</v>
      </c>
      <c r="B284" t="s">
        <v>568</v>
      </c>
      <c r="C284" t="s">
        <v>13</v>
      </c>
      <c r="D284">
        <v>15000</v>
      </c>
      <c r="E284">
        <v>16</v>
      </c>
    </row>
    <row r="285" spans="1:5">
      <c r="A285" t="s">
        <v>569</v>
      </c>
      <c r="B285" t="s">
        <v>570</v>
      </c>
      <c r="C285" t="s">
        <v>13</v>
      </c>
      <c r="D285">
        <v>15000</v>
      </c>
      <c r="E285">
        <v>16</v>
      </c>
    </row>
    <row r="286" spans="1:5">
      <c r="A286" t="s">
        <v>571</v>
      </c>
      <c r="B286" t="s">
        <v>572</v>
      </c>
      <c r="C286" t="s">
        <v>13</v>
      </c>
      <c r="D286">
        <v>15000</v>
      </c>
      <c r="E286">
        <v>16</v>
      </c>
    </row>
    <row r="287" spans="1:5">
      <c r="A287" t="s">
        <v>573</v>
      </c>
      <c r="B287" t="s">
        <v>574</v>
      </c>
      <c r="C287" t="s">
        <v>13</v>
      </c>
      <c r="D287">
        <v>15000</v>
      </c>
      <c r="E287">
        <v>16</v>
      </c>
    </row>
    <row r="288" spans="1:5">
      <c r="A288" t="s">
        <v>575</v>
      </c>
      <c r="B288" t="s">
        <v>576</v>
      </c>
      <c r="C288" t="s">
        <v>13</v>
      </c>
      <c r="D288">
        <v>15000</v>
      </c>
      <c r="E288">
        <v>16</v>
      </c>
    </row>
    <row r="289" spans="1:5">
      <c r="A289" t="s">
        <v>577</v>
      </c>
      <c r="B289" t="s">
        <v>578</v>
      </c>
      <c r="C289" t="s">
        <v>13</v>
      </c>
      <c r="D289">
        <v>15000</v>
      </c>
      <c r="E289">
        <v>16</v>
      </c>
    </row>
    <row r="290" spans="1:5">
      <c r="A290" t="s">
        <v>579</v>
      </c>
      <c r="B290" t="s">
        <v>580</v>
      </c>
      <c r="C290" t="s">
        <v>13</v>
      </c>
      <c r="D290">
        <v>15000</v>
      </c>
      <c r="E290">
        <v>16</v>
      </c>
    </row>
    <row r="291" spans="1:5">
      <c r="A291" t="s">
        <v>581</v>
      </c>
      <c r="B291" t="s">
        <v>582</v>
      </c>
      <c r="C291" t="s">
        <v>13</v>
      </c>
      <c r="D291">
        <v>15000</v>
      </c>
      <c r="E291">
        <v>16</v>
      </c>
    </row>
    <row r="292" spans="1:5">
      <c r="A292" t="s">
        <v>583</v>
      </c>
      <c r="B292" t="s">
        <v>584</v>
      </c>
      <c r="C292" t="s">
        <v>13</v>
      </c>
      <c r="D292">
        <v>15000</v>
      </c>
      <c r="E292">
        <v>16</v>
      </c>
    </row>
    <row r="293" spans="1:5">
      <c r="A293" t="s">
        <v>585</v>
      </c>
      <c r="B293" t="s">
        <v>586</v>
      </c>
      <c r="C293" t="s">
        <v>13</v>
      </c>
      <c r="D293">
        <v>15000</v>
      </c>
      <c r="E293">
        <v>16</v>
      </c>
    </row>
    <row r="294" spans="1:5">
      <c r="A294" t="s">
        <v>587</v>
      </c>
      <c r="B294" t="s">
        <v>588</v>
      </c>
      <c r="C294" t="s">
        <v>13</v>
      </c>
      <c r="D294">
        <v>15000</v>
      </c>
      <c r="E294">
        <v>16</v>
      </c>
    </row>
    <row r="295" spans="1:5">
      <c r="A295" t="s">
        <v>589</v>
      </c>
      <c r="B295" t="s">
        <v>590</v>
      </c>
      <c r="C295" t="s">
        <v>13</v>
      </c>
      <c r="D295">
        <v>15000</v>
      </c>
      <c r="E295">
        <v>16</v>
      </c>
    </row>
    <row r="296" spans="1:5">
      <c r="A296" t="s">
        <v>591</v>
      </c>
      <c r="B296" t="s">
        <v>592</v>
      </c>
      <c r="C296" t="s">
        <v>13</v>
      </c>
      <c r="D296">
        <v>15000</v>
      </c>
      <c r="E296">
        <v>16</v>
      </c>
    </row>
    <row r="297" spans="1:5">
      <c r="A297" t="s">
        <v>593</v>
      </c>
      <c r="B297" t="s">
        <v>594</v>
      </c>
      <c r="C297" t="s">
        <v>13</v>
      </c>
      <c r="D297">
        <v>15000</v>
      </c>
      <c r="E297">
        <v>16</v>
      </c>
    </row>
    <row r="298" spans="1:5">
      <c r="A298" t="s">
        <v>595</v>
      </c>
      <c r="B298" t="s">
        <v>596</v>
      </c>
      <c r="C298" t="s">
        <v>13</v>
      </c>
      <c r="D298">
        <v>15000</v>
      </c>
      <c r="E298">
        <v>16</v>
      </c>
    </row>
    <row r="299" spans="1:5">
      <c r="A299" t="s">
        <v>597</v>
      </c>
      <c r="B299" t="s">
        <v>598</v>
      </c>
      <c r="C299" t="s">
        <v>13</v>
      </c>
      <c r="D299">
        <v>15000</v>
      </c>
      <c r="E299">
        <v>16</v>
      </c>
    </row>
    <row r="300" spans="1:5">
      <c r="A300" t="s">
        <v>599</v>
      </c>
      <c r="B300" t="s">
        <v>600</v>
      </c>
      <c r="C300" t="s">
        <v>13</v>
      </c>
      <c r="D300">
        <v>15000</v>
      </c>
      <c r="E300">
        <v>16</v>
      </c>
    </row>
    <row r="301" spans="1:5">
      <c r="A301" t="s">
        <v>601</v>
      </c>
      <c r="B301" t="s">
        <v>602</v>
      </c>
      <c r="C301" t="s">
        <v>13</v>
      </c>
      <c r="D301">
        <v>15000</v>
      </c>
      <c r="E301">
        <v>16</v>
      </c>
    </row>
    <row r="302" spans="1:5">
      <c r="A302" t="s">
        <v>603</v>
      </c>
      <c r="B302" t="s">
        <v>604</v>
      </c>
      <c r="C302" t="s">
        <v>13</v>
      </c>
      <c r="D302">
        <v>15000</v>
      </c>
      <c r="E302">
        <v>16</v>
      </c>
    </row>
    <row r="303" spans="1:5">
      <c r="A303" t="s">
        <v>605</v>
      </c>
      <c r="B303" t="s">
        <v>606</v>
      </c>
      <c r="C303" t="s">
        <v>13</v>
      </c>
      <c r="D303">
        <v>15000</v>
      </c>
      <c r="E303">
        <v>16</v>
      </c>
    </row>
    <row r="304" spans="1:5">
      <c r="A304" t="s">
        <v>607</v>
      </c>
      <c r="B304" t="s">
        <v>608</v>
      </c>
      <c r="C304" t="s">
        <v>13</v>
      </c>
      <c r="D304">
        <v>15000</v>
      </c>
      <c r="E304">
        <v>16</v>
      </c>
    </row>
    <row r="305" spans="1:5">
      <c r="A305" t="s">
        <v>609</v>
      </c>
      <c r="B305" t="s">
        <v>610</v>
      </c>
      <c r="C305" t="s">
        <v>13</v>
      </c>
      <c r="D305">
        <v>15000</v>
      </c>
      <c r="E305">
        <v>16</v>
      </c>
    </row>
    <row r="306" spans="1:5">
      <c r="A306" t="s">
        <v>611</v>
      </c>
      <c r="B306" t="s">
        <v>612</v>
      </c>
      <c r="C306" t="s">
        <v>13</v>
      </c>
      <c r="D306">
        <v>15000</v>
      </c>
      <c r="E306">
        <v>16</v>
      </c>
    </row>
    <row r="307" spans="1:5">
      <c r="A307" t="s">
        <v>613</v>
      </c>
      <c r="B307" t="s">
        <v>614</v>
      </c>
      <c r="C307" t="s">
        <v>13</v>
      </c>
      <c r="D307">
        <v>15000</v>
      </c>
      <c r="E307">
        <v>16</v>
      </c>
    </row>
    <row r="308" spans="1:5">
      <c r="A308" t="s">
        <v>615</v>
      </c>
      <c r="B308" t="s">
        <v>616</v>
      </c>
      <c r="C308" t="s">
        <v>13</v>
      </c>
      <c r="D308">
        <v>15000</v>
      </c>
      <c r="E308">
        <v>16</v>
      </c>
    </row>
    <row r="309" spans="1:5">
      <c r="A309" t="s">
        <v>617</v>
      </c>
      <c r="B309" t="s">
        <v>486</v>
      </c>
      <c r="C309" t="s">
        <v>13</v>
      </c>
      <c r="D309">
        <v>15000</v>
      </c>
      <c r="E309">
        <v>16</v>
      </c>
    </row>
    <row r="310" spans="1:5">
      <c r="A310" t="s">
        <v>618</v>
      </c>
      <c r="B310" t="s">
        <v>619</v>
      </c>
      <c r="C310" t="s">
        <v>13</v>
      </c>
      <c r="D310">
        <v>15000</v>
      </c>
      <c r="E310">
        <v>16</v>
      </c>
    </row>
    <row r="311" spans="1:5">
      <c r="A311" t="s">
        <v>620</v>
      </c>
      <c r="B311" t="s">
        <v>621</v>
      </c>
      <c r="C311" t="s">
        <v>13</v>
      </c>
      <c r="D311">
        <v>15000</v>
      </c>
      <c r="E311">
        <v>16</v>
      </c>
    </row>
    <row r="312" spans="1:5">
      <c r="A312" t="s">
        <v>622</v>
      </c>
      <c r="B312" t="s">
        <v>623</v>
      </c>
      <c r="C312" t="s">
        <v>13</v>
      </c>
      <c r="D312">
        <v>15000</v>
      </c>
      <c r="E312">
        <v>16</v>
      </c>
    </row>
    <row r="313" spans="1:5">
      <c r="A313" t="s">
        <v>624</v>
      </c>
      <c r="B313" t="s">
        <v>625</v>
      </c>
      <c r="C313" t="s">
        <v>13</v>
      </c>
      <c r="D313">
        <v>15000</v>
      </c>
      <c r="E313">
        <v>16</v>
      </c>
    </row>
    <row r="314" spans="1:5">
      <c r="A314" t="s">
        <v>626</v>
      </c>
      <c r="B314" t="s">
        <v>627</v>
      </c>
      <c r="C314" t="s">
        <v>13</v>
      </c>
      <c r="D314">
        <v>15000</v>
      </c>
      <c r="E314">
        <v>16</v>
      </c>
    </row>
    <row r="315" spans="1:5">
      <c r="A315" t="s">
        <v>628</v>
      </c>
      <c r="B315" t="s">
        <v>629</v>
      </c>
      <c r="C315" t="s">
        <v>13</v>
      </c>
      <c r="D315">
        <v>15000</v>
      </c>
      <c r="E315">
        <v>16</v>
      </c>
    </row>
    <row r="316" spans="1:5">
      <c r="A316" t="s">
        <v>630</v>
      </c>
      <c r="B316" t="s">
        <v>631</v>
      </c>
      <c r="C316" t="s">
        <v>13</v>
      </c>
      <c r="D316">
        <v>4000</v>
      </c>
      <c r="E316">
        <v>4.5</v>
      </c>
    </row>
    <row r="317" spans="1:5">
      <c r="A317" t="s">
        <v>632</v>
      </c>
      <c r="B317" t="s">
        <v>633</v>
      </c>
      <c r="C317" t="s">
        <v>13</v>
      </c>
      <c r="D317">
        <v>15000</v>
      </c>
      <c r="E317">
        <v>16</v>
      </c>
    </row>
    <row r="318" spans="1:5">
      <c r="A318" t="s">
        <v>634</v>
      </c>
      <c r="B318" t="s">
        <v>635</v>
      </c>
      <c r="C318" t="s">
        <v>13</v>
      </c>
      <c r="D318">
        <v>15000</v>
      </c>
      <c r="E318">
        <v>16</v>
      </c>
    </row>
    <row r="319" spans="1:5">
      <c r="A319" t="s">
        <v>636</v>
      </c>
      <c r="B319" t="s">
        <v>637</v>
      </c>
      <c r="C319" t="s">
        <v>13</v>
      </c>
      <c r="D319">
        <v>15000</v>
      </c>
      <c r="E319">
        <v>16</v>
      </c>
    </row>
    <row r="320" spans="1:5">
      <c r="A320" t="s">
        <v>638</v>
      </c>
      <c r="B320" t="s">
        <v>639</v>
      </c>
      <c r="C320" t="s">
        <v>13</v>
      </c>
      <c r="D320">
        <v>15000</v>
      </c>
      <c r="E320">
        <v>16</v>
      </c>
    </row>
    <row r="321" spans="1:5">
      <c r="A321" t="s">
        <v>640</v>
      </c>
      <c r="B321" t="s">
        <v>641</v>
      </c>
      <c r="C321" t="s">
        <v>13</v>
      </c>
      <c r="D321">
        <v>15000</v>
      </c>
      <c r="E321">
        <v>16</v>
      </c>
    </row>
    <row r="322" spans="1:5">
      <c r="A322" t="s">
        <v>642</v>
      </c>
      <c r="B322" t="s">
        <v>643</v>
      </c>
      <c r="C322" t="s">
        <v>13</v>
      </c>
      <c r="D322">
        <v>15000</v>
      </c>
      <c r="E322">
        <v>16</v>
      </c>
    </row>
    <row r="323" spans="1:5">
      <c r="A323" t="s">
        <v>644</v>
      </c>
      <c r="B323" t="s">
        <v>645</v>
      </c>
      <c r="C323" t="s">
        <v>13</v>
      </c>
      <c r="D323">
        <v>15000</v>
      </c>
      <c r="E323">
        <v>16</v>
      </c>
    </row>
    <row r="324" spans="1:5">
      <c r="A324" t="s">
        <v>646</v>
      </c>
      <c r="B324" t="s">
        <v>647</v>
      </c>
      <c r="C324" t="s">
        <v>13</v>
      </c>
      <c r="D324">
        <v>15000</v>
      </c>
      <c r="E324">
        <v>16</v>
      </c>
    </row>
    <row r="325" spans="1:5">
      <c r="A325" t="s">
        <v>648</v>
      </c>
      <c r="B325" t="s">
        <v>649</v>
      </c>
      <c r="C325" t="s">
        <v>13</v>
      </c>
      <c r="D325">
        <v>15000</v>
      </c>
      <c r="E325">
        <v>16</v>
      </c>
    </row>
    <row r="326" spans="1:5">
      <c r="A326" t="s">
        <v>650</v>
      </c>
      <c r="B326" t="s">
        <v>651</v>
      </c>
      <c r="C326" t="s">
        <v>13</v>
      </c>
      <c r="D326">
        <v>15000</v>
      </c>
      <c r="E326">
        <v>16</v>
      </c>
    </row>
    <row r="327" spans="1:5">
      <c r="A327" t="s">
        <v>652</v>
      </c>
      <c r="B327" t="s">
        <v>653</v>
      </c>
      <c r="C327" t="s">
        <v>13</v>
      </c>
      <c r="D327">
        <v>15000</v>
      </c>
      <c r="E327">
        <v>16</v>
      </c>
    </row>
    <row r="328" spans="1:5">
      <c r="A328" t="s">
        <v>654</v>
      </c>
      <c r="B328" t="s">
        <v>655</v>
      </c>
      <c r="C328" t="s">
        <v>13</v>
      </c>
      <c r="D328">
        <v>15000</v>
      </c>
      <c r="E328">
        <v>16</v>
      </c>
    </row>
    <row r="329" spans="1:5">
      <c r="A329" t="s">
        <v>656</v>
      </c>
      <c r="B329" t="s">
        <v>657</v>
      </c>
      <c r="C329" t="s">
        <v>13</v>
      </c>
      <c r="D329">
        <v>15000</v>
      </c>
      <c r="E329">
        <v>16</v>
      </c>
    </row>
    <row r="330" spans="1:5">
      <c r="A330" t="s">
        <v>658</v>
      </c>
      <c r="B330" t="s">
        <v>659</v>
      </c>
      <c r="C330" t="s">
        <v>13</v>
      </c>
      <c r="D330">
        <v>15000</v>
      </c>
      <c r="E330">
        <v>16</v>
      </c>
    </row>
    <row r="331" spans="1:5">
      <c r="A331" t="s">
        <v>660</v>
      </c>
      <c r="B331" t="s">
        <v>661</v>
      </c>
      <c r="C331" t="s">
        <v>13</v>
      </c>
      <c r="D331">
        <v>15000</v>
      </c>
      <c r="E331">
        <v>16</v>
      </c>
    </row>
    <row r="332" spans="1:5">
      <c r="A332" t="s">
        <v>662</v>
      </c>
      <c r="B332" t="s">
        <v>663</v>
      </c>
      <c r="C332" t="s">
        <v>13</v>
      </c>
      <c r="D332">
        <v>15000</v>
      </c>
      <c r="E332">
        <v>16</v>
      </c>
    </row>
    <row r="333" spans="1:5">
      <c r="A333" t="s">
        <v>664</v>
      </c>
      <c r="B333" t="s">
        <v>665</v>
      </c>
      <c r="C333" t="s">
        <v>13</v>
      </c>
      <c r="D333">
        <v>15000</v>
      </c>
      <c r="E333">
        <v>16</v>
      </c>
    </row>
    <row r="334" spans="1:5">
      <c r="A334" t="s">
        <v>666</v>
      </c>
      <c r="B334" t="s">
        <v>667</v>
      </c>
      <c r="C334" t="s">
        <v>13</v>
      </c>
      <c r="D334">
        <v>15000</v>
      </c>
      <c r="E334">
        <v>16</v>
      </c>
    </row>
    <row r="335" spans="1:5">
      <c r="A335" t="s">
        <v>668</v>
      </c>
      <c r="B335" t="s">
        <v>669</v>
      </c>
      <c r="C335" t="s">
        <v>13</v>
      </c>
      <c r="D335">
        <v>15000</v>
      </c>
      <c r="E335">
        <v>16</v>
      </c>
    </row>
    <row r="336" spans="1:5">
      <c r="A336" t="s">
        <v>670</v>
      </c>
      <c r="B336" t="s">
        <v>671</v>
      </c>
      <c r="C336" t="s">
        <v>13</v>
      </c>
      <c r="D336">
        <v>15000</v>
      </c>
      <c r="E336">
        <v>16</v>
      </c>
    </row>
    <row r="337" spans="1:5">
      <c r="A337" t="s">
        <v>672</v>
      </c>
      <c r="B337" t="s">
        <v>673</v>
      </c>
      <c r="C337" t="s">
        <v>13</v>
      </c>
      <c r="D337">
        <v>15000</v>
      </c>
      <c r="E337">
        <v>16</v>
      </c>
    </row>
    <row r="338" spans="1:5">
      <c r="A338" t="s">
        <v>674</v>
      </c>
      <c r="B338" t="s">
        <v>675</v>
      </c>
      <c r="C338" t="s">
        <v>13</v>
      </c>
      <c r="D338">
        <v>15000</v>
      </c>
      <c r="E338">
        <v>16</v>
      </c>
    </row>
    <row r="339" spans="1:5">
      <c r="A339" t="s">
        <v>676</v>
      </c>
      <c r="B339" t="s">
        <v>677</v>
      </c>
      <c r="C339" t="s">
        <v>13</v>
      </c>
      <c r="D339">
        <v>15000</v>
      </c>
      <c r="E339">
        <v>16</v>
      </c>
    </row>
    <row r="340" spans="1:5">
      <c r="A340" t="s">
        <v>678</v>
      </c>
      <c r="B340" t="s">
        <v>679</v>
      </c>
      <c r="C340" t="s">
        <v>13</v>
      </c>
      <c r="D340">
        <v>15000</v>
      </c>
      <c r="E340">
        <v>16</v>
      </c>
    </row>
    <row r="341" spans="1:5">
      <c r="A341" t="s">
        <v>680</v>
      </c>
      <c r="B341" t="s">
        <v>681</v>
      </c>
      <c r="C341" t="s">
        <v>13</v>
      </c>
      <c r="D341">
        <v>15000</v>
      </c>
      <c r="E341">
        <v>16</v>
      </c>
    </row>
    <row r="342" spans="1:5">
      <c r="A342" t="s">
        <v>682</v>
      </c>
      <c r="B342" t="s">
        <v>683</v>
      </c>
      <c r="C342" t="s">
        <v>13</v>
      </c>
      <c r="D342">
        <v>15000</v>
      </c>
      <c r="E342">
        <v>16</v>
      </c>
    </row>
    <row r="343" spans="1:5">
      <c r="A343" t="s">
        <v>684</v>
      </c>
      <c r="B343" t="s">
        <v>685</v>
      </c>
      <c r="C343" t="s">
        <v>13</v>
      </c>
      <c r="D343">
        <v>15000</v>
      </c>
      <c r="E343">
        <v>16</v>
      </c>
    </row>
    <row r="344" spans="1:5">
      <c r="A344" t="s">
        <v>686</v>
      </c>
      <c r="B344" t="s">
        <v>687</v>
      </c>
      <c r="C344" t="s">
        <v>13</v>
      </c>
      <c r="D344">
        <v>15000</v>
      </c>
      <c r="E344">
        <v>16</v>
      </c>
    </row>
    <row r="345" spans="1:5">
      <c r="A345" t="s">
        <v>688</v>
      </c>
      <c r="B345" t="s">
        <v>689</v>
      </c>
      <c r="C345" t="s">
        <v>13</v>
      </c>
      <c r="D345">
        <v>4000</v>
      </c>
      <c r="E345">
        <v>4.5</v>
      </c>
    </row>
    <row r="346" spans="1:5">
      <c r="A346" t="s">
        <v>690</v>
      </c>
      <c r="B346" t="s">
        <v>691</v>
      </c>
      <c r="C346" t="s">
        <v>13</v>
      </c>
      <c r="D346">
        <v>15000</v>
      </c>
      <c r="E346">
        <v>16</v>
      </c>
    </row>
    <row r="347" spans="1:5">
      <c r="A347" t="s">
        <v>692</v>
      </c>
      <c r="B347" t="s">
        <v>693</v>
      </c>
      <c r="C347" t="s">
        <v>13</v>
      </c>
      <c r="D347">
        <v>15000</v>
      </c>
      <c r="E347">
        <v>16</v>
      </c>
    </row>
    <row r="348" spans="1:5">
      <c r="A348" t="s">
        <v>694</v>
      </c>
      <c r="B348" t="s">
        <v>695</v>
      </c>
      <c r="C348" t="s">
        <v>13</v>
      </c>
      <c r="D348">
        <v>15000</v>
      </c>
      <c r="E348">
        <v>16</v>
      </c>
    </row>
    <row r="349" spans="1:5">
      <c r="A349" t="s">
        <v>696</v>
      </c>
      <c r="B349" t="s">
        <v>697</v>
      </c>
      <c r="C349" t="s">
        <v>13</v>
      </c>
      <c r="D349">
        <v>15000</v>
      </c>
      <c r="E349">
        <v>16</v>
      </c>
    </row>
    <row r="350" spans="1:5">
      <c r="A350" t="s">
        <v>698</v>
      </c>
      <c r="B350" t="s">
        <v>699</v>
      </c>
      <c r="C350" t="s">
        <v>13</v>
      </c>
      <c r="D350">
        <v>15000</v>
      </c>
      <c r="E350">
        <v>16</v>
      </c>
    </row>
    <row r="351" spans="1:5">
      <c r="A351" t="s">
        <v>700</v>
      </c>
      <c r="B351" t="s">
        <v>701</v>
      </c>
      <c r="C351" t="s">
        <v>13</v>
      </c>
      <c r="D351">
        <v>15000</v>
      </c>
      <c r="E351">
        <v>16</v>
      </c>
    </row>
    <row r="352" spans="1:5">
      <c r="A352" t="s">
        <v>702</v>
      </c>
      <c r="B352" t="s">
        <v>703</v>
      </c>
      <c r="C352" t="s">
        <v>13</v>
      </c>
      <c r="D352">
        <v>15000</v>
      </c>
      <c r="E352">
        <v>16</v>
      </c>
    </row>
    <row r="353" spans="1:5">
      <c r="A353" t="s">
        <v>704</v>
      </c>
      <c r="B353" t="s">
        <v>705</v>
      </c>
      <c r="C353" t="s">
        <v>13</v>
      </c>
      <c r="D353">
        <v>15000</v>
      </c>
      <c r="E353">
        <v>16</v>
      </c>
    </row>
    <row r="354" spans="1:5">
      <c r="A354" t="s">
        <v>706</v>
      </c>
      <c r="B354" t="s">
        <v>707</v>
      </c>
      <c r="C354" t="s">
        <v>13</v>
      </c>
      <c r="D354">
        <v>4000</v>
      </c>
      <c r="E354">
        <v>4.5</v>
      </c>
    </row>
    <row r="355" spans="1:5">
      <c r="A355" t="s">
        <v>708</v>
      </c>
      <c r="B355" t="s">
        <v>709</v>
      </c>
      <c r="C355" t="s">
        <v>13</v>
      </c>
      <c r="D355">
        <v>4000</v>
      </c>
      <c r="E355">
        <v>4.5</v>
      </c>
    </row>
    <row r="356" spans="1:5">
      <c r="A356" t="s">
        <v>710</v>
      </c>
      <c r="B356" t="s">
        <v>711</v>
      </c>
      <c r="C356" t="s">
        <v>13</v>
      </c>
      <c r="D356">
        <v>4000</v>
      </c>
      <c r="E356">
        <v>4.5</v>
      </c>
    </row>
    <row r="357" spans="1:5">
      <c r="A357" t="s">
        <v>712</v>
      </c>
      <c r="B357" t="s">
        <v>713</v>
      </c>
      <c r="C357" t="s">
        <v>13</v>
      </c>
      <c r="D357">
        <v>4000</v>
      </c>
      <c r="E357">
        <v>4.5</v>
      </c>
    </row>
    <row r="358" spans="1:5">
      <c r="A358" t="s">
        <v>714</v>
      </c>
      <c r="B358" t="s">
        <v>715</v>
      </c>
      <c r="C358" t="s">
        <v>13</v>
      </c>
      <c r="D358">
        <v>4000</v>
      </c>
      <c r="E358">
        <v>4.5</v>
      </c>
    </row>
    <row r="359" spans="1:5">
      <c r="A359" t="s">
        <v>716</v>
      </c>
      <c r="B359" t="s">
        <v>717</v>
      </c>
      <c r="C359" t="s">
        <v>13</v>
      </c>
      <c r="D359">
        <v>4000</v>
      </c>
      <c r="E359">
        <v>4.5</v>
      </c>
    </row>
    <row r="360" spans="1:5">
      <c r="A360" t="s">
        <v>718</v>
      </c>
      <c r="B360" t="s">
        <v>719</v>
      </c>
      <c r="C360" t="s">
        <v>13</v>
      </c>
      <c r="D360">
        <v>15000</v>
      </c>
      <c r="E360">
        <v>16</v>
      </c>
    </row>
    <row r="361" spans="1:5">
      <c r="A361" t="s">
        <v>720</v>
      </c>
      <c r="B361" t="s">
        <v>721</v>
      </c>
      <c r="C361" t="s">
        <v>13</v>
      </c>
      <c r="D361">
        <v>15000</v>
      </c>
      <c r="E361">
        <v>16</v>
      </c>
    </row>
    <row r="362" spans="1:5">
      <c r="A362" t="s">
        <v>722</v>
      </c>
      <c r="B362" t="s">
        <v>723</v>
      </c>
      <c r="C362" t="s">
        <v>13</v>
      </c>
      <c r="D362">
        <v>15000</v>
      </c>
      <c r="E362">
        <v>16</v>
      </c>
    </row>
    <row r="363" spans="1:5">
      <c r="A363" t="s">
        <v>724</v>
      </c>
      <c r="B363" t="s">
        <v>725</v>
      </c>
      <c r="C363" t="s">
        <v>13</v>
      </c>
      <c r="D363">
        <v>15000</v>
      </c>
      <c r="E363">
        <v>16</v>
      </c>
    </row>
    <row r="364" spans="1:5">
      <c r="A364" t="s">
        <v>726</v>
      </c>
      <c r="B364" t="s">
        <v>727</v>
      </c>
      <c r="C364" t="s">
        <v>13</v>
      </c>
      <c r="D364">
        <v>15000</v>
      </c>
      <c r="E364">
        <v>16</v>
      </c>
    </row>
    <row r="365" spans="1:5">
      <c r="A365" t="s">
        <v>728</v>
      </c>
      <c r="B365" t="s">
        <v>729</v>
      </c>
      <c r="C365" t="s">
        <v>13</v>
      </c>
      <c r="D365">
        <v>15000</v>
      </c>
      <c r="E365">
        <v>16</v>
      </c>
    </row>
    <row r="366" spans="1:5">
      <c r="A366" t="s">
        <v>730</v>
      </c>
      <c r="B366" t="s">
        <v>731</v>
      </c>
      <c r="C366" t="s">
        <v>13</v>
      </c>
      <c r="D366">
        <v>15000</v>
      </c>
      <c r="E366">
        <v>16</v>
      </c>
    </row>
    <row r="367" spans="1:5">
      <c r="A367" t="s">
        <v>732</v>
      </c>
      <c r="B367" t="s">
        <v>733</v>
      </c>
      <c r="C367" t="s">
        <v>13</v>
      </c>
      <c r="D367">
        <v>15000</v>
      </c>
      <c r="E367">
        <v>16</v>
      </c>
    </row>
    <row r="368" spans="1:5">
      <c r="A368" t="s">
        <v>734</v>
      </c>
      <c r="B368" t="s">
        <v>735</v>
      </c>
      <c r="C368" t="s">
        <v>13</v>
      </c>
      <c r="D368">
        <v>15000</v>
      </c>
      <c r="E368">
        <v>16</v>
      </c>
    </row>
    <row r="369" spans="1:5">
      <c r="A369" t="s">
        <v>736</v>
      </c>
      <c r="B369" t="s">
        <v>737</v>
      </c>
      <c r="C369" t="s">
        <v>13</v>
      </c>
      <c r="D369">
        <v>15000</v>
      </c>
      <c r="E369">
        <v>16</v>
      </c>
    </row>
    <row r="370" spans="1:5">
      <c r="A370" t="s">
        <v>738</v>
      </c>
      <c r="B370" t="s">
        <v>739</v>
      </c>
      <c r="C370" t="s">
        <v>13</v>
      </c>
      <c r="D370">
        <v>15000</v>
      </c>
      <c r="E370">
        <v>16</v>
      </c>
    </row>
    <row r="371" spans="1:5">
      <c r="A371" t="s">
        <v>740</v>
      </c>
      <c r="B371" t="s">
        <v>741</v>
      </c>
      <c r="C371" t="s">
        <v>13</v>
      </c>
      <c r="D371">
        <v>15000</v>
      </c>
      <c r="E371">
        <v>16</v>
      </c>
    </row>
    <row r="372" spans="1:5">
      <c r="A372" t="s">
        <v>742</v>
      </c>
      <c r="B372" t="s">
        <v>743</v>
      </c>
      <c r="C372" t="s">
        <v>13</v>
      </c>
      <c r="D372">
        <v>15000</v>
      </c>
      <c r="E372">
        <v>16</v>
      </c>
    </row>
    <row r="373" spans="1:5">
      <c r="A373" t="s">
        <v>744</v>
      </c>
      <c r="B373" t="s">
        <v>745</v>
      </c>
      <c r="C373" t="s">
        <v>13</v>
      </c>
      <c r="D373">
        <v>15000</v>
      </c>
      <c r="E373">
        <v>16</v>
      </c>
    </row>
    <row r="374" spans="1:5">
      <c r="A374" t="s">
        <v>746</v>
      </c>
      <c r="B374" t="s">
        <v>747</v>
      </c>
      <c r="C374" t="s">
        <v>13</v>
      </c>
      <c r="D374">
        <v>15000</v>
      </c>
      <c r="E374">
        <v>16</v>
      </c>
    </row>
    <row r="375" spans="1:5">
      <c r="A375" t="s">
        <v>748</v>
      </c>
      <c r="B375" t="s">
        <v>749</v>
      </c>
      <c r="C375" t="s">
        <v>13</v>
      </c>
      <c r="D375">
        <v>15000</v>
      </c>
      <c r="E375">
        <v>16</v>
      </c>
    </row>
    <row r="376" spans="1:5">
      <c r="A376" t="s">
        <v>750</v>
      </c>
      <c r="B376" t="s">
        <v>751</v>
      </c>
      <c r="C376" t="s">
        <v>13</v>
      </c>
      <c r="D376">
        <v>15000</v>
      </c>
      <c r="E376">
        <v>16</v>
      </c>
    </row>
    <row r="377" spans="1:5">
      <c r="A377" t="s">
        <v>752</v>
      </c>
      <c r="B377" t="s">
        <v>753</v>
      </c>
      <c r="C377" t="s">
        <v>13</v>
      </c>
      <c r="D377">
        <v>15000</v>
      </c>
      <c r="E377">
        <v>16</v>
      </c>
    </row>
    <row r="378" spans="1:5">
      <c r="A378" t="s">
        <v>754</v>
      </c>
      <c r="B378" t="s">
        <v>755</v>
      </c>
      <c r="C378" t="s">
        <v>13</v>
      </c>
      <c r="D378">
        <v>15000</v>
      </c>
      <c r="E378">
        <v>16</v>
      </c>
    </row>
    <row r="379" spans="1:5">
      <c r="A379" t="s">
        <v>756</v>
      </c>
      <c r="B379" t="s">
        <v>757</v>
      </c>
      <c r="C379" t="s">
        <v>13</v>
      </c>
      <c r="D379">
        <v>15000</v>
      </c>
      <c r="E379">
        <v>16</v>
      </c>
    </row>
    <row r="380" spans="1:5">
      <c r="A380" t="s">
        <v>758</v>
      </c>
      <c r="B380" t="s">
        <v>759</v>
      </c>
      <c r="C380" t="s">
        <v>13</v>
      </c>
      <c r="D380">
        <v>15000</v>
      </c>
      <c r="E380">
        <v>16</v>
      </c>
    </row>
    <row r="381" spans="1:5">
      <c r="A381" t="s">
        <v>760</v>
      </c>
      <c r="B381" t="s">
        <v>761</v>
      </c>
      <c r="C381" t="s">
        <v>13</v>
      </c>
      <c r="D381">
        <v>15000</v>
      </c>
      <c r="E381">
        <v>16</v>
      </c>
    </row>
    <row r="382" spans="1:5">
      <c r="A382" t="s">
        <v>762</v>
      </c>
      <c r="B382" t="s">
        <v>763</v>
      </c>
      <c r="C382" t="s">
        <v>13</v>
      </c>
      <c r="D382">
        <v>15000</v>
      </c>
      <c r="E382">
        <v>16</v>
      </c>
    </row>
    <row r="383" spans="1:5">
      <c r="A383" t="s">
        <v>764</v>
      </c>
      <c r="B383" t="s">
        <v>765</v>
      </c>
      <c r="C383" t="s">
        <v>13</v>
      </c>
      <c r="D383">
        <v>15000</v>
      </c>
      <c r="E383">
        <v>16</v>
      </c>
    </row>
    <row r="384" spans="1:5">
      <c r="A384" t="s">
        <v>766</v>
      </c>
      <c r="B384" t="s">
        <v>767</v>
      </c>
      <c r="C384" t="s">
        <v>13</v>
      </c>
      <c r="D384">
        <v>15000</v>
      </c>
      <c r="E384">
        <v>16</v>
      </c>
    </row>
    <row r="385" spans="1:5">
      <c r="A385" t="s">
        <v>768</v>
      </c>
      <c r="B385" t="s">
        <v>769</v>
      </c>
      <c r="C385" t="s">
        <v>13</v>
      </c>
      <c r="D385">
        <v>15000</v>
      </c>
      <c r="E385">
        <v>16</v>
      </c>
    </row>
    <row r="386" spans="1:5">
      <c r="A386" t="s">
        <v>770</v>
      </c>
      <c r="B386" t="s">
        <v>771</v>
      </c>
      <c r="C386" t="s">
        <v>13</v>
      </c>
      <c r="D386">
        <v>15000</v>
      </c>
      <c r="E386">
        <v>16</v>
      </c>
    </row>
    <row r="387" spans="1:5">
      <c r="A387" t="s">
        <v>772</v>
      </c>
      <c r="B387" t="s">
        <v>773</v>
      </c>
      <c r="C387" t="s">
        <v>13</v>
      </c>
      <c r="D387">
        <v>15000</v>
      </c>
      <c r="E387">
        <v>16</v>
      </c>
    </row>
    <row r="388" spans="1:5">
      <c r="A388" t="s">
        <v>774</v>
      </c>
      <c r="B388" t="s">
        <v>775</v>
      </c>
      <c r="C388" t="s">
        <v>13</v>
      </c>
      <c r="D388">
        <v>15000</v>
      </c>
      <c r="E388">
        <v>16</v>
      </c>
    </row>
    <row r="389" spans="1:5">
      <c r="A389" t="s">
        <v>776</v>
      </c>
      <c r="B389" t="s">
        <v>777</v>
      </c>
      <c r="C389" t="s">
        <v>13</v>
      </c>
      <c r="D389">
        <v>15000</v>
      </c>
      <c r="E389">
        <v>16</v>
      </c>
    </row>
    <row r="390" spans="1:5">
      <c r="A390" t="s">
        <v>778</v>
      </c>
      <c r="B390" t="s">
        <v>779</v>
      </c>
      <c r="C390" t="s">
        <v>13</v>
      </c>
      <c r="D390">
        <v>15000</v>
      </c>
      <c r="E390">
        <v>16</v>
      </c>
    </row>
    <row r="391" spans="1:5">
      <c r="A391" t="s">
        <v>780</v>
      </c>
      <c r="B391" t="s">
        <v>781</v>
      </c>
      <c r="C391" t="s">
        <v>13</v>
      </c>
      <c r="D391">
        <v>15000</v>
      </c>
      <c r="E391">
        <v>16</v>
      </c>
    </row>
    <row r="392" spans="1:5">
      <c r="A392" t="s">
        <v>782</v>
      </c>
      <c r="B392" t="s">
        <v>783</v>
      </c>
      <c r="C392" t="s">
        <v>13</v>
      </c>
      <c r="D392">
        <v>15000</v>
      </c>
      <c r="E392">
        <v>16</v>
      </c>
    </row>
    <row r="393" spans="1:5">
      <c r="A393" t="s">
        <v>784</v>
      </c>
      <c r="B393" t="s">
        <v>785</v>
      </c>
      <c r="C393" t="s">
        <v>13</v>
      </c>
      <c r="D393">
        <v>15000</v>
      </c>
      <c r="E393">
        <v>16</v>
      </c>
    </row>
    <row r="394" spans="1:5">
      <c r="A394" t="s">
        <v>786</v>
      </c>
      <c r="B394" t="s">
        <v>787</v>
      </c>
      <c r="C394" t="s">
        <v>13</v>
      </c>
      <c r="D394">
        <v>15000</v>
      </c>
      <c r="E394">
        <v>16</v>
      </c>
    </row>
    <row r="395" spans="1:5">
      <c r="A395" t="s">
        <v>788</v>
      </c>
      <c r="B395" t="s">
        <v>789</v>
      </c>
      <c r="C395" t="s">
        <v>13</v>
      </c>
      <c r="D395">
        <v>15000</v>
      </c>
      <c r="E395">
        <v>16</v>
      </c>
    </row>
    <row r="396" spans="1:5">
      <c r="A396" t="s">
        <v>790</v>
      </c>
      <c r="B396" t="s">
        <v>791</v>
      </c>
      <c r="C396" t="s">
        <v>13</v>
      </c>
      <c r="D396">
        <v>15000</v>
      </c>
      <c r="E396">
        <v>16</v>
      </c>
    </row>
    <row r="397" spans="1:5">
      <c r="A397" t="s">
        <v>792</v>
      </c>
      <c r="B397" t="s">
        <v>793</v>
      </c>
      <c r="C397" t="s">
        <v>13</v>
      </c>
      <c r="D397">
        <v>15000</v>
      </c>
      <c r="E397">
        <v>16</v>
      </c>
    </row>
    <row r="398" spans="1:5">
      <c r="A398" t="s">
        <v>794</v>
      </c>
      <c r="B398" t="s">
        <v>795</v>
      </c>
      <c r="C398" t="s">
        <v>13</v>
      </c>
      <c r="D398">
        <v>15000</v>
      </c>
      <c r="E398">
        <v>16</v>
      </c>
    </row>
    <row r="399" spans="1:5">
      <c r="A399" t="s">
        <v>796</v>
      </c>
      <c r="B399" t="s">
        <v>797</v>
      </c>
      <c r="C399" t="s">
        <v>13</v>
      </c>
      <c r="D399">
        <v>15000</v>
      </c>
      <c r="E399">
        <v>16</v>
      </c>
    </row>
    <row r="400" spans="1:5">
      <c r="A400" t="s">
        <v>798</v>
      </c>
      <c r="B400" t="s">
        <v>799</v>
      </c>
      <c r="C400" t="s">
        <v>13</v>
      </c>
      <c r="D400">
        <v>15000</v>
      </c>
      <c r="E400">
        <v>16</v>
      </c>
    </row>
    <row r="401" spans="1:5">
      <c r="A401" t="s">
        <v>800</v>
      </c>
      <c r="B401" t="s">
        <v>801</v>
      </c>
      <c r="C401" t="s">
        <v>13</v>
      </c>
      <c r="D401">
        <v>15000</v>
      </c>
      <c r="E401">
        <v>16</v>
      </c>
    </row>
    <row r="402" spans="1:5">
      <c r="A402" t="s">
        <v>802</v>
      </c>
      <c r="B402" t="s">
        <v>803</v>
      </c>
      <c r="C402" t="s">
        <v>13</v>
      </c>
      <c r="D402">
        <v>15000</v>
      </c>
      <c r="E402">
        <v>16</v>
      </c>
    </row>
    <row r="403" spans="1:5">
      <c r="A403" t="s">
        <v>804</v>
      </c>
      <c r="B403" t="s">
        <v>805</v>
      </c>
      <c r="C403" t="s">
        <v>13</v>
      </c>
      <c r="D403">
        <v>15000</v>
      </c>
      <c r="E403">
        <v>16</v>
      </c>
    </row>
    <row r="404" spans="1:5">
      <c r="A404" t="s">
        <v>806</v>
      </c>
      <c r="B404" t="s">
        <v>807</v>
      </c>
      <c r="C404" t="s">
        <v>13</v>
      </c>
      <c r="D404">
        <v>15000</v>
      </c>
      <c r="E404">
        <v>16</v>
      </c>
    </row>
    <row r="405" spans="1:5">
      <c r="A405" t="s">
        <v>808</v>
      </c>
      <c r="B405" t="s">
        <v>809</v>
      </c>
      <c r="C405" t="s">
        <v>13</v>
      </c>
      <c r="D405">
        <v>15000</v>
      </c>
      <c r="E405">
        <v>16</v>
      </c>
    </row>
    <row r="406" spans="1:5">
      <c r="A406" t="s">
        <v>810</v>
      </c>
      <c r="B406" t="s">
        <v>811</v>
      </c>
      <c r="C406" t="s">
        <v>13</v>
      </c>
      <c r="D406">
        <v>15000</v>
      </c>
      <c r="E406">
        <v>16</v>
      </c>
    </row>
    <row r="407" spans="1:5">
      <c r="A407" t="s">
        <v>812</v>
      </c>
      <c r="B407" t="s">
        <v>813</v>
      </c>
      <c r="C407" t="s">
        <v>13</v>
      </c>
      <c r="D407">
        <v>15000</v>
      </c>
      <c r="E407">
        <v>16</v>
      </c>
    </row>
    <row r="408" spans="1:5">
      <c r="A408" t="s">
        <v>814</v>
      </c>
      <c r="B408" t="s">
        <v>815</v>
      </c>
      <c r="C408" t="s">
        <v>13</v>
      </c>
      <c r="D408">
        <v>15000</v>
      </c>
      <c r="E408">
        <v>16</v>
      </c>
    </row>
    <row r="409" spans="1:5">
      <c r="A409" t="s">
        <v>816</v>
      </c>
      <c r="B409" t="s">
        <v>817</v>
      </c>
      <c r="C409" t="s">
        <v>13</v>
      </c>
      <c r="D409">
        <v>15000</v>
      </c>
      <c r="E409">
        <v>16</v>
      </c>
    </row>
    <row r="410" spans="1:5">
      <c r="A410" t="s">
        <v>818</v>
      </c>
      <c r="B410" t="s">
        <v>819</v>
      </c>
      <c r="C410" t="s">
        <v>13</v>
      </c>
      <c r="D410">
        <v>15000</v>
      </c>
      <c r="E410">
        <v>16</v>
      </c>
    </row>
    <row r="411" spans="1:5">
      <c r="A411" t="s">
        <v>820</v>
      </c>
      <c r="B411" t="s">
        <v>821</v>
      </c>
      <c r="C411" t="s">
        <v>13</v>
      </c>
      <c r="D411">
        <v>15000</v>
      </c>
      <c r="E411">
        <v>16</v>
      </c>
    </row>
    <row r="412" spans="1:5">
      <c r="A412" t="s">
        <v>822</v>
      </c>
      <c r="B412" t="s">
        <v>823</v>
      </c>
      <c r="C412" t="s">
        <v>13</v>
      </c>
      <c r="D412">
        <v>15000</v>
      </c>
      <c r="E412">
        <v>16</v>
      </c>
    </row>
    <row r="413" spans="1:5">
      <c r="A413" t="s">
        <v>824</v>
      </c>
      <c r="B413" t="s">
        <v>825</v>
      </c>
      <c r="C413" t="s">
        <v>13</v>
      </c>
      <c r="D413">
        <v>15000</v>
      </c>
      <c r="E413">
        <v>16</v>
      </c>
    </row>
    <row r="414" spans="1:5">
      <c r="A414" t="s">
        <v>826</v>
      </c>
      <c r="B414" t="s">
        <v>827</v>
      </c>
      <c r="C414" t="s">
        <v>13</v>
      </c>
      <c r="D414">
        <v>15000</v>
      </c>
      <c r="E414">
        <v>16</v>
      </c>
    </row>
    <row r="415" spans="1:5">
      <c r="A415" t="s">
        <v>828</v>
      </c>
      <c r="B415" t="s">
        <v>829</v>
      </c>
      <c r="C415" t="s">
        <v>13</v>
      </c>
      <c r="D415">
        <v>15000</v>
      </c>
      <c r="E415">
        <v>16</v>
      </c>
    </row>
    <row r="416" spans="1:5">
      <c r="A416" t="s">
        <v>830</v>
      </c>
      <c r="B416" t="s">
        <v>831</v>
      </c>
      <c r="C416" t="s">
        <v>13</v>
      </c>
      <c r="D416">
        <v>15000</v>
      </c>
      <c r="E416">
        <v>16</v>
      </c>
    </row>
    <row r="417" spans="1:5">
      <c r="A417" t="s">
        <v>832</v>
      </c>
      <c r="B417" t="s">
        <v>833</v>
      </c>
      <c r="C417" t="s">
        <v>13</v>
      </c>
      <c r="D417">
        <v>15000</v>
      </c>
      <c r="E417">
        <v>16</v>
      </c>
    </row>
    <row r="418" spans="1:5">
      <c r="A418" t="s">
        <v>834</v>
      </c>
      <c r="B418" t="s">
        <v>835</v>
      </c>
      <c r="C418" t="s">
        <v>13</v>
      </c>
      <c r="D418">
        <v>15000</v>
      </c>
      <c r="E418">
        <v>16</v>
      </c>
    </row>
    <row r="419" spans="1:5">
      <c r="A419" t="s">
        <v>836</v>
      </c>
      <c r="B419" t="s">
        <v>837</v>
      </c>
      <c r="C419" t="s">
        <v>13</v>
      </c>
      <c r="D419">
        <v>15000</v>
      </c>
      <c r="E419">
        <v>16</v>
      </c>
    </row>
    <row r="420" spans="1:5">
      <c r="A420" t="s">
        <v>838</v>
      </c>
      <c r="B420" t="s">
        <v>839</v>
      </c>
      <c r="C420" t="s">
        <v>13</v>
      </c>
      <c r="D420">
        <v>15000</v>
      </c>
      <c r="E420">
        <v>16</v>
      </c>
    </row>
    <row r="421" spans="1:5">
      <c r="A421" t="s">
        <v>840</v>
      </c>
      <c r="B421" t="s">
        <v>841</v>
      </c>
      <c r="C421" t="s">
        <v>13</v>
      </c>
      <c r="D421">
        <v>15000</v>
      </c>
      <c r="E421">
        <v>16</v>
      </c>
    </row>
    <row r="422" spans="1:5">
      <c r="A422" t="s">
        <v>842</v>
      </c>
      <c r="B422" t="s">
        <v>843</v>
      </c>
      <c r="C422" t="s">
        <v>13</v>
      </c>
      <c r="D422">
        <v>15000</v>
      </c>
      <c r="E422">
        <v>16</v>
      </c>
    </row>
    <row r="423" spans="1:5">
      <c r="A423" t="s">
        <v>844</v>
      </c>
      <c r="B423" t="s">
        <v>845</v>
      </c>
      <c r="C423" t="s">
        <v>13</v>
      </c>
      <c r="D423">
        <v>15000</v>
      </c>
      <c r="E423">
        <v>16</v>
      </c>
    </row>
    <row r="424" spans="1:5">
      <c r="A424" t="s">
        <v>846</v>
      </c>
      <c r="B424" t="s">
        <v>847</v>
      </c>
      <c r="C424" t="s">
        <v>13</v>
      </c>
      <c r="D424">
        <v>15000</v>
      </c>
      <c r="E424">
        <v>16</v>
      </c>
    </row>
    <row r="425" spans="1:5">
      <c r="A425" t="s">
        <v>848</v>
      </c>
      <c r="B425" t="s">
        <v>849</v>
      </c>
      <c r="C425" t="s">
        <v>13</v>
      </c>
      <c r="D425">
        <v>15000</v>
      </c>
      <c r="E425">
        <v>16</v>
      </c>
    </row>
    <row r="426" spans="1:5">
      <c r="A426" t="s">
        <v>850</v>
      </c>
      <c r="B426" t="s">
        <v>851</v>
      </c>
      <c r="C426" t="s">
        <v>13</v>
      </c>
      <c r="D426">
        <v>15000</v>
      </c>
      <c r="E426">
        <v>16</v>
      </c>
    </row>
    <row r="427" spans="1:5">
      <c r="A427" t="s">
        <v>852</v>
      </c>
      <c r="B427" t="s">
        <v>853</v>
      </c>
      <c r="C427" t="s">
        <v>13</v>
      </c>
      <c r="D427">
        <v>15000</v>
      </c>
      <c r="E427">
        <v>16</v>
      </c>
    </row>
    <row r="428" spans="1:5">
      <c r="A428" t="s">
        <v>854</v>
      </c>
      <c r="B428" t="s">
        <v>855</v>
      </c>
      <c r="C428" t="s">
        <v>13</v>
      </c>
      <c r="D428">
        <v>15000</v>
      </c>
      <c r="E428">
        <v>16</v>
      </c>
    </row>
    <row r="429" spans="1:5">
      <c r="A429" t="s">
        <v>856</v>
      </c>
      <c r="B429" t="s">
        <v>857</v>
      </c>
      <c r="C429" t="s">
        <v>13</v>
      </c>
      <c r="D429">
        <v>15000</v>
      </c>
      <c r="E429">
        <v>16</v>
      </c>
    </row>
    <row r="430" spans="1:5">
      <c r="A430" t="s">
        <v>858</v>
      </c>
      <c r="B430" t="s">
        <v>859</v>
      </c>
      <c r="C430" t="s">
        <v>13</v>
      </c>
      <c r="D430">
        <v>15000</v>
      </c>
      <c r="E430">
        <v>16</v>
      </c>
    </row>
    <row r="431" spans="1:5">
      <c r="A431" t="s">
        <v>860</v>
      </c>
      <c r="B431" t="s">
        <v>861</v>
      </c>
      <c r="C431" t="s">
        <v>13</v>
      </c>
      <c r="D431">
        <v>15000</v>
      </c>
      <c r="E431">
        <v>16</v>
      </c>
    </row>
    <row r="432" spans="1:5">
      <c r="A432" t="s">
        <v>862</v>
      </c>
      <c r="B432" t="s">
        <v>863</v>
      </c>
      <c r="C432" t="s">
        <v>13</v>
      </c>
      <c r="D432">
        <v>15000</v>
      </c>
      <c r="E432">
        <v>16</v>
      </c>
    </row>
    <row r="433" spans="1:5">
      <c r="A433" t="s">
        <v>864</v>
      </c>
      <c r="B433" t="s">
        <v>865</v>
      </c>
      <c r="C433" t="s">
        <v>13</v>
      </c>
      <c r="D433">
        <v>15000</v>
      </c>
      <c r="E433">
        <v>16</v>
      </c>
    </row>
    <row r="434" spans="1:5">
      <c r="A434" t="s">
        <v>866</v>
      </c>
      <c r="B434" t="s">
        <v>867</v>
      </c>
      <c r="C434" t="s">
        <v>13</v>
      </c>
      <c r="D434">
        <v>15000</v>
      </c>
      <c r="E434">
        <v>16</v>
      </c>
    </row>
    <row r="435" spans="1:5">
      <c r="A435" t="s">
        <v>868</v>
      </c>
      <c r="B435" t="s">
        <v>869</v>
      </c>
      <c r="C435" t="s">
        <v>13</v>
      </c>
      <c r="D435">
        <v>15000</v>
      </c>
      <c r="E435">
        <v>16</v>
      </c>
    </row>
    <row r="436" spans="1:5">
      <c r="A436" t="s">
        <v>870</v>
      </c>
      <c r="B436" t="s">
        <v>871</v>
      </c>
      <c r="C436" t="s">
        <v>13</v>
      </c>
      <c r="D436">
        <v>15000</v>
      </c>
      <c r="E436">
        <v>16</v>
      </c>
    </row>
    <row r="437" spans="1:5">
      <c r="A437" t="s">
        <v>872</v>
      </c>
      <c r="B437" t="s">
        <v>873</v>
      </c>
      <c r="C437" t="s">
        <v>13</v>
      </c>
      <c r="D437">
        <v>15000</v>
      </c>
      <c r="E437">
        <v>16</v>
      </c>
    </row>
    <row r="438" spans="1:5">
      <c r="A438" t="s">
        <v>874</v>
      </c>
      <c r="B438" t="s">
        <v>875</v>
      </c>
      <c r="C438" t="s">
        <v>13</v>
      </c>
      <c r="D438">
        <v>15000</v>
      </c>
      <c r="E438">
        <v>16</v>
      </c>
    </row>
    <row r="439" spans="1:5">
      <c r="A439" t="s">
        <v>876</v>
      </c>
      <c r="B439" t="s">
        <v>877</v>
      </c>
      <c r="C439" t="s">
        <v>13</v>
      </c>
      <c r="D439">
        <v>15000</v>
      </c>
      <c r="E439">
        <v>16</v>
      </c>
    </row>
    <row r="440" spans="1:5">
      <c r="A440" t="s">
        <v>878</v>
      </c>
      <c r="B440" t="s">
        <v>879</v>
      </c>
      <c r="C440" t="s">
        <v>13</v>
      </c>
      <c r="D440">
        <v>15000</v>
      </c>
      <c r="E440">
        <v>16</v>
      </c>
    </row>
    <row r="441" spans="1:5">
      <c r="A441" t="s">
        <v>880</v>
      </c>
      <c r="B441" t="s">
        <v>881</v>
      </c>
      <c r="C441" t="s">
        <v>13</v>
      </c>
      <c r="D441">
        <v>15000</v>
      </c>
      <c r="E441">
        <v>16</v>
      </c>
    </row>
    <row r="442" spans="1:5">
      <c r="A442" t="s">
        <v>882</v>
      </c>
      <c r="B442" t="s">
        <v>883</v>
      </c>
      <c r="C442" t="s">
        <v>13</v>
      </c>
      <c r="D442">
        <v>15000</v>
      </c>
      <c r="E442">
        <v>16</v>
      </c>
    </row>
    <row r="443" spans="1:5">
      <c r="A443" t="s">
        <v>884</v>
      </c>
      <c r="B443" t="s">
        <v>885</v>
      </c>
      <c r="C443" t="s">
        <v>13</v>
      </c>
      <c r="D443">
        <v>15000</v>
      </c>
      <c r="E443">
        <v>16</v>
      </c>
    </row>
    <row r="444" spans="1:5">
      <c r="A444" t="s">
        <v>886</v>
      </c>
      <c r="B444" t="s">
        <v>887</v>
      </c>
      <c r="C444" t="s">
        <v>13</v>
      </c>
      <c r="D444">
        <v>15000</v>
      </c>
      <c r="E444">
        <v>16</v>
      </c>
    </row>
    <row r="445" spans="1:5">
      <c r="A445" t="s">
        <v>888</v>
      </c>
      <c r="B445" t="s">
        <v>889</v>
      </c>
      <c r="C445" t="s">
        <v>13</v>
      </c>
      <c r="D445">
        <v>15000</v>
      </c>
      <c r="E445">
        <v>16</v>
      </c>
    </row>
    <row r="446" spans="1:5">
      <c r="A446" t="s">
        <v>890</v>
      </c>
      <c r="B446" t="s">
        <v>891</v>
      </c>
      <c r="C446" t="s">
        <v>13</v>
      </c>
      <c r="D446">
        <v>15000</v>
      </c>
      <c r="E446">
        <v>16</v>
      </c>
    </row>
    <row r="447" spans="1:5">
      <c r="A447" t="s">
        <v>892</v>
      </c>
      <c r="B447" t="s">
        <v>893</v>
      </c>
      <c r="C447" t="s">
        <v>13</v>
      </c>
      <c r="D447">
        <v>15000</v>
      </c>
      <c r="E447">
        <v>16</v>
      </c>
    </row>
    <row r="448" spans="1:5">
      <c r="A448" t="s">
        <v>894</v>
      </c>
      <c r="B448" t="s">
        <v>895</v>
      </c>
      <c r="C448" t="s">
        <v>13</v>
      </c>
      <c r="D448">
        <v>15000</v>
      </c>
      <c r="E448">
        <v>16</v>
      </c>
    </row>
    <row r="449" spans="1:5">
      <c r="A449" t="s">
        <v>896</v>
      </c>
      <c r="B449" t="s">
        <v>897</v>
      </c>
      <c r="C449" t="s">
        <v>13</v>
      </c>
      <c r="D449">
        <v>15000</v>
      </c>
      <c r="E449">
        <v>16</v>
      </c>
    </row>
    <row r="450" spans="1:5">
      <c r="A450" t="s">
        <v>898</v>
      </c>
      <c r="B450" t="s">
        <v>899</v>
      </c>
      <c r="C450" t="s">
        <v>13</v>
      </c>
      <c r="D450">
        <v>15000</v>
      </c>
      <c r="E450">
        <v>16</v>
      </c>
    </row>
    <row r="451" spans="1:5">
      <c r="A451" t="s">
        <v>900</v>
      </c>
      <c r="B451" t="s">
        <v>901</v>
      </c>
      <c r="C451" t="s">
        <v>13</v>
      </c>
      <c r="D451">
        <v>15000</v>
      </c>
      <c r="E451">
        <v>16</v>
      </c>
    </row>
    <row r="452" spans="1:5">
      <c r="A452" t="s">
        <v>902</v>
      </c>
      <c r="B452" t="s">
        <v>903</v>
      </c>
      <c r="C452" t="s">
        <v>13</v>
      </c>
      <c r="D452">
        <v>15000</v>
      </c>
      <c r="E452">
        <v>16</v>
      </c>
    </row>
    <row r="453" spans="1:5">
      <c r="A453" t="s">
        <v>904</v>
      </c>
      <c r="B453" t="s">
        <v>905</v>
      </c>
      <c r="C453" t="s">
        <v>13</v>
      </c>
      <c r="D453">
        <v>15000</v>
      </c>
      <c r="E453">
        <v>16</v>
      </c>
    </row>
    <row r="454" spans="1:5">
      <c r="A454" t="s">
        <v>906</v>
      </c>
      <c r="B454" t="s">
        <v>907</v>
      </c>
      <c r="C454" t="s">
        <v>13</v>
      </c>
      <c r="D454">
        <v>15000</v>
      </c>
      <c r="E454">
        <v>16</v>
      </c>
    </row>
    <row r="455" spans="1:5">
      <c r="A455" t="s">
        <v>908</v>
      </c>
      <c r="B455" t="s">
        <v>909</v>
      </c>
      <c r="C455" t="s">
        <v>13</v>
      </c>
      <c r="D455">
        <v>15000</v>
      </c>
      <c r="E455">
        <v>16</v>
      </c>
    </row>
    <row r="456" spans="1:5">
      <c r="A456" t="s">
        <v>910</v>
      </c>
      <c r="B456" t="s">
        <v>911</v>
      </c>
      <c r="C456" t="s">
        <v>13</v>
      </c>
      <c r="D456">
        <v>15000</v>
      </c>
      <c r="E456">
        <v>16</v>
      </c>
    </row>
    <row r="457" spans="1:5">
      <c r="A457" t="s">
        <v>912</v>
      </c>
      <c r="B457" t="s">
        <v>913</v>
      </c>
      <c r="C457" t="s">
        <v>13</v>
      </c>
      <c r="D457">
        <v>15000</v>
      </c>
      <c r="E457">
        <v>16</v>
      </c>
    </row>
    <row r="458" spans="1:5">
      <c r="A458" t="s">
        <v>914</v>
      </c>
      <c r="B458" t="s">
        <v>915</v>
      </c>
      <c r="C458" t="s">
        <v>13</v>
      </c>
      <c r="D458">
        <v>15000</v>
      </c>
      <c r="E458">
        <v>16</v>
      </c>
    </row>
    <row r="459" spans="1:5">
      <c r="A459" t="s">
        <v>916</v>
      </c>
      <c r="B459" t="s">
        <v>917</v>
      </c>
      <c r="C459" t="s">
        <v>13</v>
      </c>
      <c r="D459">
        <v>15000</v>
      </c>
      <c r="E459">
        <v>16</v>
      </c>
    </row>
    <row r="460" spans="1:5">
      <c r="A460" t="s">
        <v>918</v>
      </c>
      <c r="B460" t="s">
        <v>919</v>
      </c>
      <c r="C460" t="s">
        <v>13</v>
      </c>
      <c r="D460">
        <v>15000</v>
      </c>
      <c r="E460">
        <v>16</v>
      </c>
    </row>
    <row r="461" spans="1:5">
      <c r="A461" t="s">
        <v>920</v>
      </c>
      <c r="B461" t="s">
        <v>921</v>
      </c>
      <c r="C461" t="s">
        <v>13</v>
      </c>
      <c r="D461">
        <v>15000</v>
      </c>
      <c r="E461">
        <v>16</v>
      </c>
    </row>
    <row r="462" spans="1:5">
      <c r="A462" t="s">
        <v>922</v>
      </c>
      <c r="B462" t="s">
        <v>923</v>
      </c>
      <c r="C462" t="s">
        <v>13</v>
      </c>
      <c r="D462">
        <v>15000</v>
      </c>
      <c r="E462">
        <v>16</v>
      </c>
    </row>
    <row r="463" spans="1:5">
      <c r="A463" t="s">
        <v>924</v>
      </c>
      <c r="B463" t="s">
        <v>925</v>
      </c>
      <c r="C463" t="s">
        <v>13</v>
      </c>
      <c r="D463">
        <v>15000</v>
      </c>
      <c r="E463">
        <v>16</v>
      </c>
    </row>
    <row r="464" spans="1:5">
      <c r="A464" t="s">
        <v>926</v>
      </c>
      <c r="B464" t="s">
        <v>927</v>
      </c>
      <c r="C464" t="s">
        <v>13</v>
      </c>
      <c r="D464">
        <v>15000</v>
      </c>
      <c r="E464">
        <v>16</v>
      </c>
    </row>
    <row r="465" spans="1:5">
      <c r="A465" t="s">
        <v>928</v>
      </c>
      <c r="B465" t="s">
        <v>929</v>
      </c>
      <c r="C465" t="s">
        <v>13</v>
      </c>
      <c r="D465">
        <v>15000</v>
      </c>
      <c r="E465">
        <v>16</v>
      </c>
    </row>
    <row r="466" spans="1:5">
      <c r="A466" t="s">
        <v>930</v>
      </c>
      <c r="B466" t="s">
        <v>931</v>
      </c>
      <c r="C466" t="s">
        <v>13</v>
      </c>
      <c r="D466">
        <v>15000</v>
      </c>
      <c r="E466">
        <v>16</v>
      </c>
    </row>
    <row r="467" spans="1:5">
      <c r="A467" t="s">
        <v>932</v>
      </c>
      <c r="B467" t="s">
        <v>933</v>
      </c>
      <c r="C467" t="s">
        <v>13</v>
      </c>
      <c r="D467">
        <v>15000</v>
      </c>
      <c r="E467">
        <v>16</v>
      </c>
    </row>
    <row r="468" spans="1:5">
      <c r="A468" t="s">
        <v>934</v>
      </c>
      <c r="B468" t="s">
        <v>935</v>
      </c>
      <c r="C468" t="s">
        <v>13</v>
      </c>
      <c r="D468">
        <v>0</v>
      </c>
      <c r="E468">
        <v>16</v>
      </c>
    </row>
    <row r="469" spans="1:5">
      <c r="A469" t="s">
        <v>936</v>
      </c>
      <c r="B469" t="s">
        <v>937</v>
      </c>
      <c r="C469" t="s">
        <v>13</v>
      </c>
      <c r="D469">
        <v>15000</v>
      </c>
      <c r="E469">
        <v>16</v>
      </c>
    </row>
    <row r="470" spans="1:5">
      <c r="A470" t="s">
        <v>938</v>
      </c>
      <c r="B470" t="s">
        <v>939</v>
      </c>
      <c r="C470" t="s">
        <v>13</v>
      </c>
      <c r="D470">
        <v>15000</v>
      </c>
      <c r="E470">
        <v>16</v>
      </c>
    </row>
    <row r="471" spans="1:5">
      <c r="A471" t="s">
        <v>940</v>
      </c>
      <c r="B471" t="s">
        <v>941</v>
      </c>
      <c r="C471" t="s">
        <v>13</v>
      </c>
      <c r="D471">
        <v>15000</v>
      </c>
      <c r="E471">
        <v>16</v>
      </c>
    </row>
    <row r="472" spans="1:5">
      <c r="A472" t="s">
        <v>942</v>
      </c>
      <c r="B472" t="s">
        <v>943</v>
      </c>
      <c r="C472" t="s">
        <v>13</v>
      </c>
      <c r="D472">
        <v>15000</v>
      </c>
      <c r="E472">
        <v>16</v>
      </c>
    </row>
    <row r="473" spans="1:5">
      <c r="A473" t="s">
        <v>944</v>
      </c>
      <c r="B473" t="s">
        <v>945</v>
      </c>
      <c r="C473" t="s">
        <v>13</v>
      </c>
      <c r="D473">
        <v>15000</v>
      </c>
      <c r="E473">
        <v>16</v>
      </c>
    </row>
    <row r="474" spans="1:5">
      <c r="A474" t="s">
        <v>946</v>
      </c>
      <c r="B474" t="s">
        <v>947</v>
      </c>
      <c r="C474" t="s">
        <v>13</v>
      </c>
      <c r="D474">
        <v>15000</v>
      </c>
      <c r="E474">
        <v>16</v>
      </c>
    </row>
    <row r="475" spans="1:5">
      <c r="A475" t="s">
        <v>948</v>
      </c>
      <c r="B475" t="s">
        <v>949</v>
      </c>
      <c r="C475" t="s">
        <v>13</v>
      </c>
      <c r="D475">
        <v>15000</v>
      </c>
      <c r="E475">
        <v>16</v>
      </c>
    </row>
    <row r="476" spans="1:5">
      <c r="A476" t="s">
        <v>950</v>
      </c>
      <c r="B476" t="s">
        <v>951</v>
      </c>
      <c r="C476" t="s">
        <v>13</v>
      </c>
      <c r="D476">
        <v>15000</v>
      </c>
      <c r="E476">
        <v>16</v>
      </c>
    </row>
    <row r="477" spans="1:5">
      <c r="A477" t="s">
        <v>952</v>
      </c>
      <c r="B477" t="s">
        <v>953</v>
      </c>
      <c r="C477" t="s">
        <v>13</v>
      </c>
      <c r="D477">
        <v>15000</v>
      </c>
      <c r="E477">
        <v>16</v>
      </c>
    </row>
    <row r="478" spans="1:5">
      <c r="A478" t="s">
        <v>954</v>
      </c>
      <c r="B478" t="s">
        <v>955</v>
      </c>
      <c r="C478" t="s">
        <v>13</v>
      </c>
      <c r="D478">
        <v>15000</v>
      </c>
      <c r="E478">
        <v>16</v>
      </c>
    </row>
    <row r="479" spans="1:5">
      <c r="A479" t="s">
        <v>956</v>
      </c>
      <c r="B479" t="s">
        <v>957</v>
      </c>
      <c r="C479" t="s">
        <v>13</v>
      </c>
      <c r="D479">
        <v>15000</v>
      </c>
      <c r="E479">
        <v>16</v>
      </c>
    </row>
    <row r="480" spans="1:5">
      <c r="A480" t="s">
        <v>958</v>
      </c>
      <c r="B480" t="s">
        <v>959</v>
      </c>
      <c r="C480" t="s">
        <v>13</v>
      </c>
      <c r="D480">
        <v>15000</v>
      </c>
      <c r="E480">
        <v>16</v>
      </c>
    </row>
    <row r="481" spans="1:5">
      <c r="A481" t="s">
        <v>960</v>
      </c>
      <c r="B481" t="s">
        <v>961</v>
      </c>
      <c r="C481" t="s">
        <v>13</v>
      </c>
      <c r="D481">
        <v>15000</v>
      </c>
      <c r="E481">
        <v>16</v>
      </c>
    </row>
    <row r="482" spans="1:5">
      <c r="A482" t="s">
        <v>962</v>
      </c>
      <c r="B482" t="s">
        <v>963</v>
      </c>
      <c r="C482" t="s">
        <v>13</v>
      </c>
      <c r="D482">
        <v>15000</v>
      </c>
      <c r="E482">
        <v>16</v>
      </c>
    </row>
    <row r="483" spans="1:5">
      <c r="A483" t="s">
        <v>964</v>
      </c>
      <c r="B483" t="s">
        <v>965</v>
      </c>
      <c r="C483" t="s">
        <v>13</v>
      </c>
      <c r="D483">
        <v>15000</v>
      </c>
      <c r="E483">
        <v>16</v>
      </c>
    </row>
    <row r="484" spans="1:5">
      <c r="A484" t="s">
        <v>966</v>
      </c>
      <c r="B484" t="s">
        <v>967</v>
      </c>
      <c r="C484" t="s">
        <v>13</v>
      </c>
      <c r="D484">
        <v>15000</v>
      </c>
      <c r="E484">
        <v>16</v>
      </c>
    </row>
    <row r="485" spans="1:5">
      <c r="A485" t="s">
        <v>968</v>
      </c>
      <c r="B485" t="s">
        <v>969</v>
      </c>
      <c r="C485" t="s">
        <v>13</v>
      </c>
      <c r="D485">
        <v>15000</v>
      </c>
      <c r="E485">
        <v>16</v>
      </c>
    </row>
    <row r="486" spans="1:5">
      <c r="A486" t="s">
        <v>970</v>
      </c>
      <c r="B486" t="s">
        <v>971</v>
      </c>
      <c r="C486" t="s">
        <v>13</v>
      </c>
      <c r="D486">
        <v>15000</v>
      </c>
      <c r="E486">
        <v>16</v>
      </c>
    </row>
    <row r="487" spans="1:5">
      <c r="A487" t="s">
        <v>972</v>
      </c>
      <c r="B487" t="s">
        <v>973</v>
      </c>
      <c r="C487" t="s">
        <v>13</v>
      </c>
      <c r="D487">
        <v>15000</v>
      </c>
      <c r="E487">
        <v>16</v>
      </c>
    </row>
    <row r="488" spans="1:5">
      <c r="A488" t="s">
        <v>974</v>
      </c>
      <c r="B488" t="s">
        <v>975</v>
      </c>
      <c r="C488" t="s">
        <v>13</v>
      </c>
      <c r="D488">
        <v>15000</v>
      </c>
      <c r="E488">
        <v>16</v>
      </c>
    </row>
    <row r="489" spans="1:5">
      <c r="A489" t="s">
        <v>976</v>
      </c>
      <c r="B489" t="s">
        <v>977</v>
      </c>
      <c r="C489" t="s">
        <v>13</v>
      </c>
      <c r="D489">
        <v>15000</v>
      </c>
      <c r="E489">
        <v>16</v>
      </c>
    </row>
    <row r="490" spans="1:5">
      <c r="A490" t="s">
        <v>978</v>
      </c>
      <c r="B490" t="s">
        <v>979</v>
      </c>
      <c r="C490" t="s">
        <v>13</v>
      </c>
      <c r="D490">
        <v>15000</v>
      </c>
      <c r="E490">
        <v>16</v>
      </c>
    </row>
    <row r="491" spans="1:5">
      <c r="A491" t="s">
        <v>980</v>
      </c>
      <c r="B491" t="s">
        <v>981</v>
      </c>
      <c r="C491" t="s">
        <v>13</v>
      </c>
      <c r="D491">
        <v>15000</v>
      </c>
      <c r="E491">
        <v>16</v>
      </c>
    </row>
    <row r="492" spans="1:5">
      <c r="A492" t="s">
        <v>982</v>
      </c>
      <c r="B492" t="s">
        <v>983</v>
      </c>
      <c r="C492" t="s">
        <v>13</v>
      </c>
      <c r="D492">
        <v>15000</v>
      </c>
      <c r="E492">
        <v>16</v>
      </c>
    </row>
    <row r="493" spans="1:5">
      <c r="A493" t="s">
        <v>984</v>
      </c>
      <c r="B493" t="s">
        <v>985</v>
      </c>
      <c r="C493" t="s">
        <v>13</v>
      </c>
      <c r="D493">
        <v>15000</v>
      </c>
      <c r="E493">
        <v>16</v>
      </c>
    </row>
    <row r="494" spans="1:5">
      <c r="A494" t="s">
        <v>986</v>
      </c>
      <c r="B494" t="s">
        <v>987</v>
      </c>
      <c r="C494" t="s">
        <v>13</v>
      </c>
      <c r="D494">
        <v>15000</v>
      </c>
      <c r="E494">
        <v>16</v>
      </c>
    </row>
    <row r="495" spans="1:5">
      <c r="A495" t="s">
        <v>988</v>
      </c>
      <c r="B495" t="s">
        <v>989</v>
      </c>
      <c r="C495" t="s">
        <v>13</v>
      </c>
      <c r="D495">
        <v>15000</v>
      </c>
      <c r="E495">
        <v>16</v>
      </c>
    </row>
    <row r="496" spans="1:5">
      <c r="A496" t="s">
        <v>990</v>
      </c>
      <c r="B496" t="s">
        <v>991</v>
      </c>
      <c r="C496" t="s">
        <v>13</v>
      </c>
      <c r="D496">
        <v>15000</v>
      </c>
      <c r="E496">
        <v>16</v>
      </c>
    </row>
    <row r="497" spans="1:5">
      <c r="A497" t="s">
        <v>992</v>
      </c>
      <c r="B497" t="s">
        <v>993</v>
      </c>
      <c r="C497" t="s">
        <v>13</v>
      </c>
      <c r="D497">
        <v>4000</v>
      </c>
      <c r="E497">
        <v>4.5</v>
      </c>
    </row>
    <row r="498" spans="1:5">
      <c r="A498" t="s">
        <v>994</v>
      </c>
      <c r="B498" t="s">
        <v>995</v>
      </c>
      <c r="C498" t="s">
        <v>13</v>
      </c>
      <c r="D498">
        <v>15000</v>
      </c>
      <c r="E498">
        <v>16</v>
      </c>
    </row>
    <row r="499" spans="1:5">
      <c r="A499" t="s">
        <v>996</v>
      </c>
      <c r="B499" t="s">
        <v>997</v>
      </c>
      <c r="C499" t="s">
        <v>13</v>
      </c>
      <c r="D499">
        <v>15000</v>
      </c>
      <c r="E499">
        <v>16</v>
      </c>
    </row>
    <row r="500" spans="1:5">
      <c r="A500" t="s">
        <v>998</v>
      </c>
      <c r="B500" t="s">
        <v>999</v>
      </c>
      <c r="C500" t="s">
        <v>13</v>
      </c>
      <c r="D500">
        <v>15000</v>
      </c>
      <c r="E500">
        <v>16</v>
      </c>
    </row>
    <row r="501" spans="1:5">
      <c r="A501" t="s">
        <v>1000</v>
      </c>
      <c r="B501" t="s">
        <v>1001</v>
      </c>
      <c r="C501" t="s">
        <v>13</v>
      </c>
      <c r="D501">
        <v>15000</v>
      </c>
      <c r="E501">
        <v>16</v>
      </c>
    </row>
    <row r="502" spans="1:5">
      <c r="A502" t="s">
        <v>1002</v>
      </c>
      <c r="B502" t="s">
        <v>1003</v>
      </c>
      <c r="C502" t="s">
        <v>13</v>
      </c>
      <c r="D502">
        <v>15000</v>
      </c>
      <c r="E502">
        <v>16</v>
      </c>
    </row>
    <row r="503" spans="1:5">
      <c r="A503" t="s">
        <v>1004</v>
      </c>
      <c r="B503" t="s">
        <v>1005</v>
      </c>
      <c r="C503" t="s">
        <v>13</v>
      </c>
      <c r="D503">
        <v>15000</v>
      </c>
      <c r="E503">
        <v>16</v>
      </c>
    </row>
    <row r="504" spans="1:5">
      <c r="A504" t="s">
        <v>1006</v>
      </c>
      <c r="B504" t="s">
        <v>1007</v>
      </c>
      <c r="C504" t="s">
        <v>13</v>
      </c>
      <c r="D504">
        <v>15000</v>
      </c>
      <c r="E504">
        <v>16</v>
      </c>
    </row>
    <row r="505" spans="1:5">
      <c r="A505" t="s">
        <v>1008</v>
      </c>
      <c r="B505" t="s">
        <v>1009</v>
      </c>
      <c r="C505" t="s">
        <v>13</v>
      </c>
      <c r="D505">
        <v>15000</v>
      </c>
      <c r="E505">
        <v>16</v>
      </c>
    </row>
    <row r="506" spans="1:5">
      <c r="A506" t="s">
        <v>1010</v>
      </c>
      <c r="B506" t="s">
        <v>1011</v>
      </c>
      <c r="C506" t="s">
        <v>13</v>
      </c>
      <c r="D506">
        <v>15000</v>
      </c>
      <c r="E506">
        <v>16</v>
      </c>
    </row>
    <row r="507" spans="1:5">
      <c r="A507" t="s">
        <v>1012</v>
      </c>
      <c r="B507" t="s">
        <v>1013</v>
      </c>
      <c r="C507" t="s">
        <v>13</v>
      </c>
      <c r="D507">
        <v>15000</v>
      </c>
      <c r="E507">
        <v>16</v>
      </c>
    </row>
    <row r="508" spans="1:5">
      <c r="A508" t="s">
        <v>1014</v>
      </c>
      <c r="B508" t="s">
        <v>1015</v>
      </c>
      <c r="C508" t="s">
        <v>13</v>
      </c>
      <c r="D508">
        <v>15000</v>
      </c>
      <c r="E508">
        <v>16</v>
      </c>
    </row>
    <row r="509" spans="1:5">
      <c r="A509" t="s">
        <v>1016</v>
      </c>
      <c r="B509" t="s">
        <v>1017</v>
      </c>
      <c r="C509" t="s">
        <v>13</v>
      </c>
      <c r="D509">
        <v>15000</v>
      </c>
      <c r="E509">
        <v>16</v>
      </c>
    </row>
    <row r="510" spans="1:5">
      <c r="A510" t="s">
        <v>1018</v>
      </c>
      <c r="B510" t="s">
        <v>1019</v>
      </c>
      <c r="C510" t="s">
        <v>13</v>
      </c>
      <c r="D510">
        <v>15000</v>
      </c>
      <c r="E510">
        <v>16</v>
      </c>
    </row>
    <row r="511" spans="1:5">
      <c r="A511" t="s">
        <v>1020</v>
      </c>
      <c r="B511" t="s">
        <v>1021</v>
      </c>
      <c r="C511" t="s">
        <v>13</v>
      </c>
      <c r="D511">
        <v>15000</v>
      </c>
      <c r="E511">
        <v>16</v>
      </c>
    </row>
    <row r="512" spans="1:5">
      <c r="A512" t="s">
        <v>1022</v>
      </c>
      <c r="B512" t="s">
        <v>1023</v>
      </c>
      <c r="C512" t="s">
        <v>13</v>
      </c>
      <c r="D512">
        <v>15000</v>
      </c>
      <c r="E512">
        <v>16</v>
      </c>
    </row>
    <row r="513" spans="1:5">
      <c r="A513" t="s">
        <v>1024</v>
      </c>
      <c r="B513" t="s">
        <v>1025</v>
      </c>
      <c r="C513" t="s">
        <v>13</v>
      </c>
      <c r="D513">
        <v>15000</v>
      </c>
      <c r="E513">
        <v>16</v>
      </c>
    </row>
    <row r="514" spans="1:5">
      <c r="A514" t="s">
        <v>1026</v>
      </c>
      <c r="B514" t="s">
        <v>1027</v>
      </c>
      <c r="C514" t="s">
        <v>13</v>
      </c>
      <c r="D514">
        <v>15000</v>
      </c>
      <c r="E514">
        <v>16</v>
      </c>
    </row>
    <row r="515" spans="1:5">
      <c r="A515" t="s">
        <v>1028</v>
      </c>
      <c r="B515" t="s">
        <v>1029</v>
      </c>
      <c r="C515" t="s">
        <v>13</v>
      </c>
      <c r="D515">
        <v>15000</v>
      </c>
      <c r="E515">
        <v>16</v>
      </c>
    </row>
    <row r="516" spans="1:5">
      <c r="A516" t="s">
        <v>1030</v>
      </c>
      <c r="B516" t="s">
        <v>1031</v>
      </c>
      <c r="C516" t="s">
        <v>13</v>
      </c>
      <c r="D516">
        <v>15000</v>
      </c>
      <c r="E516">
        <v>16</v>
      </c>
    </row>
    <row r="517" spans="1:5">
      <c r="A517" t="s">
        <v>1032</v>
      </c>
      <c r="B517" t="s">
        <v>1033</v>
      </c>
      <c r="C517" t="s">
        <v>13</v>
      </c>
      <c r="D517">
        <v>15000</v>
      </c>
      <c r="E517">
        <v>16</v>
      </c>
    </row>
    <row r="518" spans="1:5">
      <c r="A518" t="s">
        <v>1034</v>
      </c>
      <c r="B518" t="s">
        <v>1035</v>
      </c>
      <c r="C518" t="s">
        <v>13</v>
      </c>
      <c r="D518">
        <v>15000</v>
      </c>
      <c r="E518">
        <v>16</v>
      </c>
    </row>
    <row r="519" spans="1:5">
      <c r="A519" t="s">
        <v>1036</v>
      </c>
      <c r="B519" t="s">
        <v>1037</v>
      </c>
      <c r="C519" t="s">
        <v>13</v>
      </c>
      <c r="D519">
        <v>15000</v>
      </c>
      <c r="E519">
        <v>16</v>
      </c>
    </row>
    <row r="520" spans="1:5">
      <c r="A520" t="s">
        <v>1038</v>
      </c>
      <c r="B520" t="s">
        <v>1039</v>
      </c>
      <c r="C520" t="s">
        <v>13</v>
      </c>
      <c r="D520">
        <v>15000</v>
      </c>
      <c r="E520">
        <v>16</v>
      </c>
    </row>
    <row r="521" spans="1:5">
      <c r="A521" t="s">
        <v>1040</v>
      </c>
      <c r="B521" t="s">
        <v>1041</v>
      </c>
      <c r="C521" t="s">
        <v>13</v>
      </c>
      <c r="D521">
        <v>15000</v>
      </c>
      <c r="E521">
        <v>16</v>
      </c>
    </row>
    <row r="522" spans="1:5">
      <c r="A522" t="s">
        <v>1042</v>
      </c>
      <c r="B522" t="s">
        <v>1043</v>
      </c>
      <c r="C522" t="s">
        <v>13</v>
      </c>
      <c r="D522">
        <v>15000</v>
      </c>
      <c r="E522">
        <v>16</v>
      </c>
    </row>
    <row r="523" spans="1:5">
      <c r="A523" t="s">
        <v>1044</v>
      </c>
      <c r="B523" t="s">
        <v>1045</v>
      </c>
      <c r="C523" t="s">
        <v>13</v>
      </c>
      <c r="D523">
        <v>15000</v>
      </c>
      <c r="E523">
        <v>16</v>
      </c>
    </row>
    <row r="524" spans="1:5">
      <c r="A524" t="s">
        <v>1046</v>
      </c>
      <c r="B524" t="s">
        <v>1047</v>
      </c>
      <c r="C524" t="s">
        <v>13</v>
      </c>
      <c r="D524">
        <v>15000</v>
      </c>
      <c r="E524">
        <v>16</v>
      </c>
    </row>
    <row r="525" spans="1:5">
      <c r="A525" t="s">
        <v>1048</v>
      </c>
      <c r="B525" t="s">
        <v>1049</v>
      </c>
      <c r="C525" t="s">
        <v>13</v>
      </c>
      <c r="D525">
        <v>15000</v>
      </c>
      <c r="E525">
        <v>16</v>
      </c>
    </row>
    <row r="526" spans="1:5">
      <c r="A526" t="s">
        <v>1050</v>
      </c>
      <c r="B526" t="s">
        <v>1051</v>
      </c>
      <c r="C526" t="s">
        <v>13</v>
      </c>
      <c r="D526">
        <v>15000</v>
      </c>
      <c r="E526">
        <v>16</v>
      </c>
    </row>
    <row r="527" spans="1:5">
      <c r="A527" t="s">
        <v>1052</v>
      </c>
      <c r="B527" t="s">
        <v>1053</v>
      </c>
      <c r="C527" t="s">
        <v>13</v>
      </c>
      <c r="D527">
        <v>15000</v>
      </c>
      <c r="E527">
        <v>16</v>
      </c>
    </row>
    <row r="528" spans="1:5">
      <c r="A528" t="s">
        <v>1054</v>
      </c>
      <c r="B528" t="s">
        <v>1055</v>
      </c>
      <c r="C528" t="s">
        <v>13</v>
      </c>
      <c r="D528">
        <v>15000</v>
      </c>
      <c r="E528">
        <v>16</v>
      </c>
    </row>
    <row r="529" spans="1:5">
      <c r="A529" t="s">
        <v>1056</v>
      </c>
      <c r="B529" t="s">
        <v>1057</v>
      </c>
      <c r="C529" t="s">
        <v>13</v>
      </c>
      <c r="D529">
        <v>15000</v>
      </c>
      <c r="E529">
        <v>16</v>
      </c>
    </row>
    <row r="530" spans="1:5">
      <c r="A530" t="s">
        <v>1058</v>
      </c>
      <c r="B530" t="s">
        <v>1059</v>
      </c>
      <c r="C530" t="s">
        <v>13</v>
      </c>
      <c r="D530">
        <v>15000</v>
      </c>
      <c r="E530">
        <v>16</v>
      </c>
    </row>
    <row r="531" spans="1:5">
      <c r="A531" t="s">
        <v>1060</v>
      </c>
      <c r="B531" t="s">
        <v>1061</v>
      </c>
      <c r="C531" t="s">
        <v>13</v>
      </c>
      <c r="D531">
        <v>15000</v>
      </c>
      <c r="E531">
        <v>16</v>
      </c>
    </row>
    <row r="532" spans="1:5">
      <c r="A532" t="s">
        <v>1062</v>
      </c>
      <c r="B532" t="s">
        <v>1063</v>
      </c>
      <c r="C532" t="s">
        <v>13</v>
      </c>
      <c r="D532">
        <v>15000</v>
      </c>
      <c r="E532">
        <v>16</v>
      </c>
    </row>
    <row r="533" spans="1:5">
      <c r="A533" t="s">
        <v>1064</v>
      </c>
      <c r="B533" t="s">
        <v>1065</v>
      </c>
      <c r="C533" t="s">
        <v>13</v>
      </c>
      <c r="D533">
        <v>15000</v>
      </c>
      <c r="E533">
        <v>16</v>
      </c>
    </row>
    <row r="534" spans="1:5">
      <c r="A534" t="s">
        <v>1066</v>
      </c>
      <c r="B534" t="s">
        <v>1067</v>
      </c>
      <c r="C534" t="s">
        <v>13</v>
      </c>
      <c r="D534">
        <v>15000</v>
      </c>
      <c r="E534">
        <v>16</v>
      </c>
    </row>
    <row r="535" spans="1:5">
      <c r="A535" t="s">
        <v>1068</v>
      </c>
      <c r="B535" t="s">
        <v>1069</v>
      </c>
      <c r="C535" t="s">
        <v>13</v>
      </c>
      <c r="D535">
        <v>15000</v>
      </c>
      <c r="E535">
        <v>16</v>
      </c>
    </row>
    <row r="536" spans="1:5">
      <c r="A536" t="s">
        <v>1070</v>
      </c>
      <c r="B536" t="s">
        <v>1071</v>
      </c>
      <c r="C536" t="s">
        <v>13</v>
      </c>
      <c r="D536">
        <v>15000</v>
      </c>
      <c r="E536">
        <v>16</v>
      </c>
    </row>
    <row r="537" spans="1:5">
      <c r="A537" t="s">
        <v>1072</v>
      </c>
      <c r="B537" t="s">
        <v>1073</v>
      </c>
      <c r="C537" t="s">
        <v>13</v>
      </c>
      <c r="D537">
        <v>15000</v>
      </c>
      <c r="E537">
        <v>16</v>
      </c>
    </row>
    <row r="538" spans="1:5">
      <c r="A538" t="s">
        <v>1074</v>
      </c>
      <c r="B538" t="s">
        <v>1075</v>
      </c>
      <c r="C538" t="s">
        <v>13</v>
      </c>
      <c r="D538">
        <v>15000</v>
      </c>
      <c r="E538">
        <v>16</v>
      </c>
    </row>
    <row r="539" spans="1:5">
      <c r="A539" t="s">
        <v>1076</v>
      </c>
      <c r="B539" t="s">
        <v>1077</v>
      </c>
      <c r="C539" t="s">
        <v>13</v>
      </c>
      <c r="D539">
        <v>15000</v>
      </c>
      <c r="E539">
        <v>16</v>
      </c>
    </row>
    <row r="540" spans="1:5">
      <c r="A540" t="s">
        <v>1078</v>
      </c>
      <c r="B540" t="s">
        <v>1079</v>
      </c>
      <c r="C540" t="s">
        <v>13</v>
      </c>
      <c r="D540">
        <v>15000</v>
      </c>
      <c r="E540">
        <v>16</v>
      </c>
    </row>
    <row r="541" spans="1:5">
      <c r="A541" t="s">
        <v>1080</v>
      </c>
      <c r="B541" t="s">
        <v>1081</v>
      </c>
      <c r="C541" t="s">
        <v>13</v>
      </c>
      <c r="D541">
        <v>15000</v>
      </c>
      <c r="E541">
        <v>16</v>
      </c>
    </row>
    <row r="542" spans="1:5">
      <c r="A542" t="s">
        <v>1082</v>
      </c>
      <c r="B542" t="s">
        <v>1083</v>
      </c>
      <c r="C542" t="s">
        <v>13</v>
      </c>
      <c r="D542">
        <v>15000</v>
      </c>
      <c r="E542">
        <v>16</v>
      </c>
    </row>
    <row r="543" spans="1:5">
      <c r="A543" t="s">
        <v>1084</v>
      </c>
      <c r="B543" t="s">
        <v>1085</v>
      </c>
      <c r="C543" t="s">
        <v>13</v>
      </c>
      <c r="D543">
        <v>15000</v>
      </c>
      <c r="E543">
        <v>16</v>
      </c>
    </row>
    <row r="544" spans="1:5">
      <c r="A544" t="s">
        <v>1086</v>
      </c>
      <c r="B544" t="s">
        <v>1087</v>
      </c>
      <c r="C544" t="s">
        <v>13</v>
      </c>
      <c r="D544">
        <v>4000</v>
      </c>
      <c r="E544">
        <v>4.5</v>
      </c>
    </row>
    <row r="545" spans="1:5">
      <c r="A545" t="s">
        <v>1088</v>
      </c>
      <c r="B545" t="s">
        <v>1089</v>
      </c>
      <c r="C545" t="s">
        <v>13</v>
      </c>
      <c r="D545">
        <v>15000</v>
      </c>
      <c r="E545">
        <v>16</v>
      </c>
    </row>
    <row r="546" spans="1:5">
      <c r="A546" t="s">
        <v>1090</v>
      </c>
      <c r="B546" t="s">
        <v>1091</v>
      </c>
      <c r="C546" t="s">
        <v>13</v>
      </c>
      <c r="D546">
        <v>15000</v>
      </c>
      <c r="E546">
        <v>16</v>
      </c>
    </row>
    <row r="547" spans="1:5">
      <c r="A547" t="s">
        <v>1092</v>
      </c>
      <c r="B547" t="s">
        <v>1093</v>
      </c>
      <c r="C547" t="s">
        <v>13</v>
      </c>
      <c r="D547">
        <v>4000</v>
      </c>
      <c r="E547">
        <v>4.5</v>
      </c>
    </row>
    <row r="548" spans="1:5">
      <c r="A548" t="s">
        <v>1094</v>
      </c>
      <c r="B548" t="s">
        <v>1095</v>
      </c>
      <c r="C548" t="s">
        <v>13</v>
      </c>
      <c r="D548">
        <v>0</v>
      </c>
      <c r="E548">
        <v>16</v>
      </c>
    </row>
    <row r="549" spans="1:5">
      <c r="A549" t="s">
        <v>1096</v>
      </c>
      <c r="B549" t="s">
        <v>1097</v>
      </c>
      <c r="C549" t="s">
        <v>13</v>
      </c>
      <c r="D549">
        <v>4000</v>
      </c>
      <c r="E549">
        <v>4.5</v>
      </c>
    </row>
    <row r="550" spans="1:5">
      <c r="A550" t="s">
        <v>1098</v>
      </c>
      <c r="B550" t="s">
        <v>1099</v>
      </c>
      <c r="C550" t="s">
        <v>13</v>
      </c>
      <c r="D550">
        <v>15000</v>
      </c>
      <c r="E550">
        <v>16</v>
      </c>
    </row>
    <row r="551" spans="1:5">
      <c r="A551" t="s">
        <v>1100</v>
      </c>
      <c r="B551" t="s">
        <v>1101</v>
      </c>
      <c r="C551" t="s">
        <v>13</v>
      </c>
      <c r="D551">
        <v>15000</v>
      </c>
      <c r="E551">
        <v>16</v>
      </c>
    </row>
    <row r="552" spans="1:5">
      <c r="A552" t="s">
        <v>1102</v>
      </c>
      <c r="B552" t="s">
        <v>1103</v>
      </c>
      <c r="C552" t="s">
        <v>13</v>
      </c>
      <c r="D552">
        <v>15000</v>
      </c>
      <c r="E552">
        <v>16</v>
      </c>
    </row>
    <row r="553" spans="1:5">
      <c r="A553" t="s">
        <v>1104</v>
      </c>
      <c r="B553" t="s">
        <v>1105</v>
      </c>
      <c r="C553" t="s">
        <v>13</v>
      </c>
      <c r="D553">
        <v>15000</v>
      </c>
      <c r="E553">
        <v>16</v>
      </c>
    </row>
    <row r="554" spans="1:5">
      <c r="A554" t="s">
        <v>1106</v>
      </c>
      <c r="B554" t="s">
        <v>1107</v>
      </c>
      <c r="C554" t="s">
        <v>13</v>
      </c>
      <c r="D554">
        <v>15000</v>
      </c>
      <c r="E554">
        <v>16</v>
      </c>
    </row>
    <row r="555" spans="1:5">
      <c r="A555" t="s">
        <v>1108</v>
      </c>
      <c r="B555" t="s">
        <v>1109</v>
      </c>
      <c r="C555" t="s">
        <v>13</v>
      </c>
      <c r="D555">
        <v>15000</v>
      </c>
      <c r="E555">
        <v>16</v>
      </c>
    </row>
    <row r="556" spans="1:5">
      <c r="A556" t="s">
        <v>1110</v>
      </c>
      <c r="B556" t="s">
        <v>1111</v>
      </c>
      <c r="C556" t="s">
        <v>13</v>
      </c>
      <c r="D556">
        <v>15000</v>
      </c>
      <c r="E556">
        <v>16</v>
      </c>
    </row>
    <row r="557" spans="1:5">
      <c r="A557" t="s">
        <v>1112</v>
      </c>
      <c r="B557" t="s">
        <v>1113</v>
      </c>
      <c r="C557" t="s">
        <v>13</v>
      </c>
      <c r="D557">
        <v>15000</v>
      </c>
      <c r="E557">
        <v>16</v>
      </c>
    </row>
    <row r="558" spans="1:5">
      <c r="A558" t="s">
        <v>1114</v>
      </c>
      <c r="B558" t="s">
        <v>1115</v>
      </c>
      <c r="C558" t="s">
        <v>13</v>
      </c>
      <c r="D558">
        <v>15000</v>
      </c>
      <c r="E558">
        <v>16</v>
      </c>
    </row>
    <row r="559" spans="1:5">
      <c r="A559" t="s">
        <v>1116</v>
      </c>
      <c r="B559" t="s">
        <v>1117</v>
      </c>
      <c r="C559" t="s">
        <v>13</v>
      </c>
      <c r="D559">
        <v>15000</v>
      </c>
      <c r="E559">
        <v>16</v>
      </c>
    </row>
    <row r="560" spans="1:5">
      <c r="A560" t="s">
        <v>1118</v>
      </c>
      <c r="B560" t="s">
        <v>1119</v>
      </c>
      <c r="C560" t="s">
        <v>13</v>
      </c>
      <c r="D560">
        <v>15000</v>
      </c>
      <c r="E560">
        <v>16</v>
      </c>
    </row>
    <row r="561" spans="1:5">
      <c r="A561" t="s">
        <v>1120</v>
      </c>
      <c r="B561" t="s">
        <v>1121</v>
      </c>
      <c r="C561" t="s">
        <v>13</v>
      </c>
      <c r="D561">
        <v>15000</v>
      </c>
      <c r="E561">
        <v>16</v>
      </c>
    </row>
    <row r="562" spans="1:5">
      <c r="A562" t="s">
        <v>1122</v>
      </c>
      <c r="B562" t="s">
        <v>1123</v>
      </c>
      <c r="C562" t="s">
        <v>13</v>
      </c>
      <c r="D562">
        <v>4000</v>
      </c>
      <c r="E562">
        <v>4.5</v>
      </c>
    </row>
    <row r="563" spans="1:5">
      <c r="A563" t="s">
        <v>1124</v>
      </c>
      <c r="B563" t="s">
        <v>1125</v>
      </c>
      <c r="C563" t="s">
        <v>13</v>
      </c>
      <c r="D563">
        <v>15000</v>
      </c>
      <c r="E563">
        <v>16</v>
      </c>
    </row>
    <row r="564" spans="1:5">
      <c r="A564" t="s">
        <v>1126</v>
      </c>
      <c r="B564" t="s">
        <v>1127</v>
      </c>
      <c r="C564" t="s">
        <v>13</v>
      </c>
      <c r="D564">
        <v>4000</v>
      </c>
      <c r="E564">
        <v>4.5</v>
      </c>
    </row>
    <row r="565" spans="1:5">
      <c r="A565" t="s">
        <v>1128</v>
      </c>
      <c r="B565" t="s">
        <v>1129</v>
      </c>
      <c r="C565" t="s">
        <v>13</v>
      </c>
      <c r="D565">
        <v>15000</v>
      </c>
      <c r="E565">
        <v>16</v>
      </c>
    </row>
    <row r="566" spans="1:5">
      <c r="A566" t="s">
        <v>1130</v>
      </c>
      <c r="B566" t="s">
        <v>1131</v>
      </c>
      <c r="C566" t="s">
        <v>13</v>
      </c>
      <c r="D566">
        <v>15000</v>
      </c>
      <c r="E566">
        <v>16</v>
      </c>
    </row>
    <row r="567" spans="1:5">
      <c r="A567" t="s">
        <v>1132</v>
      </c>
      <c r="B567" t="s">
        <v>1133</v>
      </c>
      <c r="C567" t="s">
        <v>13</v>
      </c>
      <c r="D567">
        <v>4000</v>
      </c>
      <c r="E567">
        <v>4.5</v>
      </c>
    </row>
    <row r="568" spans="1:5">
      <c r="A568" t="s">
        <v>1134</v>
      </c>
      <c r="B568" t="s">
        <v>1135</v>
      </c>
      <c r="C568" t="s">
        <v>13</v>
      </c>
      <c r="D568">
        <v>15000</v>
      </c>
      <c r="E568">
        <v>16</v>
      </c>
    </row>
    <row r="569" spans="1:5">
      <c r="A569" t="s">
        <v>1136</v>
      </c>
      <c r="B569" t="s">
        <v>1137</v>
      </c>
      <c r="C569" t="s">
        <v>13</v>
      </c>
      <c r="D569">
        <v>15000</v>
      </c>
      <c r="E569">
        <v>16</v>
      </c>
    </row>
    <row r="570" spans="1:5">
      <c r="A570" t="s">
        <v>1138</v>
      </c>
      <c r="B570" t="s">
        <v>1139</v>
      </c>
      <c r="C570" t="s">
        <v>13</v>
      </c>
      <c r="D570">
        <v>15000</v>
      </c>
      <c r="E570">
        <v>16</v>
      </c>
    </row>
    <row r="571" spans="1:5">
      <c r="A571" t="s">
        <v>1140</v>
      </c>
      <c r="B571" t="s">
        <v>1141</v>
      </c>
      <c r="C571" t="s">
        <v>13</v>
      </c>
      <c r="D571">
        <v>15000</v>
      </c>
      <c r="E571">
        <v>16</v>
      </c>
    </row>
    <row r="572" spans="1:5">
      <c r="A572" t="s">
        <v>1142</v>
      </c>
      <c r="B572" t="s">
        <v>1143</v>
      </c>
      <c r="C572" t="s">
        <v>13</v>
      </c>
      <c r="D572">
        <v>15000</v>
      </c>
      <c r="E572">
        <v>16</v>
      </c>
    </row>
    <row r="573" spans="1:5">
      <c r="A573" t="s">
        <v>1144</v>
      </c>
      <c r="B573" t="s">
        <v>1145</v>
      </c>
      <c r="C573" t="s">
        <v>13</v>
      </c>
      <c r="D573">
        <v>15000</v>
      </c>
      <c r="E573">
        <v>16</v>
      </c>
    </row>
    <row r="574" spans="1:5">
      <c r="A574" t="s">
        <v>1146</v>
      </c>
      <c r="B574" t="s">
        <v>1147</v>
      </c>
      <c r="C574" t="s">
        <v>13</v>
      </c>
      <c r="D574">
        <v>15000</v>
      </c>
      <c r="E574">
        <v>16</v>
      </c>
    </row>
    <row r="575" spans="1:5">
      <c r="A575" t="s">
        <v>1148</v>
      </c>
      <c r="B575" t="s">
        <v>1149</v>
      </c>
      <c r="C575" t="s">
        <v>13</v>
      </c>
      <c r="D575">
        <v>15000</v>
      </c>
      <c r="E575">
        <v>16</v>
      </c>
    </row>
    <row r="576" spans="1:5">
      <c r="A576" t="s">
        <v>1150</v>
      </c>
      <c r="B576" t="s">
        <v>1151</v>
      </c>
      <c r="C576" t="s">
        <v>13</v>
      </c>
      <c r="D576">
        <v>15000</v>
      </c>
      <c r="E576">
        <v>16</v>
      </c>
    </row>
    <row r="577" spans="1:5">
      <c r="A577" t="s">
        <v>1152</v>
      </c>
      <c r="B577" t="s">
        <v>1153</v>
      </c>
      <c r="C577" t="s">
        <v>13</v>
      </c>
      <c r="D577">
        <v>15000</v>
      </c>
      <c r="E577">
        <v>16</v>
      </c>
    </row>
    <row r="578" spans="1:5">
      <c r="A578" t="s">
        <v>1154</v>
      </c>
      <c r="B578" t="s">
        <v>1155</v>
      </c>
      <c r="C578" t="s">
        <v>13</v>
      </c>
      <c r="D578">
        <v>15000</v>
      </c>
      <c r="E578">
        <v>16</v>
      </c>
    </row>
    <row r="579" spans="1:5">
      <c r="A579" t="s">
        <v>1156</v>
      </c>
      <c r="B579" t="s">
        <v>1157</v>
      </c>
      <c r="C579" t="s">
        <v>13</v>
      </c>
      <c r="D579">
        <v>15000</v>
      </c>
      <c r="E579">
        <v>16</v>
      </c>
    </row>
    <row r="580" spans="1:5">
      <c r="A580" t="s">
        <v>1158</v>
      </c>
      <c r="B580" t="s">
        <v>1159</v>
      </c>
      <c r="C580" t="s">
        <v>13</v>
      </c>
      <c r="D580">
        <v>15000</v>
      </c>
      <c r="E580">
        <v>16</v>
      </c>
    </row>
    <row r="581" spans="1:5">
      <c r="A581" t="s">
        <v>1160</v>
      </c>
      <c r="B581" t="s">
        <v>1161</v>
      </c>
      <c r="C581" t="s">
        <v>13</v>
      </c>
      <c r="D581">
        <v>15000</v>
      </c>
      <c r="E581">
        <v>16</v>
      </c>
    </row>
    <row r="582" spans="1:5">
      <c r="A582" t="s">
        <v>1162</v>
      </c>
      <c r="B582" t="s">
        <v>1163</v>
      </c>
      <c r="C582" t="s">
        <v>13</v>
      </c>
      <c r="D582">
        <v>15000</v>
      </c>
      <c r="E582">
        <v>16</v>
      </c>
    </row>
    <row r="583" spans="1:5">
      <c r="A583" t="s">
        <v>1164</v>
      </c>
      <c r="B583" t="s">
        <v>1165</v>
      </c>
      <c r="C583" t="s">
        <v>13</v>
      </c>
      <c r="D583">
        <v>15000</v>
      </c>
      <c r="E583">
        <v>16</v>
      </c>
    </row>
    <row r="584" spans="1:5">
      <c r="A584" t="s">
        <v>1166</v>
      </c>
      <c r="B584" t="s">
        <v>1167</v>
      </c>
      <c r="C584" t="s">
        <v>13</v>
      </c>
      <c r="D584">
        <v>15000</v>
      </c>
      <c r="E584">
        <v>16</v>
      </c>
    </row>
    <row r="585" spans="1:5">
      <c r="A585" t="s">
        <v>1168</v>
      </c>
      <c r="B585" t="s">
        <v>1169</v>
      </c>
      <c r="C585" t="s">
        <v>13</v>
      </c>
      <c r="D585">
        <v>15000</v>
      </c>
      <c r="E585">
        <v>16</v>
      </c>
    </row>
    <row r="586" spans="1:5">
      <c r="A586" t="s">
        <v>1170</v>
      </c>
      <c r="B586" t="s">
        <v>1171</v>
      </c>
      <c r="C586" t="s">
        <v>13</v>
      </c>
      <c r="D586">
        <v>0</v>
      </c>
      <c r="E586">
        <v>16</v>
      </c>
    </row>
    <row r="587" spans="1:5">
      <c r="A587" t="s">
        <v>1172</v>
      </c>
      <c r="B587" t="s">
        <v>1173</v>
      </c>
      <c r="C587" t="s">
        <v>13</v>
      </c>
      <c r="D587">
        <v>0</v>
      </c>
      <c r="E587">
        <v>16</v>
      </c>
    </row>
    <row r="588" spans="1:5">
      <c r="A588" t="s">
        <v>1174</v>
      </c>
      <c r="B588" t="s">
        <v>1175</v>
      </c>
      <c r="C588" t="s">
        <v>13</v>
      </c>
      <c r="D588">
        <v>15000</v>
      </c>
      <c r="E588">
        <v>16</v>
      </c>
    </row>
    <row r="589" spans="1:5">
      <c r="A589" t="s">
        <v>1176</v>
      </c>
      <c r="B589" t="s">
        <v>1177</v>
      </c>
      <c r="C589" t="s">
        <v>13</v>
      </c>
      <c r="D589">
        <v>15000</v>
      </c>
      <c r="E589">
        <v>16</v>
      </c>
    </row>
    <row r="590" spans="1:5">
      <c r="A590" t="s">
        <v>1178</v>
      </c>
      <c r="B590" t="s">
        <v>1179</v>
      </c>
      <c r="C590" t="s">
        <v>13</v>
      </c>
      <c r="D590">
        <v>15000</v>
      </c>
      <c r="E590">
        <v>16</v>
      </c>
    </row>
    <row r="591" spans="1:5">
      <c r="A591" t="s">
        <v>1180</v>
      </c>
      <c r="B591" t="s">
        <v>1181</v>
      </c>
      <c r="C591" t="s">
        <v>13</v>
      </c>
      <c r="D591">
        <v>15000</v>
      </c>
      <c r="E591">
        <v>16</v>
      </c>
    </row>
    <row r="592" spans="1:5">
      <c r="A592" t="s">
        <v>1182</v>
      </c>
      <c r="B592" t="s">
        <v>1183</v>
      </c>
      <c r="C592" t="s">
        <v>13</v>
      </c>
      <c r="D592">
        <v>15000</v>
      </c>
      <c r="E592">
        <v>16</v>
      </c>
    </row>
    <row r="593" spans="1:5">
      <c r="A593" t="s">
        <v>1184</v>
      </c>
      <c r="B593" t="s">
        <v>1185</v>
      </c>
      <c r="C593" t="s">
        <v>13</v>
      </c>
      <c r="D593">
        <v>15000</v>
      </c>
      <c r="E593">
        <v>16</v>
      </c>
    </row>
    <row r="594" spans="1:5">
      <c r="A594" t="s">
        <v>1186</v>
      </c>
      <c r="B594" t="s">
        <v>1187</v>
      </c>
      <c r="C594" t="s">
        <v>13</v>
      </c>
      <c r="D594">
        <v>15000</v>
      </c>
      <c r="E594">
        <v>16</v>
      </c>
    </row>
    <row r="595" spans="1:5">
      <c r="A595" t="s">
        <v>1188</v>
      </c>
      <c r="B595" t="s">
        <v>1189</v>
      </c>
      <c r="C595" t="s">
        <v>13</v>
      </c>
      <c r="D595">
        <v>0</v>
      </c>
      <c r="E595">
        <v>16</v>
      </c>
    </row>
    <row r="596" spans="1:5">
      <c r="A596" t="s">
        <v>1190</v>
      </c>
      <c r="B596" t="s">
        <v>1191</v>
      </c>
      <c r="C596" t="s">
        <v>13</v>
      </c>
      <c r="D596">
        <v>15000</v>
      </c>
      <c r="E596">
        <v>16</v>
      </c>
    </row>
    <row r="597" spans="1:5">
      <c r="A597" t="s">
        <v>1192</v>
      </c>
      <c r="B597" t="s">
        <v>1193</v>
      </c>
      <c r="C597" t="s">
        <v>13</v>
      </c>
      <c r="D597">
        <v>15000</v>
      </c>
      <c r="E597">
        <v>16</v>
      </c>
    </row>
    <row r="598" spans="1:5">
      <c r="A598" t="s">
        <v>1194</v>
      </c>
      <c r="B598" t="s">
        <v>1195</v>
      </c>
      <c r="C598" t="s">
        <v>13</v>
      </c>
      <c r="D598">
        <v>15000</v>
      </c>
      <c r="E598">
        <v>16</v>
      </c>
    </row>
    <row r="599" spans="1:5">
      <c r="A599" t="s">
        <v>1196</v>
      </c>
      <c r="B599" t="s">
        <v>1197</v>
      </c>
      <c r="C599" t="s">
        <v>13</v>
      </c>
      <c r="D599">
        <v>15000</v>
      </c>
      <c r="E599">
        <v>16</v>
      </c>
    </row>
    <row r="600" spans="1:5">
      <c r="A600" t="s">
        <v>1198</v>
      </c>
      <c r="B600" t="s">
        <v>1199</v>
      </c>
      <c r="C600" t="s">
        <v>13</v>
      </c>
      <c r="D600">
        <v>15000</v>
      </c>
      <c r="E600">
        <v>16</v>
      </c>
    </row>
    <row r="601" spans="1:5">
      <c r="A601" t="s">
        <v>1200</v>
      </c>
      <c r="B601" t="s">
        <v>1201</v>
      </c>
      <c r="C601" t="s">
        <v>13</v>
      </c>
      <c r="D601">
        <v>15000</v>
      </c>
      <c r="E601">
        <v>16</v>
      </c>
    </row>
    <row r="602" spans="1:5">
      <c r="A602" t="s">
        <v>1202</v>
      </c>
      <c r="B602" t="s">
        <v>1203</v>
      </c>
      <c r="C602" t="s">
        <v>13</v>
      </c>
      <c r="D602">
        <v>15000</v>
      </c>
      <c r="E602">
        <v>16</v>
      </c>
    </row>
    <row r="603" spans="1:5">
      <c r="A603" t="s">
        <v>1204</v>
      </c>
      <c r="B603" t="s">
        <v>1205</v>
      </c>
      <c r="C603" t="s">
        <v>13</v>
      </c>
      <c r="D603">
        <v>15000</v>
      </c>
      <c r="E603">
        <v>16</v>
      </c>
    </row>
    <row r="604" spans="1:5">
      <c r="A604" t="s">
        <v>1206</v>
      </c>
      <c r="B604" t="s">
        <v>1207</v>
      </c>
      <c r="C604" t="s">
        <v>13</v>
      </c>
      <c r="D604">
        <v>15000</v>
      </c>
      <c r="E604">
        <v>16</v>
      </c>
    </row>
    <row r="605" spans="1:5">
      <c r="A605" t="s">
        <v>1208</v>
      </c>
      <c r="B605" t="s">
        <v>1209</v>
      </c>
      <c r="C605" t="s">
        <v>13</v>
      </c>
      <c r="D605">
        <v>4000</v>
      </c>
      <c r="E605">
        <v>4.5</v>
      </c>
    </row>
    <row r="606" spans="1:5">
      <c r="A606" t="s">
        <v>1210</v>
      </c>
      <c r="B606" t="s">
        <v>1211</v>
      </c>
      <c r="C606" t="s">
        <v>13</v>
      </c>
      <c r="D606">
        <v>4000</v>
      </c>
      <c r="E606">
        <v>4.5</v>
      </c>
    </row>
    <row r="607" spans="1:5">
      <c r="A607" t="s">
        <v>1212</v>
      </c>
      <c r="B607" t="s">
        <v>1213</v>
      </c>
      <c r="C607" t="s">
        <v>13</v>
      </c>
      <c r="D607">
        <v>15000</v>
      </c>
      <c r="E607">
        <v>16</v>
      </c>
    </row>
    <row r="608" spans="1:5">
      <c r="A608" t="s">
        <v>1214</v>
      </c>
      <c r="B608" t="s">
        <v>1215</v>
      </c>
      <c r="C608" t="s">
        <v>13</v>
      </c>
      <c r="D608">
        <v>15000</v>
      </c>
      <c r="E608">
        <v>16</v>
      </c>
    </row>
    <row r="609" spans="1:5">
      <c r="A609" t="s">
        <v>1216</v>
      </c>
      <c r="B609" t="s">
        <v>1217</v>
      </c>
      <c r="C609" t="s">
        <v>13</v>
      </c>
      <c r="D609">
        <v>15000</v>
      </c>
      <c r="E609">
        <v>16</v>
      </c>
    </row>
    <row r="610" spans="1:5">
      <c r="A610" t="s">
        <v>1218</v>
      </c>
      <c r="B610" t="s">
        <v>1219</v>
      </c>
      <c r="C610" t="s">
        <v>13</v>
      </c>
      <c r="D610">
        <v>15000</v>
      </c>
      <c r="E610">
        <v>16</v>
      </c>
    </row>
    <row r="611" spans="1:5">
      <c r="A611" t="s">
        <v>1220</v>
      </c>
      <c r="B611" t="s">
        <v>1221</v>
      </c>
      <c r="C611" t="s">
        <v>13</v>
      </c>
      <c r="D611">
        <v>4000</v>
      </c>
      <c r="E611">
        <v>4.5</v>
      </c>
    </row>
    <row r="612" spans="1:5">
      <c r="A612" t="s">
        <v>1222</v>
      </c>
      <c r="B612" t="s">
        <v>1223</v>
      </c>
      <c r="C612" t="s">
        <v>13</v>
      </c>
      <c r="D612">
        <v>15000</v>
      </c>
      <c r="E612">
        <v>16</v>
      </c>
    </row>
    <row r="613" spans="1:5">
      <c r="A613" t="s">
        <v>1224</v>
      </c>
      <c r="B613" t="s">
        <v>1225</v>
      </c>
      <c r="C613" t="s">
        <v>13</v>
      </c>
      <c r="D613">
        <v>15000</v>
      </c>
      <c r="E613">
        <v>16</v>
      </c>
    </row>
    <row r="614" spans="1:5">
      <c r="A614" t="s">
        <v>1226</v>
      </c>
      <c r="B614" t="s">
        <v>1227</v>
      </c>
      <c r="C614" t="s">
        <v>13</v>
      </c>
      <c r="D614">
        <v>15000</v>
      </c>
      <c r="E614">
        <v>16</v>
      </c>
    </row>
    <row r="615" spans="1:5">
      <c r="A615" t="s">
        <v>1228</v>
      </c>
      <c r="B615" t="s">
        <v>430</v>
      </c>
      <c r="C615" t="s">
        <v>13</v>
      </c>
      <c r="D615">
        <v>4000</v>
      </c>
      <c r="E615">
        <v>4.5</v>
      </c>
    </row>
    <row r="616" spans="1:5">
      <c r="A616" t="s">
        <v>1229</v>
      </c>
      <c r="B616" t="s">
        <v>1230</v>
      </c>
      <c r="C616" t="s">
        <v>13</v>
      </c>
      <c r="D616">
        <v>15000</v>
      </c>
      <c r="E616">
        <v>16</v>
      </c>
    </row>
    <row r="617" spans="1:5">
      <c r="A617" t="s">
        <v>1231</v>
      </c>
      <c r="B617" t="s">
        <v>1232</v>
      </c>
      <c r="C617" t="s">
        <v>13</v>
      </c>
      <c r="D617">
        <v>15000</v>
      </c>
      <c r="E617">
        <v>16</v>
      </c>
    </row>
    <row r="618" spans="1:5">
      <c r="A618" t="s">
        <v>1233</v>
      </c>
      <c r="B618" t="s">
        <v>1234</v>
      </c>
      <c r="C618" t="s">
        <v>13</v>
      </c>
      <c r="D618">
        <v>15000</v>
      </c>
      <c r="E618">
        <v>16</v>
      </c>
    </row>
    <row r="619" spans="1:5">
      <c r="A619" t="s">
        <v>1235</v>
      </c>
      <c r="B619" t="s">
        <v>1236</v>
      </c>
      <c r="C619" t="s">
        <v>13</v>
      </c>
      <c r="D619">
        <v>15000</v>
      </c>
      <c r="E619">
        <v>16</v>
      </c>
    </row>
    <row r="620" spans="1:5">
      <c r="A620" t="s">
        <v>1237</v>
      </c>
      <c r="B620" t="s">
        <v>1238</v>
      </c>
      <c r="C620" t="s">
        <v>13</v>
      </c>
      <c r="D620">
        <v>15000</v>
      </c>
      <c r="E620">
        <v>16</v>
      </c>
    </row>
    <row r="621" spans="1:5">
      <c r="A621" t="s">
        <v>1239</v>
      </c>
      <c r="B621" t="s">
        <v>1240</v>
      </c>
      <c r="C621" t="s">
        <v>13</v>
      </c>
      <c r="D621">
        <v>15000</v>
      </c>
      <c r="E621">
        <v>16</v>
      </c>
    </row>
    <row r="622" spans="1:5">
      <c r="A622" t="s">
        <v>1241</v>
      </c>
      <c r="B622" t="s">
        <v>1242</v>
      </c>
      <c r="C622" t="s">
        <v>13</v>
      </c>
      <c r="D622">
        <v>15000</v>
      </c>
      <c r="E622">
        <v>16</v>
      </c>
    </row>
    <row r="623" spans="1:5">
      <c r="A623" t="s">
        <v>1243</v>
      </c>
      <c r="B623" t="s">
        <v>1244</v>
      </c>
      <c r="C623" t="s">
        <v>13</v>
      </c>
      <c r="D623">
        <v>15000</v>
      </c>
      <c r="E623">
        <v>16</v>
      </c>
    </row>
    <row r="624" spans="1:5">
      <c r="A624" t="s">
        <v>1245</v>
      </c>
      <c r="B624" t="s">
        <v>1246</v>
      </c>
      <c r="C624" t="s">
        <v>13</v>
      </c>
      <c r="D624">
        <v>15000</v>
      </c>
      <c r="E624">
        <v>16</v>
      </c>
    </row>
    <row r="625" spans="1:5">
      <c r="A625" t="s">
        <v>1247</v>
      </c>
      <c r="B625" t="s">
        <v>1248</v>
      </c>
      <c r="C625" t="s">
        <v>13</v>
      </c>
      <c r="D625">
        <v>15000</v>
      </c>
      <c r="E625">
        <v>16</v>
      </c>
    </row>
    <row r="626" spans="1:5">
      <c r="A626" t="s">
        <v>1249</v>
      </c>
      <c r="B626" t="s">
        <v>1250</v>
      </c>
      <c r="C626" t="s">
        <v>13</v>
      </c>
      <c r="D626">
        <v>15000</v>
      </c>
      <c r="E626">
        <v>16</v>
      </c>
    </row>
    <row r="627" spans="1:5">
      <c r="A627" t="s">
        <v>1251</v>
      </c>
      <c r="B627" t="s">
        <v>1252</v>
      </c>
      <c r="C627" t="s">
        <v>13</v>
      </c>
      <c r="D627">
        <v>15000</v>
      </c>
      <c r="E627">
        <v>16</v>
      </c>
    </row>
    <row r="628" spans="1:5">
      <c r="A628" t="s">
        <v>1253</v>
      </c>
      <c r="B628" t="s">
        <v>1254</v>
      </c>
      <c r="C628" t="s">
        <v>13</v>
      </c>
      <c r="D628">
        <v>15000</v>
      </c>
      <c r="E628">
        <v>16</v>
      </c>
    </row>
    <row r="629" spans="1:5">
      <c r="A629" t="s">
        <v>1255</v>
      </c>
      <c r="B629" t="s">
        <v>1256</v>
      </c>
      <c r="C629" t="s">
        <v>13</v>
      </c>
      <c r="D629">
        <v>15000</v>
      </c>
      <c r="E629">
        <v>16</v>
      </c>
    </row>
    <row r="630" spans="1:5">
      <c r="A630" t="s">
        <v>1257</v>
      </c>
      <c r="B630" t="s">
        <v>1258</v>
      </c>
      <c r="C630" t="s">
        <v>13</v>
      </c>
      <c r="D630">
        <v>15000</v>
      </c>
      <c r="E630">
        <v>16</v>
      </c>
    </row>
    <row r="631" spans="1:5">
      <c r="A631" t="s">
        <v>1259</v>
      </c>
      <c r="B631" t="s">
        <v>1260</v>
      </c>
      <c r="C631" t="s">
        <v>13</v>
      </c>
      <c r="D631">
        <v>15000</v>
      </c>
      <c r="E631">
        <v>16</v>
      </c>
    </row>
    <row r="632" spans="1:5">
      <c r="A632" t="s">
        <v>1261</v>
      </c>
      <c r="B632" t="s">
        <v>1262</v>
      </c>
      <c r="C632" t="s">
        <v>13</v>
      </c>
      <c r="D632">
        <v>15000</v>
      </c>
      <c r="E632">
        <v>16</v>
      </c>
    </row>
    <row r="633" spans="1:5">
      <c r="A633" t="s">
        <v>1263</v>
      </c>
      <c r="B633" t="s">
        <v>1264</v>
      </c>
      <c r="C633" t="s">
        <v>13</v>
      </c>
      <c r="D633">
        <v>4000</v>
      </c>
      <c r="E633">
        <v>4.5</v>
      </c>
    </row>
    <row r="634" spans="1:5">
      <c r="A634" t="s">
        <v>1265</v>
      </c>
      <c r="B634" t="s">
        <v>1266</v>
      </c>
      <c r="C634" t="s">
        <v>13</v>
      </c>
      <c r="D634">
        <v>15000</v>
      </c>
      <c r="E634">
        <v>16</v>
      </c>
    </row>
    <row r="635" spans="1:5">
      <c r="A635" t="s">
        <v>1267</v>
      </c>
      <c r="B635" t="s">
        <v>1268</v>
      </c>
      <c r="C635" t="s">
        <v>13</v>
      </c>
      <c r="D635">
        <v>15000</v>
      </c>
      <c r="E635">
        <v>16</v>
      </c>
    </row>
    <row r="636" spans="1:5">
      <c r="A636" t="s">
        <v>1269</v>
      </c>
      <c r="B636" t="s">
        <v>1270</v>
      </c>
      <c r="C636" t="s">
        <v>13</v>
      </c>
      <c r="D636">
        <v>15000</v>
      </c>
      <c r="E636">
        <v>16</v>
      </c>
    </row>
    <row r="637" spans="1:5">
      <c r="A637" t="s">
        <v>1271</v>
      </c>
      <c r="B637" t="s">
        <v>1272</v>
      </c>
      <c r="C637" t="s">
        <v>13</v>
      </c>
      <c r="D637">
        <v>15000</v>
      </c>
      <c r="E637">
        <v>16</v>
      </c>
    </row>
    <row r="638" spans="1:5">
      <c r="A638" t="s">
        <v>1273</v>
      </c>
      <c r="B638" t="s">
        <v>1274</v>
      </c>
      <c r="C638" t="s">
        <v>13</v>
      </c>
      <c r="D638">
        <v>15000</v>
      </c>
      <c r="E638">
        <v>16</v>
      </c>
    </row>
    <row r="639" spans="1:5">
      <c r="A639" t="s">
        <v>1275</v>
      </c>
      <c r="B639" t="s">
        <v>1276</v>
      </c>
      <c r="C639" t="s">
        <v>13</v>
      </c>
      <c r="D639">
        <v>15000</v>
      </c>
      <c r="E639">
        <v>16</v>
      </c>
    </row>
    <row r="640" spans="1:5">
      <c r="A640" t="s">
        <v>1277</v>
      </c>
      <c r="B640" t="s">
        <v>1278</v>
      </c>
      <c r="C640" t="s">
        <v>13</v>
      </c>
      <c r="D640">
        <v>15000</v>
      </c>
      <c r="E640">
        <v>16</v>
      </c>
    </row>
    <row r="641" spans="1:5">
      <c r="A641" t="s">
        <v>1279</v>
      </c>
      <c r="B641" t="s">
        <v>1280</v>
      </c>
      <c r="C641" t="s">
        <v>13</v>
      </c>
      <c r="D641">
        <v>15000</v>
      </c>
      <c r="E641">
        <v>16</v>
      </c>
    </row>
    <row r="642" spans="1:5">
      <c r="A642" t="s">
        <v>1281</v>
      </c>
      <c r="B642" t="s">
        <v>1282</v>
      </c>
      <c r="C642" t="s">
        <v>13</v>
      </c>
      <c r="D642">
        <v>15000</v>
      </c>
      <c r="E642">
        <v>16</v>
      </c>
    </row>
    <row r="643" spans="1:5">
      <c r="A643" t="s">
        <v>1283</v>
      </c>
      <c r="B643" t="s">
        <v>1284</v>
      </c>
      <c r="C643" t="s">
        <v>13</v>
      </c>
      <c r="D643">
        <v>15000</v>
      </c>
      <c r="E643">
        <v>16</v>
      </c>
    </row>
    <row r="644" spans="1:5">
      <c r="A644" t="s">
        <v>1285</v>
      </c>
      <c r="B644" t="s">
        <v>1286</v>
      </c>
      <c r="C644" t="s">
        <v>13</v>
      </c>
      <c r="D644">
        <v>15000</v>
      </c>
      <c r="E644">
        <v>16</v>
      </c>
    </row>
    <row r="645" spans="1:5">
      <c r="A645" t="s">
        <v>1287</v>
      </c>
      <c r="B645" t="s">
        <v>1288</v>
      </c>
      <c r="C645" t="s">
        <v>13</v>
      </c>
      <c r="D645">
        <v>4000</v>
      </c>
      <c r="E645">
        <v>4.5</v>
      </c>
    </row>
    <row r="646" spans="1:5">
      <c r="A646" t="s">
        <v>1289</v>
      </c>
      <c r="B646" t="s">
        <v>1286</v>
      </c>
      <c r="C646" t="s">
        <v>13</v>
      </c>
      <c r="D646">
        <v>15000</v>
      </c>
      <c r="E646">
        <v>16</v>
      </c>
    </row>
    <row r="647" spans="1:5">
      <c r="A647" t="s">
        <v>1290</v>
      </c>
      <c r="B647" t="s">
        <v>1291</v>
      </c>
      <c r="C647" t="s">
        <v>13</v>
      </c>
      <c r="D647">
        <v>15000</v>
      </c>
      <c r="E647">
        <v>16</v>
      </c>
    </row>
    <row r="648" spans="1:5">
      <c r="A648" t="s">
        <v>1292</v>
      </c>
      <c r="B648" t="s">
        <v>1293</v>
      </c>
      <c r="C648" t="s">
        <v>13</v>
      </c>
      <c r="D648">
        <v>15000</v>
      </c>
      <c r="E648">
        <v>16</v>
      </c>
    </row>
    <row r="649" spans="1:5">
      <c r="A649" t="s">
        <v>1294</v>
      </c>
      <c r="B649" t="s">
        <v>1295</v>
      </c>
      <c r="C649" t="s">
        <v>13</v>
      </c>
      <c r="D649">
        <v>15000</v>
      </c>
      <c r="E649">
        <v>16</v>
      </c>
    </row>
    <row r="650" spans="1:5">
      <c r="A650" t="s">
        <v>1296</v>
      </c>
      <c r="B650" t="s">
        <v>1297</v>
      </c>
      <c r="C650" t="s">
        <v>13</v>
      </c>
      <c r="D650">
        <v>15000</v>
      </c>
      <c r="E650">
        <v>16</v>
      </c>
    </row>
    <row r="651" spans="1:5">
      <c r="A651" t="s">
        <v>1298</v>
      </c>
      <c r="B651" t="s">
        <v>1299</v>
      </c>
      <c r="C651" t="s">
        <v>13</v>
      </c>
      <c r="D651">
        <v>15000</v>
      </c>
      <c r="E651">
        <v>16</v>
      </c>
    </row>
    <row r="652" spans="1:5">
      <c r="A652" t="s">
        <v>1300</v>
      </c>
      <c r="B652" t="s">
        <v>1301</v>
      </c>
      <c r="C652" t="s">
        <v>13</v>
      </c>
      <c r="D652">
        <v>15000</v>
      </c>
      <c r="E652">
        <v>16</v>
      </c>
    </row>
    <row r="653" spans="1:5">
      <c r="A653" t="s">
        <v>1302</v>
      </c>
      <c r="B653" t="s">
        <v>1303</v>
      </c>
      <c r="C653" t="s">
        <v>13</v>
      </c>
      <c r="D653">
        <v>15000</v>
      </c>
      <c r="E653">
        <v>16</v>
      </c>
    </row>
    <row r="654" spans="1:5">
      <c r="A654" t="s">
        <v>1304</v>
      </c>
      <c r="B654" t="s">
        <v>1305</v>
      </c>
      <c r="C654" t="s">
        <v>13</v>
      </c>
      <c r="D654">
        <v>15000</v>
      </c>
      <c r="E654">
        <v>16</v>
      </c>
    </row>
    <row r="655" spans="1:5">
      <c r="A655" t="s">
        <v>1306</v>
      </c>
      <c r="B655" t="s">
        <v>1307</v>
      </c>
      <c r="C655" t="s">
        <v>13</v>
      </c>
      <c r="D655">
        <v>15000</v>
      </c>
      <c r="E655">
        <v>16</v>
      </c>
    </row>
    <row r="656" spans="1:5">
      <c r="A656" t="s">
        <v>1308</v>
      </c>
      <c r="B656" t="s">
        <v>1309</v>
      </c>
      <c r="C656" t="s">
        <v>13</v>
      </c>
      <c r="D656">
        <v>15000</v>
      </c>
      <c r="E656">
        <v>16</v>
      </c>
    </row>
    <row r="657" spans="1:5">
      <c r="A657" t="s">
        <v>1310</v>
      </c>
      <c r="B657" t="s">
        <v>1311</v>
      </c>
      <c r="C657" t="s">
        <v>13</v>
      </c>
      <c r="D657">
        <v>15000</v>
      </c>
      <c r="E657">
        <v>16</v>
      </c>
    </row>
    <row r="658" spans="1:5">
      <c r="A658" t="s">
        <v>1312</v>
      </c>
      <c r="B658" t="s">
        <v>1313</v>
      </c>
      <c r="C658" t="s">
        <v>13</v>
      </c>
      <c r="D658">
        <v>15000</v>
      </c>
      <c r="E658">
        <v>16</v>
      </c>
    </row>
    <row r="659" spans="1:5">
      <c r="A659" t="s">
        <v>1314</v>
      </c>
      <c r="B659" t="s">
        <v>1315</v>
      </c>
      <c r="C659" t="s">
        <v>13</v>
      </c>
      <c r="D659">
        <v>15000</v>
      </c>
      <c r="E659">
        <v>16</v>
      </c>
    </row>
    <row r="660" spans="1:5">
      <c r="A660" t="s">
        <v>1316</v>
      </c>
      <c r="B660" t="s">
        <v>1317</v>
      </c>
      <c r="C660" t="s">
        <v>13</v>
      </c>
      <c r="D660">
        <v>15000</v>
      </c>
      <c r="E660">
        <v>16</v>
      </c>
    </row>
    <row r="661" spans="1:5">
      <c r="A661" t="s">
        <v>1318</v>
      </c>
      <c r="B661" t="s">
        <v>1319</v>
      </c>
      <c r="C661" t="s">
        <v>13</v>
      </c>
      <c r="D661">
        <v>15000</v>
      </c>
      <c r="E661">
        <v>16</v>
      </c>
    </row>
    <row r="662" spans="1:5">
      <c r="A662" t="s">
        <v>1320</v>
      </c>
      <c r="B662" t="s">
        <v>1321</v>
      </c>
      <c r="C662" t="s">
        <v>13</v>
      </c>
      <c r="D662">
        <v>15000</v>
      </c>
      <c r="E662">
        <v>16</v>
      </c>
    </row>
    <row r="663" spans="1:5">
      <c r="A663" t="s">
        <v>1322</v>
      </c>
      <c r="B663" t="s">
        <v>1323</v>
      </c>
      <c r="C663" t="s">
        <v>13</v>
      </c>
      <c r="D663">
        <v>15000</v>
      </c>
      <c r="E663">
        <v>16</v>
      </c>
    </row>
    <row r="664" spans="1:5">
      <c r="A664" t="s">
        <v>1324</v>
      </c>
      <c r="B664" t="s">
        <v>1325</v>
      </c>
      <c r="C664" t="s">
        <v>13</v>
      </c>
      <c r="D664">
        <v>15000</v>
      </c>
      <c r="E664">
        <v>16</v>
      </c>
    </row>
    <row r="665" spans="1:5">
      <c r="A665" t="s">
        <v>1326</v>
      </c>
      <c r="B665" t="s">
        <v>1327</v>
      </c>
      <c r="C665" t="s">
        <v>13</v>
      </c>
      <c r="D665">
        <v>15000</v>
      </c>
      <c r="E665">
        <v>16</v>
      </c>
    </row>
    <row r="666" spans="1:5">
      <c r="A666" t="s">
        <v>1328</v>
      </c>
      <c r="B666" t="s">
        <v>1329</v>
      </c>
      <c r="C666" t="s">
        <v>13</v>
      </c>
      <c r="D666">
        <v>15000</v>
      </c>
      <c r="E666">
        <v>16</v>
      </c>
    </row>
    <row r="667" spans="1:5">
      <c r="A667" t="s">
        <v>1330</v>
      </c>
      <c r="B667" t="s">
        <v>1331</v>
      </c>
      <c r="C667" t="s">
        <v>13</v>
      </c>
      <c r="D667">
        <v>15000</v>
      </c>
      <c r="E667">
        <v>16</v>
      </c>
    </row>
    <row r="668" spans="1:5">
      <c r="A668" t="s">
        <v>1332</v>
      </c>
      <c r="B668" t="s">
        <v>1333</v>
      </c>
      <c r="C668" t="s">
        <v>13</v>
      </c>
      <c r="D668">
        <v>15000</v>
      </c>
      <c r="E668">
        <v>16</v>
      </c>
    </row>
    <row r="669" spans="1:5">
      <c r="A669" t="s">
        <v>1334</v>
      </c>
      <c r="B669" t="s">
        <v>1335</v>
      </c>
      <c r="C669" t="s">
        <v>13</v>
      </c>
      <c r="D669">
        <v>15000</v>
      </c>
      <c r="E669">
        <v>16</v>
      </c>
    </row>
    <row r="670" spans="1:5">
      <c r="A670" t="s">
        <v>1336</v>
      </c>
      <c r="B670" t="s">
        <v>1337</v>
      </c>
      <c r="C670" t="s">
        <v>13</v>
      </c>
      <c r="D670">
        <v>15000</v>
      </c>
      <c r="E670">
        <v>16</v>
      </c>
    </row>
    <row r="671" spans="1:5">
      <c r="A671" t="s">
        <v>1338</v>
      </c>
      <c r="B671" t="s">
        <v>1339</v>
      </c>
      <c r="C671" t="s">
        <v>13</v>
      </c>
      <c r="D671">
        <v>15000</v>
      </c>
      <c r="E671">
        <v>16</v>
      </c>
    </row>
    <row r="672" spans="1:5">
      <c r="A672" t="s">
        <v>1340</v>
      </c>
      <c r="B672" t="s">
        <v>1341</v>
      </c>
      <c r="C672" t="s">
        <v>13</v>
      </c>
      <c r="D672">
        <v>15000</v>
      </c>
      <c r="E672">
        <v>16</v>
      </c>
    </row>
    <row r="673" spans="1:5">
      <c r="A673" t="s">
        <v>1342</v>
      </c>
      <c r="B673" t="s">
        <v>1343</v>
      </c>
      <c r="C673" t="s">
        <v>13</v>
      </c>
      <c r="D673">
        <v>15000</v>
      </c>
      <c r="E673">
        <v>16</v>
      </c>
    </row>
    <row r="674" spans="1:5">
      <c r="A674" t="s">
        <v>1344</v>
      </c>
      <c r="B674" t="s">
        <v>1345</v>
      </c>
      <c r="C674" t="s">
        <v>13</v>
      </c>
      <c r="D674">
        <v>15000</v>
      </c>
      <c r="E674">
        <v>16</v>
      </c>
    </row>
    <row r="675" spans="1:5">
      <c r="A675" t="s">
        <v>1346</v>
      </c>
      <c r="B675" t="s">
        <v>1347</v>
      </c>
      <c r="C675" t="s">
        <v>13</v>
      </c>
      <c r="D675">
        <v>15000</v>
      </c>
      <c r="E675">
        <v>16</v>
      </c>
    </row>
    <row r="676" spans="1:5">
      <c r="A676" t="s">
        <v>1348</v>
      </c>
      <c r="B676" t="s">
        <v>1349</v>
      </c>
      <c r="C676" t="s">
        <v>13</v>
      </c>
      <c r="D676">
        <v>15000</v>
      </c>
      <c r="E676">
        <v>16</v>
      </c>
    </row>
    <row r="677" spans="1:5">
      <c r="A677" t="s">
        <v>1350</v>
      </c>
      <c r="B677" t="s">
        <v>1351</v>
      </c>
      <c r="C677" t="s">
        <v>13</v>
      </c>
      <c r="D677">
        <v>4000</v>
      </c>
      <c r="E677">
        <v>4.5</v>
      </c>
    </row>
    <row r="678" spans="1:5">
      <c r="A678" t="s">
        <v>1352</v>
      </c>
      <c r="B678" t="s">
        <v>1353</v>
      </c>
      <c r="C678" t="s">
        <v>13</v>
      </c>
      <c r="D678">
        <v>15000</v>
      </c>
      <c r="E678">
        <v>16</v>
      </c>
    </row>
    <row r="679" spans="1:5">
      <c r="A679" t="s">
        <v>1354</v>
      </c>
      <c r="B679" t="s">
        <v>1355</v>
      </c>
      <c r="C679" t="s">
        <v>13</v>
      </c>
      <c r="D679">
        <v>15000</v>
      </c>
      <c r="E679">
        <v>16</v>
      </c>
    </row>
    <row r="680" spans="1:5">
      <c r="A680" t="s">
        <v>1356</v>
      </c>
      <c r="B680" t="s">
        <v>1357</v>
      </c>
      <c r="C680" t="s">
        <v>13</v>
      </c>
      <c r="D680">
        <v>15000</v>
      </c>
      <c r="E680">
        <v>16</v>
      </c>
    </row>
    <row r="681" spans="1:5">
      <c r="A681" t="s">
        <v>1358</v>
      </c>
      <c r="B681" t="s">
        <v>1359</v>
      </c>
      <c r="C681" t="s">
        <v>13</v>
      </c>
      <c r="D681">
        <v>15000</v>
      </c>
      <c r="E681">
        <v>16</v>
      </c>
    </row>
    <row r="682" spans="1:5">
      <c r="A682" t="s">
        <v>1360</v>
      </c>
      <c r="B682" t="s">
        <v>1361</v>
      </c>
      <c r="C682" t="s">
        <v>13</v>
      </c>
      <c r="D682">
        <v>15000</v>
      </c>
      <c r="E682">
        <v>16</v>
      </c>
    </row>
    <row r="683" spans="1:5">
      <c r="A683" t="s">
        <v>1362</v>
      </c>
      <c r="B683" t="s">
        <v>1363</v>
      </c>
      <c r="C683" t="s">
        <v>13</v>
      </c>
      <c r="D683">
        <v>15000</v>
      </c>
      <c r="E683">
        <v>16</v>
      </c>
    </row>
    <row r="684" spans="1:5">
      <c r="A684" t="s">
        <v>1364</v>
      </c>
      <c r="B684" t="s">
        <v>1365</v>
      </c>
      <c r="C684" t="s">
        <v>13</v>
      </c>
      <c r="D684">
        <v>15000</v>
      </c>
      <c r="E684">
        <v>16</v>
      </c>
    </row>
    <row r="685" spans="1:5">
      <c r="A685" t="s">
        <v>1366</v>
      </c>
      <c r="B685" t="s">
        <v>1367</v>
      </c>
      <c r="C685" t="s">
        <v>13</v>
      </c>
      <c r="D685">
        <v>15000</v>
      </c>
      <c r="E685">
        <v>16</v>
      </c>
    </row>
    <row r="686" spans="1:5">
      <c r="A686" t="s">
        <v>1368</v>
      </c>
      <c r="B686" t="s">
        <v>1369</v>
      </c>
      <c r="C686" t="s">
        <v>13</v>
      </c>
      <c r="D686">
        <v>15000</v>
      </c>
      <c r="E686">
        <v>16</v>
      </c>
    </row>
    <row r="687" spans="1:5">
      <c r="A687" t="s">
        <v>1370</v>
      </c>
      <c r="B687" t="s">
        <v>1371</v>
      </c>
      <c r="C687" t="s">
        <v>13</v>
      </c>
      <c r="D687">
        <v>15000</v>
      </c>
      <c r="E687">
        <v>16</v>
      </c>
    </row>
    <row r="688" spans="1:5">
      <c r="A688" t="s">
        <v>1372</v>
      </c>
      <c r="B688" t="s">
        <v>1373</v>
      </c>
      <c r="C688" t="s">
        <v>13</v>
      </c>
      <c r="D688">
        <v>15000</v>
      </c>
      <c r="E688">
        <v>16</v>
      </c>
    </row>
    <row r="689" spans="1:5">
      <c r="A689" t="s">
        <v>1374</v>
      </c>
      <c r="B689" t="s">
        <v>1375</v>
      </c>
      <c r="C689" t="s">
        <v>13</v>
      </c>
      <c r="D689">
        <v>15000</v>
      </c>
      <c r="E689">
        <v>16</v>
      </c>
    </row>
    <row r="690" spans="1:5">
      <c r="A690" t="s">
        <v>1376</v>
      </c>
      <c r="B690" t="s">
        <v>1377</v>
      </c>
      <c r="C690" t="s">
        <v>13</v>
      </c>
      <c r="D690">
        <v>15000</v>
      </c>
      <c r="E690">
        <v>16</v>
      </c>
    </row>
    <row r="691" spans="1:5">
      <c r="A691" t="s">
        <v>1378</v>
      </c>
      <c r="B691" t="s">
        <v>1379</v>
      </c>
      <c r="C691" t="s">
        <v>13</v>
      </c>
      <c r="D691">
        <v>15000</v>
      </c>
      <c r="E691">
        <v>16</v>
      </c>
    </row>
    <row r="692" spans="1:5">
      <c r="A692" t="s">
        <v>1380</v>
      </c>
      <c r="B692" t="s">
        <v>1381</v>
      </c>
      <c r="C692" t="s">
        <v>13</v>
      </c>
      <c r="D692">
        <v>15000</v>
      </c>
      <c r="E692">
        <v>16</v>
      </c>
    </row>
    <row r="693" spans="1:5">
      <c r="A693" t="s">
        <v>1382</v>
      </c>
      <c r="B693" t="s">
        <v>1383</v>
      </c>
      <c r="C693" t="s">
        <v>13</v>
      </c>
      <c r="D693">
        <v>15000</v>
      </c>
      <c r="E693">
        <v>16</v>
      </c>
    </row>
    <row r="694" spans="1:5">
      <c r="A694" t="s">
        <v>1384</v>
      </c>
      <c r="B694" t="s">
        <v>1385</v>
      </c>
      <c r="C694" t="s">
        <v>13</v>
      </c>
      <c r="D694">
        <v>15000</v>
      </c>
      <c r="E694">
        <v>16</v>
      </c>
    </row>
    <row r="695" spans="1:5">
      <c r="A695" t="s">
        <v>1386</v>
      </c>
      <c r="B695" t="s">
        <v>1387</v>
      </c>
      <c r="C695" t="s">
        <v>13</v>
      </c>
      <c r="D695">
        <v>15000</v>
      </c>
      <c r="E695">
        <v>16</v>
      </c>
    </row>
    <row r="696" spans="1:5">
      <c r="A696" t="s">
        <v>1388</v>
      </c>
      <c r="B696" t="s">
        <v>1389</v>
      </c>
      <c r="C696" t="s">
        <v>13</v>
      </c>
      <c r="D696">
        <v>15000</v>
      </c>
      <c r="E696">
        <v>16</v>
      </c>
    </row>
    <row r="697" spans="1:5">
      <c r="A697" t="s">
        <v>1390</v>
      </c>
      <c r="B697" t="s">
        <v>1391</v>
      </c>
      <c r="C697" t="s">
        <v>13</v>
      </c>
      <c r="D697">
        <v>15000</v>
      </c>
      <c r="E697">
        <v>16</v>
      </c>
    </row>
    <row r="698" spans="1:5">
      <c r="A698" t="s">
        <v>1392</v>
      </c>
      <c r="B698" t="s">
        <v>1393</v>
      </c>
      <c r="C698" t="s">
        <v>13</v>
      </c>
      <c r="D698">
        <v>15000</v>
      </c>
      <c r="E698">
        <v>16</v>
      </c>
    </row>
    <row r="699" spans="1:5">
      <c r="A699" t="s">
        <v>1394</v>
      </c>
      <c r="B699" t="s">
        <v>1395</v>
      </c>
      <c r="C699" t="s">
        <v>13</v>
      </c>
      <c r="D699">
        <v>15000</v>
      </c>
      <c r="E699">
        <v>16</v>
      </c>
    </row>
    <row r="700" spans="1:5">
      <c r="A700" t="s">
        <v>1396</v>
      </c>
      <c r="B700" t="s">
        <v>1397</v>
      </c>
      <c r="C700" t="s">
        <v>13</v>
      </c>
      <c r="D700">
        <v>15000</v>
      </c>
      <c r="E700">
        <v>16</v>
      </c>
    </row>
    <row r="701" spans="1:5">
      <c r="A701" t="s">
        <v>1398</v>
      </c>
      <c r="B701" t="s">
        <v>1399</v>
      </c>
      <c r="C701" t="s">
        <v>13</v>
      </c>
      <c r="D701">
        <v>15000</v>
      </c>
      <c r="E701">
        <v>16</v>
      </c>
    </row>
    <row r="702" spans="1:5">
      <c r="A702" t="s">
        <v>1400</v>
      </c>
      <c r="B702" t="s">
        <v>1401</v>
      </c>
      <c r="C702" t="s">
        <v>13</v>
      </c>
      <c r="D702">
        <v>15000</v>
      </c>
      <c r="E702">
        <v>16</v>
      </c>
    </row>
    <row r="703" spans="1:5">
      <c r="A703" t="s">
        <v>1402</v>
      </c>
      <c r="B703" t="s">
        <v>1403</v>
      </c>
      <c r="C703" t="s">
        <v>13</v>
      </c>
      <c r="D703">
        <v>15000</v>
      </c>
      <c r="E703">
        <v>16</v>
      </c>
    </row>
    <row r="704" spans="1:5">
      <c r="A704" t="s">
        <v>1404</v>
      </c>
      <c r="B704" t="s">
        <v>1405</v>
      </c>
      <c r="C704" t="s">
        <v>13</v>
      </c>
      <c r="D704">
        <v>15000</v>
      </c>
      <c r="E704">
        <v>16</v>
      </c>
    </row>
    <row r="705" spans="1:5">
      <c r="A705" t="s">
        <v>1406</v>
      </c>
      <c r="B705" t="s">
        <v>1407</v>
      </c>
      <c r="C705" t="s">
        <v>13</v>
      </c>
      <c r="D705">
        <v>15000</v>
      </c>
      <c r="E705">
        <v>16</v>
      </c>
    </row>
    <row r="706" spans="1:5">
      <c r="A706" t="s">
        <v>1408</v>
      </c>
      <c r="B706" t="s">
        <v>1409</v>
      </c>
      <c r="C706" t="s">
        <v>13</v>
      </c>
      <c r="D706">
        <v>15000</v>
      </c>
      <c r="E706">
        <v>16</v>
      </c>
    </row>
    <row r="707" spans="1:5">
      <c r="A707" t="s">
        <v>1410</v>
      </c>
      <c r="B707" t="s">
        <v>1411</v>
      </c>
      <c r="C707" t="s">
        <v>13</v>
      </c>
      <c r="D707">
        <v>15000</v>
      </c>
      <c r="E707">
        <v>16</v>
      </c>
    </row>
    <row r="708" spans="1:5">
      <c r="A708" t="s">
        <v>1412</v>
      </c>
      <c r="B708" t="s">
        <v>1413</v>
      </c>
      <c r="C708" t="s">
        <v>13</v>
      </c>
      <c r="D708">
        <v>15000</v>
      </c>
      <c r="E708">
        <v>16</v>
      </c>
    </row>
    <row r="709" spans="1:5">
      <c r="A709" t="s">
        <v>1414</v>
      </c>
      <c r="B709" t="s">
        <v>1415</v>
      </c>
      <c r="C709" t="s">
        <v>13</v>
      </c>
      <c r="D709">
        <v>15000</v>
      </c>
      <c r="E709">
        <v>16</v>
      </c>
    </row>
    <row r="710" spans="1:5">
      <c r="A710" t="s">
        <v>1416</v>
      </c>
      <c r="B710" t="s">
        <v>1417</v>
      </c>
      <c r="C710" t="s">
        <v>13</v>
      </c>
      <c r="D710">
        <v>15000</v>
      </c>
      <c r="E710">
        <v>16</v>
      </c>
    </row>
    <row r="711" spans="1:5">
      <c r="A711" t="s">
        <v>1418</v>
      </c>
      <c r="B711" t="s">
        <v>1419</v>
      </c>
      <c r="C711" t="s">
        <v>13</v>
      </c>
      <c r="D711">
        <v>15000</v>
      </c>
      <c r="E711">
        <v>16</v>
      </c>
    </row>
    <row r="712" spans="1:5">
      <c r="A712" t="s">
        <v>1420</v>
      </c>
      <c r="B712" t="s">
        <v>1421</v>
      </c>
      <c r="C712" t="s">
        <v>13</v>
      </c>
      <c r="D712">
        <v>15000</v>
      </c>
      <c r="E712">
        <v>16</v>
      </c>
    </row>
    <row r="713" spans="1:5">
      <c r="A713" t="s">
        <v>1422</v>
      </c>
      <c r="B713" t="s">
        <v>1423</v>
      </c>
      <c r="C713" t="s">
        <v>13</v>
      </c>
      <c r="D713">
        <v>15000</v>
      </c>
      <c r="E713">
        <v>16</v>
      </c>
    </row>
    <row r="714" spans="1:5">
      <c r="A714" t="s">
        <v>1424</v>
      </c>
      <c r="B714" t="s">
        <v>1425</v>
      </c>
      <c r="C714" t="s">
        <v>13</v>
      </c>
      <c r="D714">
        <v>16000</v>
      </c>
      <c r="E714">
        <v>18</v>
      </c>
    </row>
    <row r="715" spans="1:5">
      <c r="A715" t="s">
        <v>1426</v>
      </c>
      <c r="B715" t="s">
        <v>1427</v>
      </c>
      <c r="C715" t="s">
        <v>13</v>
      </c>
      <c r="D715">
        <v>0</v>
      </c>
      <c r="E715">
        <v>16</v>
      </c>
    </row>
    <row r="716" spans="1:5">
      <c r="A716" t="s">
        <v>1428</v>
      </c>
      <c r="B716" t="s">
        <v>1429</v>
      </c>
      <c r="C716" t="s">
        <v>13</v>
      </c>
      <c r="D716">
        <v>15000</v>
      </c>
      <c r="E716">
        <v>16</v>
      </c>
    </row>
    <row r="717" spans="1:5">
      <c r="A717" t="s">
        <v>1430</v>
      </c>
      <c r="B717" t="s">
        <v>1431</v>
      </c>
      <c r="C717" t="s">
        <v>13</v>
      </c>
      <c r="D717">
        <v>16000</v>
      </c>
      <c r="E717">
        <v>18</v>
      </c>
    </row>
    <row r="718" spans="1:5">
      <c r="A718" t="s">
        <v>1432</v>
      </c>
      <c r="B718" t="s">
        <v>1433</v>
      </c>
      <c r="C718" t="s">
        <v>13</v>
      </c>
      <c r="D718">
        <v>14500</v>
      </c>
      <c r="E718">
        <v>15.5</v>
      </c>
    </row>
    <row r="719" spans="1:5">
      <c r="A719" t="s">
        <v>1434</v>
      </c>
      <c r="B719" t="s">
        <v>1435</v>
      </c>
      <c r="C719" t="s">
        <v>13</v>
      </c>
      <c r="D719">
        <v>14500</v>
      </c>
      <c r="E719">
        <v>15.5</v>
      </c>
    </row>
    <row r="720" spans="1:5">
      <c r="A720" t="s">
        <v>1436</v>
      </c>
      <c r="B720" t="s">
        <v>1437</v>
      </c>
      <c r="C720" t="s">
        <v>13</v>
      </c>
      <c r="D720">
        <v>15000</v>
      </c>
      <c r="E720">
        <v>16</v>
      </c>
    </row>
    <row r="721" spans="1:5">
      <c r="A721" t="s">
        <v>1438</v>
      </c>
      <c r="B721" t="s">
        <v>1439</v>
      </c>
      <c r="C721" t="s">
        <v>13</v>
      </c>
      <c r="D721">
        <v>15000</v>
      </c>
      <c r="E721">
        <v>16</v>
      </c>
    </row>
    <row r="722" spans="1:5">
      <c r="A722" t="s">
        <v>1440</v>
      </c>
      <c r="B722" t="s">
        <v>1441</v>
      </c>
      <c r="C722" t="s">
        <v>13</v>
      </c>
      <c r="D722">
        <v>16000</v>
      </c>
      <c r="E722">
        <v>18</v>
      </c>
    </row>
    <row r="723" spans="1:5">
      <c r="A723" t="s">
        <v>1442</v>
      </c>
      <c r="B723" t="s">
        <v>1443</v>
      </c>
      <c r="C723" t="s">
        <v>13</v>
      </c>
      <c r="D723">
        <v>15000</v>
      </c>
      <c r="E723">
        <v>16</v>
      </c>
    </row>
    <row r="724" spans="1:5">
      <c r="A724" t="s">
        <v>1444</v>
      </c>
      <c r="B724" t="s">
        <v>1445</v>
      </c>
      <c r="C724" t="s">
        <v>13</v>
      </c>
      <c r="D724">
        <v>16000</v>
      </c>
      <c r="E724">
        <v>18</v>
      </c>
    </row>
    <row r="725" spans="1:5">
      <c r="A725" t="s">
        <v>1446</v>
      </c>
      <c r="B725" t="s">
        <v>1447</v>
      </c>
      <c r="C725" t="s">
        <v>13</v>
      </c>
      <c r="D725">
        <v>14500</v>
      </c>
      <c r="E725">
        <v>15.5</v>
      </c>
    </row>
    <row r="726" spans="1:5">
      <c r="A726" t="s">
        <v>1448</v>
      </c>
      <c r="B726" t="s">
        <v>1449</v>
      </c>
      <c r="C726" t="s">
        <v>13</v>
      </c>
      <c r="D726">
        <v>14500</v>
      </c>
      <c r="E726">
        <v>15.5</v>
      </c>
    </row>
    <row r="727" spans="1:5">
      <c r="A727" t="s">
        <v>1450</v>
      </c>
      <c r="B727" t="s">
        <v>1451</v>
      </c>
      <c r="C727" t="s">
        <v>13</v>
      </c>
      <c r="D727">
        <v>14500</v>
      </c>
      <c r="E727">
        <v>15.5</v>
      </c>
    </row>
    <row r="728" spans="1:5">
      <c r="A728" t="s">
        <v>1452</v>
      </c>
      <c r="B728" t="s">
        <v>1453</v>
      </c>
      <c r="C728" t="s">
        <v>13</v>
      </c>
      <c r="D728">
        <v>15000</v>
      </c>
      <c r="E728">
        <v>16</v>
      </c>
    </row>
    <row r="729" spans="1:5">
      <c r="A729" t="s">
        <v>1454</v>
      </c>
      <c r="B729" t="s">
        <v>1455</v>
      </c>
      <c r="C729" t="s">
        <v>13</v>
      </c>
      <c r="D729">
        <v>14500</v>
      </c>
      <c r="E729">
        <v>15.5</v>
      </c>
    </row>
    <row r="730" spans="1:5">
      <c r="A730" t="s">
        <v>1456</v>
      </c>
      <c r="B730" t="s">
        <v>1457</v>
      </c>
      <c r="C730" t="s">
        <v>13</v>
      </c>
      <c r="D730">
        <v>4000</v>
      </c>
      <c r="E730">
        <v>4.5</v>
      </c>
    </row>
    <row r="731" spans="1:5">
      <c r="A731" t="s">
        <v>1458</v>
      </c>
      <c r="B731" t="s">
        <v>1459</v>
      </c>
      <c r="C731" t="s">
        <v>13</v>
      </c>
      <c r="D731">
        <v>15000</v>
      </c>
      <c r="E731">
        <v>16</v>
      </c>
    </row>
    <row r="732" spans="1:5">
      <c r="A732" t="s">
        <v>1460</v>
      </c>
      <c r="B732" t="s">
        <v>1461</v>
      </c>
      <c r="C732" t="s">
        <v>13</v>
      </c>
      <c r="D732">
        <v>16000</v>
      </c>
      <c r="E732">
        <v>17</v>
      </c>
    </row>
    <row r="733" spans="1:5">
      <c r="A733" t="s">
        <v>1462</v>
      </c>
      <c r="B733" t="s">
        <v>1463</v>
      </c>
      <c r="C733" t="s">
        <v>13</v>
      </c>
      <c r="D733">
        <v>14500</v>
      </c>
      <c r="E733">
        <v>15.5</v>
      </c>
    </row>
    <row r="734" spans="1:5">
      <c r="A734" t="s">
        <v>1464</v>
      </c>
      <c r="B734" t="s">
        <v>1465</v>
      </c>
      <c r="C734" t="s">
        <v>13</v>
      </c>
      <c r="D734">
        <v>15000</v>
      </c>
      <c r="E734">
        <v>16</v>
      </c>
    </row>
    <row r="735" spans="1:5">
      <c r="A735" t="s">
        <v>1466</v>
      </c>
      <c r="B735" t="s">
        <v>1467</v>
      </c>
      <c r="C735" t="s">
        <v>13</v>
      </c>
      <c r="D735">
        <v>17000</v>
      </c>
      <c r="E735">
        <v>19</v>
      </c>
    </row>
    <row r="736" spans="1:5">
      <c r="A736" t="s">
        <v>1468</v>
      </c>
      <c r="B736" t="s">
        <v>1469</v>
      </c>
      <c r="C736" t="s">
        <v>13</v>
      </c>
      <c r="D736">
        <v>15000</v>
      </c>
      <c r="E736">
        <v>16</v>
      </c>
    </row>
    <row r="737" spans="1:5">
      <c r="A737" t="s">
        <v>1470</v>
      </c>
      <c r="B737" t="s">
        <v>1471</v>
      </c>
      <c r="C737" t="s">
        <v>13</v>
      </c>
      <c r="D737">
        <v>17000</v>
      </c>
      <c r="E737">
        <v>19</v>
      </c>
    </row>
    <row r="738" spans="1:5">
      <c r="A738" t="s">
        <v>1472</v>
      </c>
      <c r="B738" t="s">
        <v>1473</v>
      </c>
      <c r="C738" t="s">
        <v>13</v>
      </c>
      <c r="D738">
        <v>15000</v>
      </c>
      <c r="E738">
        <v>16</v>
      </c>
    </row>
    <row r="739" spans="1:5">
      <c r="A739" t="s">
        <v>1474</v>
      </c>
      <c r="B739" t="s">
        <v>1475</v>
      </c>
      <c r="C739" t="s">
        <v>13</v>
      </c>
      <c r="D739">
        <v>15000</v>
      </c>
      <c r="E739">
        <v>16</v>
      </c>
    </row>
    <row r="740" spans="1:5">
      <c r="A740" t="s">
        <v>1476</v>
      </c>
      <c r="B740" t="s">
        <v>1477</v>
      </c>
      <c r="C740" t="s">
        <v>13</v>
      </c>
      <c r="D740">
        <v>17000</v>
      </c>
      <c r="E740">
        <v>19</v>
      </c>
    </row>
    <row r="741" spans="1:5">
      <c r="A741" t="s">
        <v>1478</v>
      </c>
      <c r="B741" t="s">
        <v>1479</v>
      </c>
      <c r="C741" t="s">
        <v>13</v>
      </c>
      <c r="D741">
        <v>15000</v>
      </c>
      <c r="E741">
        <v>16</v>
      </c>
    </row>
    <row r="742" spans="1:5">
      <c r="A742" t="s">
        <v>1480</v>
      </c>
      <c r="B742" t="s">
        <v>1481</v>
      </c>
      <c r="C742" t="s">
        <v>13</v>
      </c>
      <c r="D742">
        <v>15000</v>
      </c>
      <c r="E742">
        <v>16</v>
      </c>
    </row>
    <row r="743" spans="1:5">
      <c r="A743" t="s">
        <v>1482</v>
      </c>
      <c r="B743" t="s">
        <v>1483</v>
      </c>
      <c r="C743" t="s">
        <v>13</v>
      </c>
      <c r="D743">
        <v>15000</v>
      </c>
      <c r="E743">
        <v>16</v>
      </c>
    </row>
    <row r="744" spans="1:5">
      <c r="A744" t="s">
        <v>1484</v>
      </c>
      <c r="B744" t="s">
        <v>1485</v>
      </c>
      <c r="C744" t="s">
        <v>13</v>
      </c>
      <c r="D744">
        <v>15000</v>
      </c>
      <c r="E744">
        <v>16</v>
      </c>
    </row>
    <row r="745" spans="1:5">
      <c r="A745" t="s">
        <v>1486</v>
      </c>
      <c r="B745" t="s">
        <v>1487</v>
      </c>
      <c r="C745" t="s">
        <v>13</v>
      </c>
      <c r="D745">
        <v>15000</v>
      </c>
      <c r="E745">
        <v>16</v>
      </c>
    </row>
    <row r="746" spans="1:5">
      <c r="A746" t="s">
        <v>1488</v>
      </c>
      <c r="B746" t="s">
        <v>1489</v>
      </c>
      <c r="C746" t="s">
        <v>13</v>
      </c>
      <c r="D746">
        <v>14000</v>
      </c>
      <c r="E746">
        <v>15</v>
      </c>
    </row>
    <row r="747" spans="1:5">
      <c r="A747" t="s">
        <v>1490</v>
      </c>
      <c r="B747" t="s">
        <v>1491</v>
      </c>
      <c r="C747" t="s">
        <v>13</v>
      </c>
      <c r="D747">
        <v>14000</v>
      </c>
      <c r="E747">
        <v>15</v>
      </c>
    </row>
    <row r="748" spans="1:5">
      <c r="A748" t="s">
        <v>1492</v>
      </c>
      <c r="B748" t="s">
        <v>1493</v>
      </c>
      <c r="C748" t="s">
        <v>13</v>
      </c>
      <c r="D748">
        <v>14000</v>
      </c>
      <c r="E748">
        <v>15</v>
      </c>
    </row>
    <row r="749" spans="1:5">
      <c r="A749" t="s">
        <v>1494</v>
      </c>
      <c r="B749" t="s">
        <v>1495</v>
      </c>
      <c r="C749" t="s">
        <v>13</v>
      </c>
      <c r="D749">
        <v>14000</v>
      </c>
      <c r="E749">
        <v>15</v>
      </c>
    </row>
    <row r="750" spans="1:5">
      <c r="A750" t="s">
        <v>1496</v>
      </c>
      <c r="B750" t="s">
        <v>1497</v>
      </c>
      <c r="C750" t="s">
        <v>13</v>
      </c>
      <c r="D750">
        <v>14000</v>
      </c>
      <c r="E750">
        <v>15</v>
      </c>
    </row>
    <row r="751" spans="1:5">
      <c r="A751" t="s">
        <v>1498</v>
      </c>
      <c r="B751" t="s">
        <v>1499</v>
      </c>
      <c r="C751" t="s">
        <v>13</v>
      </c>
      <c r="D751">
        <v>14000</v>
      </c>
      <c r="E751">
        <v>15</v>
      </c>
    </row>
    <row r="752" spans="1:5">
      <c r="A752" t="s">
        <v>1500</v>
      </c>
      <c r="B752" t="s">
        <v>1501</v>
      </c>
      <c r="C752" t="s">
        <v>13</v>
      </c>
      <c r="D752">
        <v>1000</v>
      </c>
      <c r="E752">
        <v>1.2</v>
      </c>
    </row>
    <row r="753" spans="1:5">
      <c r="A753" t="s">
        <v>1502</v>
      </c>
      <c r="B753" t="s">
        <v>1503</v>
      </c>
      <c r="C753" t="s">
        <v>13</v>
      </c>
      <c r="D753">
        <v>1000</v>
      </c>
      <c r="E753">
        <v>1.2</v>
      </c>
    </row>
    <row r="754" spans="1:5">
      <c r="A754" t="s">
        <v>1504</v>
      </c>
      <c r="B754" t="s">
        <v>1505</v>
      </c>
      <c r="C754" t="s">
        <v>13</v>
      </c>
      <c r="D754">
        <v>4000</v>
      </c>
      <c r="E754">
        <v>4.5</v>
      </c>
    </row>
    <row r="755" spans="1:5">
      <c r="A755" t="s">
        <v>1506</v>
      </c>
      <c r="B755" t="s">
        <v>1507</v>
      </c>
      <c r="C755" t="s">
        <v>13</v>
      </c>
      <c r="D755">
        <v>4000</v>
      </c>
      <c r="E755">
        <v>4.5</v>
      </c>
    </row>
    <row r="756" spans="1:5">
      <c r="A756" t="s">
        <v>1508</v>
      </c>
      <c r="B756" t="s">
        <v>1509</v>
      </c>
      <c r="C756" t="s">
        <v>13</v>
      </c>
      <c r="D756">
        <v>4000</v>
      </c>
      <c r="E756">
        <v>4.5</v>
      </c>
    </row>
    <row r="757" spans="1:5">
      <c r="A757" t="s">
        <v>1510</v>
      </c>
      <c r="B757" t="s">
        <v>1511</v>
      </c>
      <c r="C757" t="s">
        <v>13</v>
      </c>
      <c r="D757">
        <v>4000</v>
      </c>
      <c r="E757">
        <v>4.5</v>
      </c>
    </row>
    <row r="758" spans="1:5">
      <c r="A758" t="s">
        <v>1512</v>
      </c>
      <c r="B758" t="s">
        <v>1513</v>
      </c>
      <c r="C758" t="s">
        <v>13</v>
      </c>
      <c r="D758">
        <v>4000</v>
      </c>
      <c r="E758">
        <v>4.5</v>
      </c>
    </row>
    <row r="759" spans="1:5">
      <c r="A759" t="s">
        <v>1514</v>
      </c>
      <c r="B759" t="s">
        <v>1515</v>
      </c>
      <c r="C759" t="s">
        <v>13</v>
      </c>
      <c r="D759">
        <v>4000</v>
      </c>
      <c r="E759">
        <v>4.5</v>
      </c>
    </row>
    <row r="760" spans="1:5">
      <c r="A760" t="s">
        <v>1516</v>
      </c>
      <c r="B760" t="s">
        <v>1517</v>
      </c>
      <c r="C760" t="s">
        <v>13</v>
      </c>
      <c r="D760">
        <v>4000</v>
      </c>
      <c r="E760">
        <v>4.5</v>
      </c>
    </row>
    <row r="761" spans="1:5">
      <c r="A761" t="s">
        <v>1518</v>
      </c>
      <c r="B761" t="s">
        <v>1519</v>
      </c>
      <c r="C761" t="s">
        <v>13</v>
      </c>
      <c r="D761">
        <v>4000</v>
      </c>
      <c r="E761">
        <v>4.5</v>
      </c>
    </row>
    <row r="762" spans="1:5">
      <c r="A762" t="s">
        <v>1520</v>
      </c>
      <c r="B762" t="s">
        <v>1521</v>
      </c>
      <c r="C762" t="s">
        <v>13</v>
      </c>
      <c r="D762">
        <v>4000</v>
      </c>
      <c r="E762">
        <v>4.5</v>
      </c>
    </row>
    <row r="763" spans="1:5">
      <c r="A763" t="s">
        <v>1522</v>
      </c>
      <c r="B763" t="s">
        <v>1523</v>
      </c>
      <c r="C763" t="s">
        <v>13</v>
      </c>
      <c r="D763">
        <v>4000</v>
      </c>
      <c r="E763">
        <v>4.5</v>
      </c>
    </row>
    <row r="764" spans="1:5">
      <c r="A764" t="s">
        <v>1524</v>
      </c>
      <c r="B764" t="s">
        <v>1525</v>
      </c>
      <c r="C764" t="s">
        <v>13</v>
      </c>
      <c r="D764">
        <v>4000</v>
      </c>
      <c r="E764">
        <v>4.5</v>
      </c>
    </row>
    <row r="765" spans="1:5">
      <c r="A765" t="s">
        <v>1526</v>
      </c>
      <c r="B765" t="s">
        <v>1527</v>
      </c>
      <c r="C765" t="s">
        <v>13</v>
      </c>
      <c r="D765">
        <v>4000</v>
      </c>
      <c r="E765">
        <v>4.5</v>
      </c>
    </row>
    <row r="766" spans="1:5">
      <c r="A766" t="s">
        <v>1528</v>
      </c>
      <c r="B766" t="s">
        <v>1529</v>
      </c>
      <c r="C766" t="s">
        <v>13</v>
      </c>
      <c r="D766">
        <v>4000</v>
      </c>
      <c r="E766">
        <v>4.5</v>
      </c>
    </row>
    <row r="767" spans="1:5">
      <c r="A767" t="s">
        <v>1530</v>
      </c>
      <c r="B767" t="s">
        <v>1531</v>
      </c>
      <c r="C767" t="s">
        <v>13</v>
      </c>
      <c r="D767">
        <v>4000</v>
      </c>
      <c r="E767">
        <v>4.5</v>
      </c>
    </row>
    <row r="768" spans="1:5">
      <c r="A768" t="s">
        <v>1532</v>
      </c>
      <c r="B768" t="s">
        <v>1533</v>
      </c>
      <c r="C768" t="s">
        <v>13</v>
      </c>
      <c r="D768">
        <v>1000</v>
      </c>
      <c r="E768">
        <v>1.2</v>
      </c>
    </row>
    <row r="769" spans="1:5">
      <c r="A769" t="s">
        <v>1534</v>
      </c>
      <c r="B769" t="s">
        <v>1535</v>
      </c>
      <c r="C769" t="s">
        <v>13</v>
      </c>
      <c r="D769">
        <v>4000</v>
      </c>
      <c r="E769">
        <v>4.5</v>
      </c>
    </row>
    <row r="770" spans="1:5">
      <c r="A770" t="s">
        <v>1536</v>
      </c>
      <c r="B770" t="s">
        <v>1537</v>
      </c>
      <c r="C770" t="s">
        <v>13</v>
      </c>
      <c r="D770">
        <v>4000</v>
      </c>
      <c r="E770">
        <v>4.5</v>
      </c>
    </row>
    <row r="771" spans="1:5">
      <c r="A771" t="s">
        <v>1538</v>
      </c>
      <c r="B771" t="s">
        <v>1539</v>
      </c>
      <c r="C771" t="s">
        <v>13</v>
      </c>
      <c r="D771">
        <v>13500</v>
      </c>
      <c r="E771">
        <v>14.5</v>
      </c>
    </row>
    <row r="772" spans="1:5">
      <c r="A772" t="s">
        <v>1540</v>
      </c>
      <c r="B772" t="s">
        <v>1541</v>
      </c>
      <c r="C772" t="s">
        <v>13</v>
      </c>
      <c r="D772">
        <v>13500</v>
      </c>
      <c r="E772">
        <v>14.5</v>
      </c>
    </row>
    <row r="773" spans="1:5">
      <c r="A773" t="s">
        <v>1542</v>
      </c>
      <c r="B773" t="s">
        <v>1543</v>
      </c>
      <c r="C773" t="s">
        <v>13</v>
      </c>
      <c r="D773">
        <v>15000</v>
      </c>
      <c r="E773">
        <v>16</v>
      </c>
    </row>
    <row r="774" spans="1:5">
      <c r="A774" t="s">
        <v>1544</v>
      </c>
      <c r="B774" t="s">
        <v>1545</v>
      </c>
      <c r="C774" t="s">
        <v>13</v>
      </c>
      <c r="D774">
        <v>4000</v>
      </c>
      <c r="E774">
        <v>4.5</v>
      </c>
    </row>
    <row r="775" spans="1:5">
      <c r="A775" t="s">
        <v>1546</v>
      </c>
      <c r="B775" t="s">
        <v>1547</v>
      </c>
      <c r="C775" t="s">
        <v>13</v>
      </c>
      <c r="D775">
        <v>15000</v>
      </c>
      <c r="E775">
        <v>16</v>
      </c>
    </row>
    <row r="776" spans="1:5">
      <c r="A776" t="s">
        <v>1548</v>
      </c>
      <c r="B776" t="s">
        <v>1549</v>
      </c>
      <c r="C776" t="s">
        <v>13</v>
      </c>
      <c r="D776">
        <v>15000</v>
      </c>
      <c r="E776">
        <v>16</v>
      </c>
    </row>
    <row r="777" spans="1:5">
      <c r="A777" t="s">
        <v>1550</v>
      </c>
      <c r="B777" t="s">
        <v>1551</v>
      </c>
      <c r="C777" t="s">
        <v>13</v>
      </c>
      <c r="D777">
        <v>15000</v>
      </c>
      <c r="E777">
        <v>16</v>
      </c>
    </row>
    <row r="778" spans="1:5">
      <c r="A778" t="s">
        <v>1552</v>
      </c>
      <c r="B778" t="s">
        <v>1553</v>
      </c>
      <c r="C778" t="s">
        <v>13</v>
      </c>
      <c r="D778">
        <v>16000</v>
      </c>
      <c r="E778">
        <v>18</v>
      </c>
    </row>
    <row r="779" spans="1:5">
      <c r="A779" t="s">
        <v>1554</v>
      </c>
      <c r="B779" t="s">
        <v>1555</v>
      </c>
      <c r="C779" t="s">
        <v>13</v>
      </c>
      <c r="D779">
        <v>15000</v>
      </c>
      <c r="E779">
        <v>16</v>
      </c>
    </row>
    <row r="780" spans="1:5">
      <c r="A780" t="s">
        <v>1556</v>
      </c>
      <c r="B780" t="s">
        <v>1557</v>
      </c>
      <c r="C780" t="s">
        <v>13</v>
      </c>
      <c r="D780">
        <v>15000</v>
      </c>
      <c r="E780">
        <v>16</v>
      </c>
    </row>
    <row r="781" spans="1:5">
      <c r="A781" t="s">
        <v>1558</v>
      </c>
      <c r="B781" t="s">
        <v>1559</v>
      </c>
      <c r="C781" t="s">
        <v>13</v>
      </c>
      <c r="D781">
        <v>15000</v>
      </c>
      <c r="E781">
        <v>16</v>
      </c>
    </row>
    <row r="782" spans="1:5">
      <c r="A782" t="s">
        <v>1560</v>
      </c>
      <c r="B782" t="s">
        <v>1561</v>
      </c>
      <c r="C782" t="s">
        <v>13</v>
      </c>
      <c r="D782">
        <v>75000</v>
      </c>
      <c r="E782">
        <v>4.25</v>
      </c>
    </row>
    <row r="783" spans="1:5">
      <c r="A783" t="s">
        <v>1562</v>
      </c>
      <c r="B783" t="s">
        <v>1563</v>
      </c>
      <c r="C783" t="s">
        <v>13</v>
      </c>
      <c r="D783">
        <v>4000</v>
      </c>
      <c r="E783">
        <v>4.5</v>
      </c>
    </row>
    <row r="784" spans="1:5">
      <c r="A784" t="s">
        <v>1564</v>
      </c>
      <c r="B784" t="s">
        <v>1565</v>
      </c>
      <c r="C784" t="s">
        <v>13</v>
      </c>
      <c r="D784">
        <v>15000</v>
      </c>
      <c r="E784">
        <v>16</v>
      </c>
    </row>
    <row r="785" spans="1:5">
      <c r="A785" t="s">
        <v>1566</v>
      </c>
      <c r="B785" t="s">
        <v>1567</v>
      </c>
      <c r="C785" t="s">
        <v>13</v>
      </c>
      <c r="D785">
        <v>17000</v>
      </c>
      <c r="E785">
        <v>19</v>
      </c>
    </row>
    <row r="786" spans="1:5">
      <c r="A786" s="2" t="s">
        <v>1568</v>
      </c>
      <c r="B786" t="s">
        <v>1569</v>
      </c>
      <c r="C786" t="s">
        <v>13</v>
      </c>
      <c r="D786">
        <v>17000</v>
      </c>
      <c r="E786">
        <v>19</v>
      </c>
    </row>
    <row r="787" spans="1:5">
      <c r="A787" t="s">
        <v>1570</v>
      </c>
      <c r="B787" t="s">
        <v>1571</v>
      </c>
      <c r="C787" t="s">
        <v>13</v>
      </c>
      <c r="D787">
        <v>16000</v>
      </c>
      <c r="E787">
        <v>18</v>
      </c>
    </row>
    <row r="788" spans="1:5">
      <c r="A788" t="s">
        <v>1572</v>
      </c>
      <c r="B788" t="s">
        <v>1573</v>
      </c>
      <c r="C788" t="s">
        <v>13</v>
      </c>
      <c r="D788">
        <v>15000</v>
      </c>
      <c r="E788">
        <v>16</v>
      </c>
    </row>
    <row r="789" spans="1:5">
      <c r="A789" t="s">
        <v>1574</v>
      </c>
      <c r="B789" t="s">
        <v>1575</v>
      </c>
      <c r="C789" t="s">
        <v>13</v>
      </c>
      <c r="D789">
        <v>17000</v>
      </c>
      <c r="E789">
        <v>19</v>
      </c>
    </row>
    <row r="790" spans="1:5">
      <c r="A790" t="s">
        <v>1576</v>
      </c>
      <c r="B790" t="s">
        <v>1577</v>
      </c>
      <c r="C790" t="s">
        <v>13</v>
      </c>
      <c r="D790">
        <v>15000</v>
      </c>
      <c r="E790">
        <v>16</v>
      </c>
    </row>
    <row r="791" spans="1:5">
      <c r="A791" t="s">
        <v>1578</v>
      </c>
      <c r="B791" t="s">
        <v>1579</v>
      </c>
      <c r="C791" t="s">
        <v>13</v>
      </c>
      <c r="D791">
        <v>13000</v>
      </c>
      <c r="E791">
        <v>14</v>
      </c>
    </row>
    <row r="792" spans="1:5">
      <c r="A792" t="s">
        <v>1580</v>
      </c>
      <c r="B792" t="s">
        <v>1581</v>
      </c>
      <c r="C792" t="s">
        <v>13</v>
      </c>
      <c r="D792">
        <v>15000</v>
      </c>
      <c r="E792">
        <v>17</v>
      </c>
    </row>
    <row r="793" spans="1:5">
      <c r="A793" t="s">
        <v>1582</v>
      </c>
      <c r="B793" t="s">
        <v>1581</v>
      </c>
      <c r="C793" t="s">
        <v>13</v>
      </c>
      <c r="D793">
        <v>15000</v>
      </c>
      <c r="E793">
        <v>17</v>
      </c>
    </row>
    <row r="794" spans="1:5">
      <c r="A794" t="s">
        <v>1583</v>
      </c>
      <c r="B794" t="s">
        <v>1581</v>
      </c>
      <c r="C794" t="s">
        <v>13</v>
      </c>
      <c r="D794">
        <v>15000</v>
      </c>
      <c r="E794">
        <v>17</v>
      </c>
    </row>
    <row r="795" spans="1:5">
      <c r="A795" t="s">
        <v>1584</v>
      </c>
      <c r="B795" t="s">
        <v>1581</v>
      </c>
      <c r="C795" t="s">
        <v>13</v>
      </c>
      <c r="D795">
        <v>15000</v>
      </c>
      <c r="E795">
        <v>17</v>
      </c>
    </row>
    <row r="796" spans="1:5">
      <c r="A796" t="s">
        <v>1585</v>
      </c>
      <c r="B796" t="s">
        <v>1586</v>
      </c>
      <c r="C796" t="s">
        <v>13</v>
      </c>
      <c r="D796">
        <v>16000</v>
      </c>
      <c r="E796">
        <v>18</v>
      </c>
    </row>
    <row r="797" spans="1:5">
      <c r="A797" t="s">
        <v>1587</v>
      </c>
      <c r="B797" t="s">
        <v>1588</v>
      </c>
      <c r="C797" t="s">
        <v>13</v>
      </c>
      <c r="D797">
        <v>13000</v>
      </c>
      <c r="E797">
        <v>15</v>
      </c>
    </row>
    <row r="798" spans="1:5">
      <c r="A798" t="s">
        <v>1589</v>
      </c>
      <c r="B798" t="s">
        <v>1590</v>
      </c>
      <c r="C798" t="s">
        <v>13</v>
      </c>
      <c r="D798">
        <v>15000</v>
      </c>
      <c r="E798">
        <v>16</v>
      </c>
    </row>
    <row r="799" spans="1:5">
      <c r="A799" t="s">
        <v>1591</v>
      </c>
      <c r="B799" t="s">
        <v>1592</v>
      </c>
      <c r="C799" t="s">
        <v>13</v>
      </c>
      <c r="D799">
        <v>15000</v>
      </c>
      <c r="E799">
        <v>17</v>
      </c>
    </row>
    <row r="800" spans="1:5">
      <c r="A800" t="s">
        <v>1593</v>
      </c>
      <c r="B800" t="s">
        <v>1592</v>
      </c>
      <c r="C800" t="s">
        <v>13</v>
      </c>
      <c r="D800">
        <v>15000</v>
      </c>
      <c r="E800">
        <v>17</v>
      </c>
    </row>
    <row r="801" spans="1:5">
      <c r="A801" t="s">
        <v>1594</v>
      </c>
      <c r="B801" t="s">
        <v>1592</v>
      </c>
      <c r="C801" t="s">
        <v>13</v>
      </c>
      <c r="D801">
        <v>15000</v>
      </c>
      <c r="E801">
        <v>17</v>
      </c>
    </row>
    <row r="802" spans="1:5">
      <c r="A802" t="s">
        <v>1595</v>
      </c>
      <c r="B802" t="s">
        <v>1596</v>
      </c>
      <c r="C802" t="s">
        <v>13</v>
      </c>
      <c r="D802">
        <v>12000</v>
      </c>
      <c r="E802">
        <v>13</v>
      </c>
    </row>
    <row r="803" spans="1:5">
      <c r="A803" t="s">
        <v>1597</v>
      </c>
      <c r="B803" t="s">
        <v>1598</v>
      </c>
      <c r="C803" t="s">
        <v>13</v>
      </c>
      <c r="D803">
        <v>13000</v>
      </c>
      <c r="E803">
        <v>15</v>
      </c>
    </row>
    <row r="804" spans="1:5">
      <c r="A804" t="s">
        <v>1599</v>
      </c>
      <c r="B804" t="s">
        <v>1598</v>
      </c>
      <c r="C804" t="s">
        <v>13</v>
      </c>
      <c r="D804">
        <v>13000</v>
      </c>
      <c r="E804">
        <v>15</v>
      </c>
    </row>
    <row r="805" spans="1:5">
      <c r="A805" t="s">
        <v>1600</v>
      </c>
      <c r="B805" t="s">
        <v>1598</v>
      </c>
      <c r="C805" t="s">
        <v>13</v>
      </c>
      <c r="D805">
        <v>13000</v>
      </c>
      <c r="E805">
        <v>15</v>
      </c>
    </row>
    <row r="806" spans="1:5">
      <c r="A806" t="s">
        <v>1601</v>
      </c>
      <c r="B806" t="s">
        <v>1602</v>
      </c>
      <c r="C806" t="s">
        <v>13</v>
      </c>
      <c r="D806">
        <v>15000</v>
      </c>
      <c r="E806">
        <v>17</v>
      </c>
    </row>
    <row r="807" spans="1:5">
      <c r="A807" t="s">
        <v>1603</v>
      </c>
      <c r="B807" t="s">
        <v>1604</v>
      </c>
      <c r="C807" t="s">
        <v>13</v>
      </c>
      <c r="D807">
        <v>15000</v>
      </c>
      <c r="E807">
        <v>16</v>
      </c>
    </row>
    <row r="808" spans="1:5">
      <c r="A808" t="s">
        <v>1605</v>
      </c>
      <c r="B808" t="s">
        <v>1606</v>
      </c>
      <c r="C808" t="s">
        <v>13</v>
      </c>
      <c r="D808">
        <v>15000</v>
      </c>
      <c r="E808">
        <v>16</v>
      </c>
    </row>
    <row r="809" spans="1:5">
      <c r="A809" t="s">
        <v>1607</v>
      </c>
      <c r="B809" t="s">
        <v>1608</v>
      </c>
      <c r="C809" t="s">
        <v>13</v>
      </c>
      <c r="D809">
        <v>17000</v>
      </c>
      <c r="E809">
        <v>19</v>
      </c>
    </row>
    <row r="810" spans="1:5">
      <c r="A810" t="s">
        <v>1609</v>
      </c>
      <c r="B810" t="s">
        <v>1610</v>
      </c>
      <c r="C810" t="s">
        <v>13</v>
      </c>
      <c r="D810">
        <v>15000</v>
      </c>
      <c r="E810">
        <v>16</v>
      </c>
    </row>
    <row r="811" spans="1:5">
      <c r="A811" t="s">
        <v>1611</v>
      </c>
      <c r="B811" t="s">
        <v>1612</v>
      </c>
      <c r="C811" t="s">
        <v>13</v>
      </c>
      <c r="D811">
        <v>16000</v>
      </c>
      <c r="E811">
        <v>18</v>
      </c>
    </row>
    <row r="812" spans="1:5">
      <c r="A812" t="s">
        <v>1613</v>
      </c>
      <c r="B812" t="s">
        <v>1612</v>
      </c>
      <c r="C812" t="s">
        <v>13</v>
      </c>
      <c r="D812">
        <v>16000</v>
      </c>
      <c r="E812">
        <v>18</v>
      </c>
    </row>
    <row r="813" spans="1:5">
      <c r="A813" t="s">
        <v>1614</v>
      </c>
      <c r="B813" t="s">
        <v>1615</v>
      </c>
      <c r="C813" t="s">
        <v>13</v>
      </c>
      <c r="D813">
        <v>16000</v>
      </c>
      <c r="E813">
        <v>18</v>
      </c>
    </row>
    <row r="814" spans="1:5">
      <c r="A814" t="s">
        <v>1616</v>
      </c>
      <c r="B814" t="s">
        <v>1615</v>
      </c>
      <c r="C814" t="s">
        <v>13</v>
      </c>
      <c r="D814">
        <v>16000</v>
      </c>
      <c r="E814">
        <v>18</v>
      </c>
    </row>
    <row r="815" spans="1:5">
      <c r="A815" t="s">
        <v>1617</v>
      </c>
      <c r="B815" t="s">
        <v>1618</v>
      </c>
      <c r="C815" t="s">
        <v>13</v>
      </c>
      <c r="D815">
        <v>3000</v>
      </c>
      <c r="E815">
        <v>3.5</v>
      </c>
    </row>
    <row r="816" spans="1:5">
      <c r="A816" s="2" t="s">
        <v>1619</v>
      </c>
      <c r="B816" t="s">
        <v>1620</v>
      </c>
      <c r="C816" t="s">
        <v>13</v>
      </c>
      <c r="D816">
        <v>17000</v>
      </c>
      <c r="E816">
        <v>19</v>
      </c>
    </row>
    <row r="817" spans="1:5">
      <c r="A817" t="s">
        <v>1621</v>
      </c>
      <c r="B817" t="s">
        <v>1622</v>
      </c>
      <c r="C817" t="s">
        <v>13</v>
      </c>
      <c r="D817">
        <v>17000</v>
      </c>
      <c r="E817">
        <v>19</v>
      </c>
    </row>
    <row r="818" spans="1:5">
      <c r="A818" t="s">
        <v>1623</v>
      </c>
      <c r="B818" t="s">
        <v>1624</v>
      </c>
      <c r="C818" t="s">
        <v>13</v>
      </c>
      <c r="D818">
        <v>15000</v>
      </c>
      <c r="E818">
        <v>16</v>
      </c>
    </row>
    <row r="819" spans="1:5">
      <c r="A819" t="s">
        <v>1625</v>
      </c>
      <c r="B819" t="s">
        <v>1626</v>
      </c>
      <c r="C819" t="s">
        <v>13</v>
      </c>
      <c r="D819">
        <v>17000</v>
      </c>
      <c r="E819">
        <v>19</v>
      </c>
    </row>
    <row r="820" spans="1:5">
      <c r="A820" t="s">
        <v>1627</v>
      </c>
      <c r="B820" t="s">
        <v>1626</v>
      </c>
      <c r="C820" t="s">
        <v>13</v>
      </c>
      <c r="D820">
        <v>17000</v>
      </c>
      <c r="E820">
        <v>19</v>
      </c>
    </row>
    <row r="821" spans="1:5">
      <c r="A821" t="s">
        <v>1628</v>
      </c>
      <c r="B821" t="s">
        <v>1626</v>
      </c>
      <c r="C821" t="s">
        <v>13</v>
      </c>
      <c r="D821">
        <v>17000</v>
      </c>
      <c r="E821">
        <v>19</v>
      </c>
    </row>
    <row r="822" spans="1:5">
      <c r="A822" t="s">
        <v>1629</v>
      </c>
      <c r="B822" t="s">
        <v>1630</v>
      </c>
      <c r="C822" t="s">
        <v>13</v>
      </c>
      <c r="D822">
        <v>17000</v>
      </c>
      <c r="E822">
        <v>19</v>
      </c>
    </row>
    <row r="823" spans="1:5">
      <c r="A823" t="s">
        <v>1631</v>
      </c>
      <c r="B823" t="s">
        <v>1630</v>
      </c>
      <c r="C823" t="s">
        <v>13</v>
      </c>
      <c r="D823">
        <v>17000</v>
      </c>
      <c r="E823">
        <v>19</v>
      </c>
    </row>
    <row r="824" spans="1:5">
      <c r="A824" t="s">
        <v>1632</v>
      </c>
      <c r="B824" t="s">
        <v>1630</v>
      </c>
      <c r="C824" t="s">
        <v>13</v>
      </c>
      <c r="D824">
        <v>17000</v>
      </c>
      <c r="E824">
        <v>19</v>
      </c>
    </row>
    <row r="825" spans="1:5">
      <c r="A825" t="s">
        <v>1633</v>
      </c>
      <c r="B825" t="s">
        <v>1634</v>
      </c>
      <c r="C825" t="s">
        <v>13</v>
      </c>
      <c r="D825">
        <v>15000</v>
      </c>
      <c r="E825">
        <v>16</v>
      </c>
    </row>
    <row r="826" spans="1:5">
      <c r="A826" t="s">
        <v>1635</v>
      </c>
      <c r="B826" t="s">
        <v>1636</v>
      </c>
      <c r="C826" t="s">
        <v>13</v>
      </c>
      <c r="D826">
        <v>15000</v>
      </c>
      <c r="E826">
        <v>17</v>
      </c>
    </row>
    <row r="827" spans="1:5">
      <c r="A827" t="s">
        <v>1637</v>
      </c>
      <c r="B827" t="s">
        <v>1638</v>
      </c>
      <c r="C827" t="s">
        <v>13</v>
      </c>
      <c r="D827">
        <v>17000</v>
      </c>
      <c r="E827">
        <v>19</v>
      </c>
    </row>
    <row r="828" spans="1:5">
      <c r="A828" t="s">
        <v>1639</v>
      </c>
      <c r="B828" t="s">
        <v>1640</v>
      </c>
      <c r="C828" t="s">
        <v>13</v>
      </c>
      <c r="D828">
        <v>15000</v>
      </c>
      <c r="E828">
        <v>16</v>
      </c>
    </row>
    <row r="829" spans="1:5">
      <c r="A829" t="s">
        <v>1641</v>
      </c>
      <c r="B829" t="s">
        <v>1642</v>
      </c>
      <c r="C829" t="s">
        <v>13</v>
      </c>
      <c r="D829">
        <v>15000</v>
      </c>
      <c r="E829">
        <v>16</v>
      </c>
    </row>
    <row r="830" spans="1:5">
      <c r="A830" t="s">
        <v>1643</v>
      </c>
      <c r="B830" t="s">
        <v>1644</v>
      </c>
      <c r="C830" t="s">
        <v>13</v>
      </c>
      <c r="D830">
        <v>14000</v>
      </c>
      <c r="E830">
        <v>16</v>
      </c>
    </row>
    <row r="831" spans="1:5">
      <c r="A831" t="s">
        <v>1645</v>
      </c>
      <c r="B831" t="s">
        <v>1646</v>
      </c>
      <c r="C831" t="s">
        <v>13</v>
      </c>
      <c r="D831">
        <v>17000</v>
      </c>
      <c r="E831">
        <v>19</v>
      </c>
    </row>
    <row r="832" spans="1:5">
      <c r="A832" t="s">
        <v>1647</v>
      </c>
      <c r="B832" t="s">
        <v>1648</v>
      </c>
      <c r="C832" t="s">
        <v>13</v>
      </c>
      <c r="D832">
        <v>16000</v>
      </c>
      <c r="E832">
        <v>18</v>
      </c>
    </row>
    <row r="833" spans="1:5">
      <c r="A833" t="s">
        <v>1649</v>
      </c>
      <c r="B833" t="s">
        <v>1650</v>
      </c>
      <c r="C833" t="s">
        <v>22</v>
      </c>
      <c r="D833">
        <v>1000</v>
      </c>
      <c r="E833">
        <v>1.0667</v>
      </c>
    </row>
    <row r="834" spans="1:5">
      <c r="A834" t="s">
        <v>1651</v>
      </c>
      <c r="B834" t="s">
        <v>1652</v>
      </c>
      <c r="C834" t="s">
        <v>13</v>
      </c>
      <c r="D834">
        <v>15000</v>
      </c>
      <c r="E834">
        <v>16</v>
      </c>
    </row>
    <row r="835" spans="1:5">
      <c r="A835" t="s">
        <v>1653</v>
      </c>
      <c r="B835" t="s">
        <v>1654</v>
      </c>
      <c r="C835" t="s">
        <v>13</v>
      </c>
      <c r="D835">
        <v>17000</v>
      </c>
      <c r="E835">
        <v>19</v>
      </c>
    </row>
    <row r="836" spans="1:5">
      <c r="A836" t="s">
        <v>1655</v>
      </c>
      <c r="B836" t="s">
        <v>1656</v>
      </c>
      <c r="C836" t="s">
        <v>13</v>
      </c>
      <c r="D836">
        <v>16000</v>
      </c>
      <c r="E836">
        <v>18</v>
      </c>
    </row>
    <row r="837" spans="1:5">
      <c r="A837" t="s">
        <v>1657</v>
      </c>
      <c r="B837" t="s">
        <v>1658</v>
      </c>
      <c r="C837" t="s">
        <v>22</v>
      </c>
      <c r="D837">
        <v>1000</v>
      </c>
      <c r="E837">
        <v>1.0667</v>
      </c>
    </row>
    <row r="838" spans="1:5">
      <c r="A838" t="s">
        <v>1659</v>
      </c>
      <c r="B838" t="s">
        <v>1660</v>
      </c>
      <c r="C838" t="s">
        <v>13</v>
      </c>
      <c r="D838">
        <v>15000</v>
      </c>
      <c r="E838">
        <v>16</v>
      </c>
    </row>
    <row r="839" spans="1:5">
      <c r="A839" t="s">
        <v>1661</v>
      </c>
      <c r="B839" t="s">
        <v>1662</v>
      </c>
      <c r="C839" t="s">
        <v>13</v>
      </c>
      <c r="D839">
        <v>16000</v>
      </c>
      <c r="E839">
        <v>18</v>
      </c>
    </row>
    <row r="840" spans="1:5">
      <c r="A840" t="s">
        <v>1663</v>
      </c>
      <c r="B840" t="s">
        <v>1664</v>
      </c>
      <c r="C840" t="s">
        <v>13</v>
      </c>
      <c r="D840">
        <v>15000</v>
      </c>
      <c r="E840">
        <v>17</v>
      </c>
    </row>
    <row r="841" spans="1:5">
      <c r="A841" t="s">
        <v>1665</v>
      </c>
      <c r="B841" t="s">
        <v>1666</v>
      </c>
      <c r="C841" t="s">
        <v>22</v>
      </c>
      <c r="D841">
        <v>1000</v>
      </c>
      <c r="E841">
        <v>1.0667</v>
      </c>
    </row>
    <row r="842" spans="1:5">
      <c r="A842" t="s">
        <v>1667</v>
      </c>
      <c r="B842" t="s">
        <v>1668</v>
      </c>
      <c r="C842" t="s">
        <v>13</v>
      </c>
      <c r="D842">
        <v>4000</v>
      </c>
      <c r="E842">
        <v>4.5</v>
      </c>
    </row>
    <row r="843" spans="1:5">
      <c r="A843" t="s">
        <v>1669</v>
      </c>
      <c r="B843" t="s">
        <v>1670</v>
      </c>
      <c r="C843" t="s">
        <v>13</v>
      </c>
      <c r="D843">
        <v>15000</v>
      </c>
      <c r="E843">
        <v>16</v>
      </c>
    </row>
    <row r="844" spans="1:5">
      <c r="A844" t="s">
        <v>1671</v>
      </c>
      <c r="B844" t="s">
        <v>1672</v>
      </c>
      <c r="C844" t="s">
        <v>13</v>
      </c>
      <c r="D844">
        <v>17000</v>
      </c>
      <c r="E844">
        <v>19</v>
      </c>
    </row>
    <row r="845" spans="1:5">
      <c r="A845" t="s">
        <v>1673</v>
      </c>
      <c r="B845" t="s">
        <v>1674</v>
      </c>
      <c r="C845" t="s">
        <v>22</v>
      </c>
      <c r="D845">
        <v>1000</v>
      </c>
      <c r="E845">
        <v>1.0667</v>
      </c>
    </row>
    <row r="846" spans="1:5">
      <c r="A846" t="s">
        <v>1675</v>
      </c>
      <c r="B846" t="s">
        <v>1676</v>
      </c>
      <c r="C846" t="s">
        <v>13</v>
      </c>
      <c r="D846">
        <v>15000</v>
      </c>
      <c r="E846">
        <v>16</v>
      </c>
    </row>
    <row r="847" spans="1:5">
      <c r="A847" t="s">
        <v>1677</v>
      </c>
      <c r="B847" t="s">
        <v>1678</v>
      </c>
      <c r="C847" t="s">
        <v>13</v>
      </c>
      <c r="D847">
        <v>17000</v>
      </c>
      <c r="E847">
        <v>19</v>
      </c>
    </row>
    <row r="848" spans="1:5">
      <c r="A848" t="s">
        <v>1679</v>
      </c>
      <c r="B848" t="s">
        <v>1680</v>
      </c>
      <c r="C848" t="s">
        <v>13</v>
      </c>
      <c r="D848">
        <v>15000</v>
      </c>
      <c r="E848">
        <v>16</v>
      </c>
    </row>
    <row r="849" spans="1:5">
      <c r="A849" t="s">
        <v>1681</v>
      </c>
      <c r="B849" t="s">
        <v>1682</v>
      </c>
      <c r="C849" t="s">
        <v>13</v>
      </c>
      <c r="D849">
        <v>17000</v>
      </c>
      <c r="E849">
        <v>19</v>
      </c>
    </row>
    <row r="850" spans="1:5">
      <c r="A850" t="s">
        <v>1683</v>
      </c>
      <c r="B850" t="s">
        <v>1682</v>
      </c>
      <c r="C850" t="s">
        <v>13</v>
      </c>
      <c r="D850">
        <v>17000</v>
      </c>
      <c r="E850">
        <v>19</v>
      </c>
    </row>
    <row r="851" spans="1:5">
      <c r="A851" t="s">
        <v>1684</v>
      </c>
      <c r="B851" t="s">
        <v>1682</v>
      </c>
      <c r="C851" t="s">
        <v>13</v>
      </c>
      <c r="D851">
        <v>17000</v>
      </c>
      <c r="E851">
        <v>19</v>
      </c>
    </row>
    <row r="852" spans="1:5">
      <c r="A852" t="s">
        <v>1685</v>
      </c>
      <c r="B852" t="s">
        <v>1686</v>
      </c>
      <c r="C852" t="s">
        <v>13</v>
      </c>
      <c r="D852">
        <v>15000</v>
      </c>
      <c r="E852">
        <v>16</v>
      </c>
    </row>
    <row r="853" spans="1:5">
      <c r="A853" t="s">
        <v>1687</v>
      </c>
      <c r="B853" t="s">
        <v>1688</v>
      </c>
      <c r="C853" t="s">
        <v>13</v>
      </c>
      <c r="D853">
        <v>19000</v>
      </c>
      <c r="E853">
        <v>21</v>
      </c>
    </row>
    <row r="854" spans="1:5">
      <c r="A854" t="s">
        <v>1689</v>
      </c>
      <c r="B854" t="s">
        <v>1688</v>
      </c>
      <c r="C854" t="s">
        <v>13</v>
      </c>
      <c r="D854">
        <v>19000</v>
      </c>
      <c r="E854">
        <v>21</v>
      </c>
    </row>
    <row r="855" spans="1:5">
      <c r="A855" t="s">
        <v>1690</v>
      </c>
      <c r="B855" t="s">
        <v>1688</v>
      </c>
      <c r="C855" t="s">
        <v>13</v>
      </c>
      <c r="D855">
        <v>19000</v>
      </c>
      <c r="E855">
        <v>21</v>
      </c>
    </row>
    <row r="856" spans="1:5">
      <c r="A856" t="s">
        <v>1691</v>
      </c>
      <c r="B856" t="s">
        <v>1692</v>
      </c>
      <c r="C856" t="s">
        <v>13</v>
      </c>
      <c r="D856">
        <v>15000</v>
      </c>
      <c r="E856">
        <v>16</v>
      </c>
    </row>
    <row r="857" spans="1:5">
      <c r="A857" t="s">
        <v>1693</v>
      </c>
      <c r="B857" t="s">
        <v>1694</v>
      </c>
      <c r="C857" t="s">
        <v>13</v>
      </c>
      <c r="D857">
        <v>15000</v>
      </c>
      <c r="E857">
        <v>16</v>
      </c>
    </row>
    <row r="858" spans="1:5">
      <c r="A858" t="s">
        <v>1695</v>
      </c>
      <c r="B858" t="s">
        <v>1696</v>
      </c>
      <c r="C858" t="s">
        <v>13</v>
      </c>
      <c r="D858">
        <v>17000</v>
      </c>
      <c r="E858">
        <v>19</v>
      </c>
    </row>
    <row r="859" spans="1:5">
      <c r="A859" t="s">
        <v>1697</v>
      </c>
      <c r="B859" t="s">
        <v>1698</v>
      </c>
      <c r="C859" t="s">
        <v>13</v>
      </c>
      <c r="D859">
        <v>17000</v>
      </c>
      <c r="E859">
        <v>19</v>
      </c>
    </row>
    <row r="860" spans="1:5">
      <c r="A860" t="s">
        <v>1699</v>
      </c>
      <c r="B860" t="s">
        <v>1700</v>
      </c>
      <c r="C860" t="s">
        <v>13</v>
      </c>
      <c r="D860">
        <v>17000</v>
      </c>
      <c r="E860">
        <v>19</v>
      </c>
    </row>
    <row r="861" spans="1:5">
      <c r="A861" t="s">
        <v>1701</v>
      </c>
      <c r="B861" t="s">
        <v>1702</v>
      </c>
      <c r="C861" t="s">
        <v>13</v>
      </c>
      <c r="D861">
        <v>17000</v>
      </c>
      <c r="E861">
        <v>19</v>
      </c>
    </row>
    <row r="862" spans="1:5">
      <c r="A862" t="s">
        <v>1703</v>
      </c>
      <c r="B862" t="s">
        <v>1704</v>
      </c>
      <c r="C862" t="s">
        <v>13</v>
      </c>
      <c r="D862">
        <v>17000</v>
      </c>
      <c r="E862">
        <v>19</v>
      </c>
    </row>
    <row r="863" spans="1:5">
      <c r="A863" t="s">
        <v>1705</v>
      </c>
      <c r="B863" t="s">
        <v>1706</v>
      </c>
      <c r="C863" t="s">
        <v>13</v>
      </c>
      <c r="D863">
        <v>17000</v>
      </c>
      <c r="E863">
        <v>19</v>
      </c>
    </row>
    <row r="864" spans="1:5">
      <c r="A864" t="s">
        <v>1707</v>
      </c>
      <c r="B864" t="s">
        <v>1708</v>
      </c>
      <c r="C864" t="s">
        <v>13</v>
      </c>
      <c r="D864">
        <v>4000</v>
      </c>
      <c r="E864">
        <v>4.5</v>
      </c>
    </row>
    <row r="865" spans="1:5">
      <c r="A865" t="s">
        <v>1709</v>
      </c>
      <c r="B865" t="s">
        <v>1710</v>
      </c>
      <c r="C865" t="s">
        <v>13</v>
      </c>
      <c r="D865">
        <v>15000</v>
      </c>
      <c r="E865">
        <v>16</v>
      </c>
    </row>
    <row r="866" spans="1:5">
      <c r="A866" t="s">
        <v>1711</v>
      </c>
      <c r="B866" t="s">
        <v>1712</v>
      </c>
      <c r="C866" t="s">
        <v>13</v>
      </c>
      <c r="D866">
        <v>17000</v>
      </c>
      <c r="E866">
        <v>19</v>
      </c>
    </row>
    <row r="867" spans="1:5">
      <c r="A867" t="s">
        <v>1713</v>
      </c>
      <c r="B867" t="s">
        <v>1714</v>
      </c>
      <c r="C867" t="s">
        <v>13</v>
      </c>
      <c r="D867">
        <v>17000</v>
      </c>
      <c r="E867">
        <v>19</v>
      </c>
    </row>
    <row r="868" spans="1:5">
      <c r="A868" t="s">
        <v>1715</v>
      </c>
      <c r="B868" t="s">
        <v>1716</v>
      </c>
      <c r="C868" t="s">
        <v>13</v>
      </c>
      <c r="D868">
        <v>4000</v>
      </c>
      <c r="E868">
        <v>4.5</v>
      </c>
    </row>
    <row r="869" spans="1:5">
      <c r="A869" t="s">
        <v>1717</v>
      </c>
      <c r="B869" t="s">
        <v>1718</v>
      </c>
      <c r="C869" t="s">
        <v>13</v>
      </c>
      <c r="D869">
        <v>4000</v>
      </c>
      <c r="E869">
        <v>4.5</v>
      </c>
    </row>
    <row r="870" spans="1:5">
      <c r="A870" t="s">
        <v>1719</v>
      </c>
      <c r="B870" t="s">
        <v>1720</v>
      </c>
      <c r="C870" t="s">
        <v>13</v>
      </c>
      <c r="D870">
        <v>15000</v>
      </c>
      <c r="E870">
        <v>16</v>
      </c>
    </row>
    <row r="871" spans="1:5">
      <c r="A871" t="s">
        <v>1721</v>
      </c>
      <c r="B871" t="s">
        <v>1722</v>
      </c>
      <c r="C871" t="s">
        <v>13</v>
      </c>
      <c r="D871">
        <v>17000</v>
      </c>
      <c r="E871">
        <v>19</v>
      </c>
    </row>
    <row r="872" spans="1:5">
      <c r="A872" t="s">
        <v>1723</v>
      </c>
      <c r="B872" t="s">
        <v>1724</v>
      </c>
      <c r="C872" t="s">
        <v>13</v>
      </c>
      <c r="D872">
        <v>17000</v>
      </c>
      <c r="E872">
        <v>19</v>
      </c>
    </row>
    <row r="873" spans="1:5">
      <c r="A873" t="s">
        <v>1725</v>
      </c>
      <c r="B873" t="s">
        <v>1726</v>
      </c>
      <c r="C873" t="s">
        <v>13</v>
      </c>
      <c r="D873">
        <v>3000</v>
      </c>
      <c r="E873">
        <v>3.5</v>
      </c>
    </row>
    <row r="874" spans="1:5">
      <c r="A874" t="s">
        <v>1727</v>
      </c>
      <c r="B874" t="s">
        <v>1728</v>
      </c>
      <c r="C874" t="s">
        <v>13</v>
      </c>
      <c r="D874">
        <v>14000</v>
      </c>
      <c r="E874">
        <v>15</v>
      </c>
    </row>
    <row r="875" spans="1:5">
      <c r="A875" t="s">
        <v>1729</v>
      </c>
      <c r="B875" t="s">
        <v>1730</v>
      </c>
      <c r="C875" t="s">
        <v>13</v>
      </c>
      <c r="D875">
        <v>17000</v>
      </c>
      <c r="E875">
        <v>19</v>
      </c>
    </row>
    <row r="876" spans="1:5">
      <c r="A876" t="s">
        <v>1731</v>
      </c>
      <c r="B876" t="s">
        <v>1730</v>
      </c>
      <c r="C876" t="s">
        <v>13</v>
      </c>
      <c r="D876">
        <v>17000</v>
      </c>
      <c r="E876">
        <v>19</v>
      </c>
    </row>
    <row r="877" spans="1:5">
      <c r="A877" t="s">
        <v>1732</v>
      </c>
      <c r="B877" t="s">
        <v>1733</v>
      </c>
      <c r="C877" t="s">
        <v>13</v>
      </c>
      <c r="D877">
        <v>14000</v>
      </c>
      <c r="E877">
        <v>15</v>
      </c>
    </row>
    <row r="878" spans="1:5">
      <c r="A878" t="s">
        <v>1734</v>
      </c>
      <c r="B878" t="s">
        <v>1735</v>
      </c>
      <c r="C878" t="s">
        <v>13</v>
      </c>
      <c r="D878">
        <v>17000</v>
      </c>
      <c r="E878">
        <v>20</v>
      </c>
    </row>
    <row r="879" spans="1:5">
      <c r="A879" t="s">
        <v>1736</v>
      </c>
      <c r="B879" t="s">
        <v>1735</v>
      </c>
      <c r="C879" t="s">
        <v>13</v>
      </c>
      <c r="D879">
        <v>17000</v>
      </c>
      <c r="E879">
        <v>19</v>
      </c>
    </row>
    <row r="880" spans="1:5">
      <c r="A880" t="s">
        <v>1737</v>
      </c>
      <c r="B880" t="s">
        <v>1738</v>
      </c>
      <c r="C880" t="s">
        <v>13</v>
      </c>
      <c r="D880">
        <v>3000</v>
      </c>
      <c r="E880">
        <v>3.5</v>
      </c>
    </row>
    <row r="881" spans="1:5">
      <c r="A881" t="s">
        <v>1739</v>
      </c>
      <c r="B881" t="s">
        <v>1740</v>
      </c>
      <c r="C881" t="s">
        <v>13</v>
      </c>
      <c r="D881">
        <v>4000</v>
      </c>
      <c r="E881">
        <v>4.5</v>
      </c>
    </row>
    <row r="882" spans="1:5">
      <c r="A882" t="s">
        <v>1741</v>
      </c>
      <c r="B882" t="s">
        <v>1742</v>
      </c>
      <c r="C882" t="s">
        <v>13</v>
      </c>
      <c r="D882">
        <v>14000</v>
      </c>
      <c r="E882">
        <v>15</v>
      </c>
    </row>
    <row r="883" spans="1:5">
      <c r="A883" t="s">
        <v>1743</v>
      </c>
      <c r="B883" t="s">
        <v>1744</v>
      </c>
      <c r="C883" t="s">
        <v>13</v>
      </c>
      <c r="D883">
        <v>16000</v>
      </c>
      <c r="E883">
        <v>18</v>
      </c>
    </row>
    <row r="884" spans="1:5">
      <c r="A884" t="s">
        <v>1745</v>
      </c>
      <c r="B884" t="s">
        <v>1744</v>
      </c>
      <c r="C884" t="s">
        <v>13</v>
      </c>
      <c r="D884">
        <v>16000</v>
      </c>
      <c r="E884">
        <v>18</v>
      </c>
    </row>
    <row r="885" spans="1:5">
      <c r="A885" t="s">
        <v>1746</v>
      </c>
      <c r="B885" t="s">
        <v>1747</v>
      </c>
      <c r="C885" t="s">
        <v>13</v>
      </c>
      <c r="D885">
        <v>14000</v>
      </c>
      <c r="E885">
        <v>15</v>
      </c>
    </row>
    <row r="886" spans="1:5">
      <c r="A886" t="s">
        <v>1748</v>
      </c>
      <c r="B886" t="s">
        <v>1749</v>
      </c>
      <c r="C886" t="s">
        <v>13</v>
      </c>
      <c r="D886">
        <v>3000</v>
      </c>
      <c r="E886">
        <v>3.5</v>
      </c>
    </row>
    <row r="887" spans="1:5">
      <c r="A887" t="s">
        <v>1750</v>
      </c>
      <c r="B887" t="s">
        <v>1751</v>
      </c>
      <c r="C887" t="s">
        <v>13</v>
      </c>
      <c r="D887">
        <v>14000</v>
      </c>
      <c r="E887">
        <v>15</v>
      </c>
    </row>
    <row r="888" spans="1:5">
      <c r="A888" t="s">
        <v>1752</v>
      </c>
      <c r="B888" t="s">
        <v>1753</v>
      </c>
      <c r="C888" t="s">
        <v>13</v>
      </c>
      <c r="D888">
        <v>17000</v>
      </c>
      <c r="E888">
        <v>19</v>
      </c>
    </row>
    <row r="889" spans="1:5">
      <c r="A889" t="s">
        <v>1754</v>
      </c>
      <c r="B889" t="s">
        <v>1755</v>
      </c>
      <c r="C889" t="s">
        <v>13</v>
      </c>
      <c r="D889">
        <v>14000</v>
      </c>
      <c r="E889">
        <v>15</v>
      </c>
    </row>
    <row r="890" spans="1:5">
      <c r="A890" t="s">
        <v>1756</v>
      </c>
      <c r="B890" t="s">
        <v>1757</v>
      </c>
      <c r="C890" t="s">
        <v>13</v>
      </c>
      <c r="D890">
        <v>17000</v>
      </c>
      <c r="E890">
        <v>20</v>
      </c>
    </row>
    <row r="891" spans="1:5">
      <c r="A891" t="s">
        <v>1758</v>
      </c>
      <c r="B891" t="s">
        <v>1759</v>
      </c>
      <c r="C891" t="s">
        <v>13</v>
      </c>
      <c r="D891">
        <v>3000</v>
      </c>
      <c r="E891">
        <v>3.5</v>
      </c>
    </row>
    <row r="892" spans="1:5">
      <c r="A892" t="s">
        <v>1760</v>
      </c>
      <c r="B892" t="s">
        <v>1761</v>
      </c>
      <c r="C892" t="s">
        <v>13</v>
      </c>
      <c r="D892">
        <v>4000</v>
      </c>
      <c r="E892">
        <v>4.5</v>
      </c>
    </row>
    <row r="893" spans="1:5">
      <c r="A893" t="s">
        <v>1762</v>
      </c>
      <c r="B893" t="s">
        <v>1763</v>
      </c>
      <c r="C893" t="s">
        <v>13</v>
      </c>
      <c r="D893">
        <v>14000</v>
      </c>
      <c r="E893">
        <v>15</v>
      </c>
    </row>
    <row r="894" spans="1:5">
      <c r="A894" t="s">
        <v>1764</v>
      </c>
      <c r="B894" t="s">
        <v>1765</v>
      </c>
      <c r="C894" t="s">
        <v>13</v>
      </c>
      <c r="D894">
        <v>16000</v>
      </c>
      <c r="E894">
        <v>18</v>
      </c>
    </row>
    <row r="895" spans="1:5">
      <c r="A895" t="s">
        <v>1766</v>
      </c>
      <c r="B895" t="s">
        <v>1767</v>
      </c>
      <c r="C895" t="s">
        <v>13</v>
      </c>
      <c r="D895">
        <v>14000</v>
      </c>
      <c r="E895">
        <v>15</v>
      </c>
    </row>
    <row r="896" spans="1:5">
      <c r="A896" t="s">
        <v>1768</v>
      </c>
      <c r="B896" t="s">
        <v>1769</v>
      </c>
      <c r="C896" t="s">
        <v>13</v>
      </c>
      <c r="D896">
        <v>17000</v>
      </c>
      <c r="E896">
        <v>19</v>
      </c>
    </row>
    <row r="897" spans="1:5">
      <c r="A897" t="s">
        <v>1770</v>
      </c>
      <c r="B897" t="s">
        <v>1769</v>
      </c>
      <c r="C897" t="s">
        <v>13</v>
      </c>
      <c r="D897">
        <v>17000</v>
      </c>
      <c r="E897">
        <v>19</v>
      </c>
    </row>
    <row r="898" spans="1:5">
      <c r="A898" t="s">
        <v>1771</v>
      </c>
      <c r="B898" t="s">
        <v>1772</v>
      </c>
      <c r="C898" t="s">
        <v>13</v>
      </c>
      <c r="D898">
        <v>14000</v>
      </c>
      <c r="E898">
        <v>15</v>
      </c>
    </row>
    <row r="899" spans="1:5">
      <c r="A899" t="s">
        <v>1773</v>
      </c>
      <c r="B899" t="s">
        <v>1774</v>
      </c>
      <c r="C899" t="s">
        <v>13</v>
      </c>
      <c r="D899">
        <v>17000</v>
      </c>
      <c r="E899">
        <v>20</v>
      </c>
    </row>
    <row r="900" spans="1:5">
      <c r="A900" t="s">
        <v>1775</v>
      </c>
      <c r="B900" t="s">
        <v>1774</v>
      </c>
      <c r="C900" t="s">
        <v>13</v>
      </c>
      <c r="D900">
        <v>17000</v>
      </c>
      <c r="E900">
        <v>19</v>
      </c>
    </row>
    <row r="901" spans="1:5">
      <c r="A901" t="s">
        <v>1776</v>
      </c>
      <c r="B901" t="s">
        <v>1777</v>
      </c>
      <c r="C901" t="s">
        <v>13</v>
      </c>
      <c r="D901">
        <v>14000</v>
      </c>
      <c r="E901">
        <v>15</v>
      </c>
    </row>
    <row r="902" spans="1:5">
      <c r="A902" t="s">
        <v>1778</v>
      </c>
      <c r="B902" t="s">
        <v>1779</v>
      </c>
      <c r="C902" t="s">
        <v>13</v>
      </c>
      <c r="D902">
        <v>16000</v>
      </c>
      <c r="E902">
        <v>18</v>
      </c>
    </row>
    <row r="903" spans="1:5">
      <c r="A903" t="s">
        <v>1780</v>
      </c>
      <c r="B903" t="s">
        <v>1779</v>
      </c>
      <c r="C903" t="s">
        <v>13</v>
      </c>
      <c r="D903">
        <v>16000</v>
      </c>
      <c r="E903">
        <v>18</v>
      </c>
    </row>
    <row r="904" spans="1:5">
      <c r="A904" t="s">
        <v>1781</v>
      </c>
      <c r="B904" t="s">
        <v>1782</v>
      </c>
      <c r="C904" t="s">
        <v>13</v>
      </c>
      <c r="D904">
        <v>14000</v>
      </c>
      <c r="E904">
        <v>15</v>
      </c>
    </row>
    <row r="905" spans="1:5">
      <c r="A905" t="s">
        <v>1783</v>
      </c>
      <c r="B905" t="s">
        <v>1784</v>
      </c>
      <c r="C905" t="s">
        <v>13</v>
      </c>
      <c r="D905">
        <v>14000</v>
      </c>
      <c r="E905">
        <v>15</v>
      </c>
    </row>
    <row r="906" spans="1:5">
      <c r="A906" t="s">
        <v>1785</v>
      </c>
      <c r="B906" t="s">
        <v>1786</v>
      </c>
      <c r="C906" t="s">
        <v>13</v>
      </c>
      <c r="D906">
        <v>15000</v>
      </c>
      <c r="E906">
        <v>16</v>
      </c>
    </row>
    <row r="907" spans="1:5">
      <c r="A907" t="s">
        <v>1787</v>
      </c>
      <c r="B907" t="s">
        <v>1788</v>
      </c>
      <c r="C907" t="s">
        <v>13</v>
      </c>
      <c r="D907">
        <v>17000</v>
      </c>
      <c r="E907">
        <v>19</v>
      </c>
    </row>
    <row r="908" spans="1:5">
      <c r="A908" t="s">
        <v>1789</v>
      </c>
      <c r="B908" t="s">
        <v>1790</v>
      </c>
      <c r="C908" t="s">
        <v>13</v>
      </c>
      <c r="D908">
        <v>15000</v>
      </c>
      <c r="E908">
        <v>16</v>
      </c>
    </row>
    <row r="909" spans="1:5">
      <c r="A909" t="s">
        <v>1791</v>
      </c>
      <c r="B909" t="s">
        <v>1792</v>
      </c>
      <c r="C909" t="s">
        <v>13</v>
      </c>
      <c r="D909">
        <v>17000</v>
      </c>
      <c r="E909">
        <v>19</v>
      </c>
    </row>
    <row r="910" spans="1:5">
      <c r="A910" t="s">
        <v>1793</v>
      </c>
      <c r="B910" t="s">
        <v>1794</v>
      </c>
      <c r="C910" t="s">
        <v>13</v>
      </c>
      <c r="D910">
        <v>15000</v>
      </c>
      <c r="E910">
        <v>16</v>
      </c>
    </row>
    <row r="911" spans="1:5">
      <c r="A911" t="s">
        <v>1795</v>
      </c>
      <c r="B911" t="s">
        <v>1796</v>
      </c>
      <c r="C911" t="s">
        <v>13</v>
      </c>
      <c r="D911">
        <v>15000</v>
      </c>
      <c r="E911">
        <v>16</v>
      </c>
    </row>
    <row r="912" spans="1:5">
      <c r="A912" t="s">
        <v>1797</v>
      </c>
      <c r="B912" t="s">
        <v>1798</v>
      </c>
      <c r="C912" t="s">
        <v>13</v>
      </c>
      <c r="D912">
        <v>15000</v>
      </c>
      <c r="E912">
        <v>16</v>
      </c>
    </row>
    <row r="913" spans="1:5">
      <c r="A913" t="s">
        <v>1799</v>
      </c>
      <c r="B913" t="s">
        <v>1800</v>
      </c>
      <c r="C913" t="s">
        <v>13</v>
      </c>
      <c r="D913">
        <v>17000</v>
      </c>
      <c r="E913">
        <v>19</v>
      </c>
    </row>
    <row r="914" spans="1:5">
      <c r="A914" t="s">
        <v>1801</v>
      </c>
      <c r="B914" t="s">
        <v>1802</v>
      </c>
      <c r="C914" t="s">
        <v>13</v>
      </c>
      <c r="D914">
        <v>15000</v>
      </c>
      <c r="E914">
        <v>16</v>
      </c>
    </row>
    <row r="915" spans="1:5">
      <c r="A915" t="s">
        <v>1803</v>
      </c>
      <c r="B915" t="s">
        <v>1804</v>
      </c>
      <c r="C915" t="s">
        <v>13</v>
      </c>
      <c r="D915">
        <v>17000</v>
      </c>
      <c r="E915">
        <v>19</v>
      </c>
    </row>
    <row r="916" spans="1:5">
      <c r="A916" t="s">
        <v>1805</v>
      </c>
      <c r="B916" t="s">
        <v>1806</v>
      </c>
      <c r="C916" t="s">
        <v>13</v>
      </c>
      <c r="D916">
        <v>15000</v>
      </c>
      <c r="E916">
        <v>16</v>
      </c>
    </row>
    <row r="917" spans="1:5">
      <c r="A917" t="s">
        <v>1807</v>
      </c>
      <c r="B917" t="s">
        <v>1808</v>
      </c>
      <c r="C917" t="s">
        <v>13</v>
      </c>
      <c r="D917">
        <v>15000</v>
      </c>
      <c r="E917">
        <v>16</v>
      </c>
    </row>
    <row r="918" spans="1:5">
      <c r="A918" t="s">
        <v>1809</v>
      </c>
      <c r="B918" t="s">
        <v>1810</v>
      </c>
      <c r="C918" t="s">
        <v>13</v>
      </c>
      <c r="D918">
        <v>4000</v>
      </c>
      <c r="E918">
        <v>4.5</v>
      </c>
    </row>
    <row r="919" spans="1:5">
      <c r="A919" t="s">
        <v>1811</v>
      </c>
      <c r="B919" t="s">
        <v>1812</v>
      </c>
      <c r="C919" t="s">
        <v>13</v>
      </c>
      <c r="D919">
        <v>15000</v>
      </c>
      <c r="E919">
        <v>16</v>
      </c>
    </row>
    <row r="920" spans="1:5">
      <c r="A920" t="s">
        <v>1813</v>
      </c>
      <c r="B920" t="s">
        <v>1814</v>
      </c>
      <c r="C920" t="s">
        <v>13</v>
      </c>
      <c r="D920">
        <v>4000</v>
      </c>
      <c r="E920">
        <v>4.5</v>
      </c>
    </row>
    <row r="921" spans="1:5">
      <c r="A921" t="s">
        <v>1815</v>
      </c>
      <c r="B921" t="s">
        <v>1816</v>
      </c>
      <c r="C921" t="s">
        <v>13</v>
      </c>
      <c r="D921">
        <v>15000</v>
      </c>
      <c r="E921">
        <v>16</v>
      </c>
    </row>
    <row r="922" spans="1:5">
      <c r="A922" t="s">
        <v>1817</v>
      </c>
      <c r="B922" t="s">
        <v>1818</v>
      </c>
      <c r="C922" t="s">
        <v>13</v>
      </c>
      <c r="D922">
        <v>15000</v>
      </c>
      <c r="E922">
        <v>16</v>
      </c>
    </row>
    <row r="923" spans="1:5">
      <c r="A923" t="s">
        <v>1819</v>
      </c>
      <c r="B923" t="s">
        <v>1820</v>
      </c>
      <c r="C923" t="s">
        <v>13</v>
      </c>
      <c r="D923">
        <v>15000</v>
      </c>
      <c r="E923">
        <v>16</v>
      </c>
    </row>
    <row r="924" spans="1:5">
      <c r="A924" t="s">
        <v>1821</v>
      </c>
      <c r="B924" t="s">
        <v>1822</v>
      </c>
      <c r="C924" t="s">
        <v>13</v>
      </c>
      <c r="D924">
        <v>14000</v>
      </c>
      <c r="E924">
        <v>15</v>
      </c>
    </row>
    <row r="925" spans="1:5">
      <c r="A925" t="s">
        <v>1823</v>
      </c>
      <c r="B925" t="s">
        <v>1824</v>
      </c>
      <c r="C925" t="s">
        <v>13</v>
      </c>
      <c r="D925">
        <v>14000</v>
      </c>
      <c r="E925">
        <v>15</v>
      </c>
    </row>
    <row r="926" spans="1:5">
      <c r="A926" t="s">
        <v>1825</v>
      </c>
      <c r="B926" t="s">
        <v>1826</v>
      </c>
      <c r="C926" t="s">
        <v>13</v>
      </c>
      <c r="D926">
        <v>15000</v>
      </c>
      <c r="E926">
        <v>16</v>
      </c>
    </row>
    <row r="927" spans="1:5">
      <c r="A927" t="s">
        <v>1827</v>
      </c>
      <c r="B927" t="s">
        <v>1828</v>
      </c>
      <c r="C927" t="s">
        <v>13</v>
      </c>
      <c r="D927">
        <v>18000</v>
      </c>
      <c r="E927">
        <v>20</v>
      </c>
    </row>
    <row r="928" spans="1:5">
      <c r="A928" t="s">
        <v>1829</v>
      </c>
      <c r="B928" t="s">
        <v>1828</v>
      </c>
      <c r="C928" t="s">
        <v>13</v>
      </c>
      <c r="D928">
        <v>18000</v>
      </c>
      <c r="E928">
        <v>20</v>
      </c>
    </row>
    <row r="929" spans="1:5">
      <c r="A929" t="s">
        <v>1830</v>
      </c>
      <c r="B929" t="s">
        <v>1831</v>
      </c>
      <c r="C929" t="s">
        <v>13</v>
      </c>
      <c r="D929">
        <v>15000</v>
      </c>
      <c r="E929">
        <v>16</v>
      </c>
    </row>
    <row r="930" spans="1:5">
      <c r="A930" t="s">
        <v>1832</v>
      </c>
      <c r="B930" t="s">
        <v>1833</v>
      </c>
      <c r="C930" t="s">
        <v>13</v>
      </c>
      <c r="D930">
        <v>18000</v>
      </c>
      <c r="E930">
        <v>20</v>
      </c>
    </row>
    <row r="931" spans="1:5">
      <c r="A931" t="s">
        <v>1834</v>
      </c>
      <c r="B931" t="s">
        <v>1833</v>
      </c>
      <c r="C931" t="s">
        <v>13</v>
      </c>
      <c r="D931">
        <v>18000</v>
      </c>
      <c r="E931">
        <v>20</v>
      </c>
    </row>
    <row r="932" spans="1:5">
      <c r="A932" t="s">
        <v>1835</v>
      </c>
      <c r="B932" t="s">
        <v>1836</v>
      </c>
      <c r="C932" t="s">
        <v>13</v>
      </c>
      <c r="D932">
        <v>14000</v>
      </c>
      <c r="E932">
        <v>15</v>
      </c>
    </row>
    <row r="933" spans="1:5">
      <c r="A933" t="s">
        <v>1837</v>
      </c>
      <c r="B933" t="s">
        <v>1838</v>
      </c>
      <c r="C933" t="s">
        <v>13</v>
      </c>
      <c r="D933">
        <v>17000</v>
      </c>
      <c r="E933">
        <v>19</v>
      </c>
    </row>
    <row r="934" spans="1:5">
      <c r="A934" t="s">
        <v>1839</v>
      </c>
      <c r="B934" t="s">
        <v>1840</v>
      </c>
      <c r="C934" t="s">
        <v>13</v>
      </c>
      <c r="D934">
        <v>17000</v>
      </c>
      <c r="E934">
        <v>19</v>
      </c>
    </row>
    <row r="935" spans="1:5">
      <c r="A935" t="s">
        <v>1841</v>
      </c>
      <c r="B935" t="s">
        <v>1842</v>
      </c>
      <c r="C935" t="s">
        <v>13</v>
      </c>
      <c r="D935">
        <v>17000</v>
      </c>
      <c r="E935">
        <v>19</v>
      </c>
    </row>
    <row r="936" spans="1:5">
      <c r="A936" t="s">
        <v>1843</v>
      </c>
      <c r="B936" t="s">
        <v>1844</v>
      </c>
      <c r="C936" t="s">
        <v>13</v>
      </c>
      <c r="D936">
        <v>17000</v>
      </c>
      <c r="E936">
        <v>19</v>
      </c>
    </row>
    <row r="937" spans="1:5">
      <c r="A937" t="s">
        <v>1845</v>
      </c>
      <c r="B937" t="s">
        <v>1846</v>
      </c>
      <c r="C937" t="s">
        <v>22</v>
      </c>
      <c r="D937">
        <v>1000</v>
      </c>
      <c r="E937">
        <v>1.0667</v>
      </c>
    </row>
    <row r="938" spans="1:5">
      <c r="A938" t="s">
        <v>1847</v>
      </c>
      <c r="B938" t="s">
        <v>1848</v>
      </c>
      <c r="C938" t="s">
        <v>13</v>
      </c>
      <c r="D938">
        <v>14000</v>
      </c>
      <c r="E938">
        <v>15</v>
      </c>
    </row>
    <row r="939" spans="1:5">
      <c r="A939" t="s">
        <v>1849</v>
      </c>
      <c r="B939" t="s">
        <v>1850</v>
      </c>
      <c r="C939" t="s">
        <v>13</v>
      </c>
      <c r="D939">
        <v>16000</v>
      </c>
      <c r="E939">
        <v>18</v>
      </c>
    </row>
    <row r="940" spans="1:5">
      <c r="A940" t="s">
        <v>1851</v>
      </c>
      <c r="B940" t="s">
        <v>1852</v>
      </c>
      <c r="C940" t="s">
        <v>22</v>
      </c>
      <c r="D940">
        <v>1000</v>
      </c>
      <c r="E940">
        <v>1.0667</v>
      </c>
    </row>
    <row r="941" spans="1:5">
      <c r="A941" t="s">
        <v>1853</v>
      </c>
      <c r="B941" t="s">
        <v>1854</v>
      </c>
      <c r="C941" t="s">
        <v>13</v>
      </c>
      <c r="D941">
        <v>14000</v>
      </c>
      <c r="E941">
        <v>15</v>
      </c>
    </row>
    <row r="942" spans="1:5">
      <c r="A942" t="s">
        <v>1855</v>
      </c>
      <c r="B942" t="s">
        <v>1856</v>
      </c>
      <c r="C942" t="s">
        <v>13</v>
      </c>
      <c r="D942">
        <v>16000</v>
      </c>
      <c r="E942">
        <v>18</v>
      </c>
    </row>
    <row r="943" spans="1:5">
      <c r="A943" t="s">
        <v>1857</v>
      </c>
      <c r="B943" t="s">
        <v>1858</v>
      </c>
      <c r="C943" t="s">
        <v>22</v>
      </c>
      <c r="D943">
        <v>1000</v>
      </c>
      <c r="E943">
        <v>1.0667</v>
      </c>
    </row>
    <row r="944" spans="1:5">
      <c r="A944" t="s">
        <v>1859</v>
      </c>
      <c r="B944" t="s">
        <v>1860</v>
      </c>
      <c r="C944" t="s">
        <v>13</v>
      </c>
      <c r="D944">
        <v>15000</v>
      </c>
      <c r="E944">
        <v>16</v>
      </c>
    </row>
    <row r="945" spans="1:5">
      <c r="A945" t="s">
        <v>1861</v>
      </c>
      <c r="B945" t="s">
        <v>1862</v>
      </c>
      <c r="C945" t="s">
        <v>13</v>
      </c>
      <c r="D945">
        <v>17000</v>
      </c>
      <c r="E945">
        <v>19</v>
      </c>
    </row>
    <row r="946" spans="1:5">
      <c r="A946" t="s">
        <v>1863</v>
      </c>
      <c r="B946" t="s">
        <v>1864</v>
      </c>
      <c r="C946" t="s">
        <v>22</v>
      </c>
      <c r="D946">
        <v>1000</v>
      </c>
      <c r="E946">
        <v>1.0667</v>
      </c>
    </row>
    <row r="947" spans="1:5">
      <c r="A947" t="s">
        <v>1865</v>
      </c>
      <c r="B947" t="s">
        <v>1866</v>
      </c>
      <c r="C947" t="s">
        <v>13</v>
      </c>
      <c r="D947">
        <v>15000</v>
      </c>
      <c r="E947">
        <v>16</v>
      </c>
    </row>
    <row r="948" spans="1:5">
      <c r="A948" t="s">
        <v>1867</v>
      </c>
      <c r="B948" t="s">
        <v>1868</v>
      </c>
      <c r="C948" t="s">
        <v>13</v>
      </c>
      <c r="D948">
        <v>17000</v>
      </c>
      <c r="E948">
        <v>19</v>
      </c>
    </row>
    <row r="949" spans="1:5">
      <c r="A949" t="s">
        <v>1869</v>
      </c>
      <c r="B949" t="s">
        <v>1870</v>
      </c>
      <c r="C949" t="s">
        <v>13</v>
      </c>
      <c r="D949">
        <v>17000</v>
      </c>
      <c r="E949">
        <v>19</v>
      </c>
    </row>
    <row r="950" spans="1:5">
      <c r="A950" t="s">
        <v>1871</v>
      </c>
      <c r="B950" t="s">
        <v>1872</v>
      </c>
      <c r="C950" t="s">
        <v>13</v>
      </c>
      <c r="D950">
        <v>18000</v>
      </c>
      <c r="E950">
        <v>20</v>
      </c>
    </row>
    <row r="951" spans="1:5">
      <c r="A951" t="s">
        <v>1873</v>
      </c>
      <c r="B951" t="s">
        <v>1874</v>
      </c>
      <c r="C951" t="s">
        <v>22</v>
      </c>
      <c r="D951">
        <v>1000</v>
      </c>
      <c r="E951">
        <v>1.0667</v>
      </c>
    </row>
    <row r="952" spans="1:5">
      <c r="A952" t="s">
        <v>1875</v>
      </c>
      <c r="B952" t="s">
        <v>1876</v>
      </c>
      <c r="C952" t="s">
        <v>13</v>
      </c>
      <c r="D952">
        <v>17000</v>
      </c>
      <c r="E952">
        <v>19</v>
      </c>
    </row>
    <row r="953" spans="1:5">
      <c r="A953" t="s">
        <v>1877</v>
      </c>
      <c r="B953" t="s">
        <v>1878</v>
      </c>
      <c r="C953" t="s">
        <v>13</v>
      </c>
      <c r="D953">
        <v>15000</v>
      </c>
      <c r="E953">
        <v>16</v>
      </c>
    </row>
    <row r="954" spans="1:5">
      <c r="A954" t="s">
        <v>1879</v>
      </c>
      <c r="B954" t="s">
        <v>1880</v>
      </c>
      <c r="C954" t="s">
        <v>13</v>
      </c>
      <c r="D954">
        <v>17000</v>
      </c>
      <c r="E954">
        <v>19</v>
      </c>
    </row>
    <row r="955" spans="1:5">
      <c r="A955" t="s">
        <v>1881</v>
      </c>
      <c r="B955" t="s">
        <v>1882</v>
      </c>
      <c r="C955" t="s">
        <v>22</v>
      </c>
      <c r="D955">
        <v>1000</v>
      </c>
      <c r="E955">
        <v>1.0667</v>
      </c>
    </row>
    <row r="956" spans="1:5">
      <c r="A956" t="s">
        <v>1883</v>
      </c>
      <c r="B956" t="s">
        <v>1884</v>
      </c>
      <c r="C956" t="s">
        <v>13</v>
      </c>
      <c r="D956">
        <v>15000</v>
      </c>
      <c r="E956">
        <v>16</v>
      </c>
    </row>
    <row r="957" spans="1:5">
      <c r="A957" t="s">
        <v>1885</v>
      </c>
      <c r="B957" t="s">
        <v>1886</v>
      </c>
      <c r="C957" t="s">
        <v>13</v>
      </c>
      <c r="D957">
        <v>17000</v>
      </c>
      <c r="E957">
        <v>19</v>
      </c>
    </row>
    <row r="958" spans="1:5">
      <c r="A958" t="s">
        <v>1887</v>
      </c>
      <c r="B958" t="s">
        <v>1888</v>
      </c>
      <c r="C958" t="s">
        <v>22</v>
      </c>
      <c r="D958">
        <v>1000</v>
      </c>
      <c r="E958">
        <v>1.0667</v>
      </c>
    </row>
    <row r="959" spans="1:5">
      <c r="A959" t="s">
        <v>1889</v>
      </c>
      <c r="B959" t="s">
        <v>1890</v>
      </c>
      <c r="C959" t="s">
        <v>13</v>
      </c>
      <c r="D959">
        <v>15000</v>
      </c>
      <c r="E959">
        <v>16</v>
      </c>
    </row>
    <row r="960" spans="1:5">
      <c r="A960" t="s">
        <v>1891</v>
      </c>
      <c r="B960" t="s">
        <v>1892</v>
      </c>
      <c r="C960" t="s">
        <v>13</v>
      </c>
      <c r="D960">
        <v>18000</v>
      </c>
      <c r="E960">
        <v>20</v>
      </c>
    </row>
    <row r="961" spans="1:5">
      <c r="A961" t="s">
        <v>1893</v>
      </c>
      <c r="B961" t="s">
        <v>1894</v>
      </c>
      <c r="C961" t="s">
        <v>22</v>
      </c>
      <c r="D961">
        <v>1000</v>
      </c>
      <c r="E961">
        <v>1.0667</v>
      </c>
    </row>
    <row r="962" spans="1:5">
      <c r="A962" t="s">
        <v>1895</v>
      </c>
      <c r="B962" t="s">
        <v>1896</v>
      </c>
      <c r="C962" t="s">
        <v>13</v>
      </c>
      <c r="D962">
        <v>15000</v>
      </c>
      <c r="E962">
        <v>16</v>
      </c>
    </row>
    <row r="963" spans="1:5">
      <c r="A963" t="s">
        <v>1897</v>
      </c>
      <c r="B963" t="s">
        <v>1898</v>
      </c>
      <c r="C963" t="s">
        <v>13</v>
      </c>
      <c r="D963">
        <v>18000</v>
      </c>
      <c r="E963">
        <v>20</v>
      </c>
    </row>
    <row r="964" spans="1:5">
      <c r="A964" t="s">
        <v>1899</v>
      </c>
      <c r="B964" t="s">
        <v>1900</v>
      </c>
      <c r="C964" t="s">
        <v>13</v>
      </c>
      <c r="D964">
        <v>16000</v>
      </c>
      <c r="E964">
        <v>17</v>
      </c>
    </row>
    <row r="965" spans="1:5">
      <c r="A965" t="s">
        <v>1901</v>
      </c>
      <c r="B965" t="s">
        <v>1902</v>
      </c>
      <c r="C965" t="s">
        <v>13</v>
      </c>
      <c r="D965">
        <v>4000</v>
      </c>
      <c r="E965">
        <v>4.5</v>
      </c>
    </row>
    <row r="966" spans="1:5">
      <c r="A966" t="s">
        <v>1903</v>
      </c>
      <c r="B966" t="s">
        <v>1904</v>
      </c>
      <c r="C966" t="s">
        <v>13</v>
      </c>
      <c r="D966">
        <v>16000</v>
      </c>
      <c r="E966">
        <v>17</v>
      </c>
    </row>
    <row r="967" spans="1:5">
      <c r="A967" t="s">
        <v>1905</v>
      </c>
      <c r="B967" t="s">
        <v>1906</v>
      </c>
      <c r="C967" t="s">
        <v>13</v>
      </c>
      <c r="D967">
        <v>17000</v>
      </c>
      <c r="E967">
        <v>19</v>
      </c>
    </row>
    <row r="968" spans="1:5">
      <c r="A968" t="s">
        <v>1907</v>
      </c>
      <c r="B968" t="s">
        <v>1908</v>
      </c>
      <c r="C968" t="s">
        <v>13</v>
      </c>
      <c r="D968">
        <v>17000</v>
      </c>
      <c r="E968">
        <v>19</v>
      </c>
    </row>
    <row r="969" spans="1:5">
      <c r="A969" t="s">
        <v>1909</v>
      </c>
      <c r="B969" t="s">
        <v>1910</v>
      </c>
      <c r="C969" t="s">
        <v>13</v>
      </c>
      <c r="D969">
        <v>16000</v>
      </c>
      <c r="E969">
        <v>17</v>
      </c>
    </row>
    <row r="970" spans="1:5">
      <c r="A970" t="s">
        <v>1911</v>
      </c>
      <c r="B970" t="s">
        <v>1912</v>
      </c>
      <c r="C970" t="s">
        <v>13</v>
      </c>
      <c r="D970">
        <v>17000</v>
      </c>
      <c r="E970">
        <v>19</v>
      </c>
    </row>
    <row r="971" spans="1:5">
      <c r="A971" t="s">
        <v>1913</v>
      </c>
      <c r="B971" t="s">
        <v>1912</v>
      </c>
      <c r="C971" t="s">
        <v>13</v>
      </c>
      <c r="D971">
        <v>17000</v>
      </c>
      <c r="E971">
        <v>19</v>
      </c>
    </row>
    <row r="972" spans="1:5">
      <c r="A972" t="s">
        <v>1914</v>
      </c>
      <c r="B972" t="s">
        <v>1915</v>
      </c>
      <c r="C972" t="s">
        <v>13</v>
      </c>
      <c r="D972">
        <v>14000</v>
      </c>
      <c r="E972">
        <v>15</v>
      </c>
    </row>
    <row r="973" spans="1:5">
      <c r="A973" t="s">
        <v>1916</v>
      </c>
      <c r="B973" t="s">
        <v>1917</v>
      </c>
      <c r="C973" t="s">
        <v>13</v>
      </c>
      <c r="D973">
        <v>15000</v>
      </c>
      <c r="E973">
        <v>16</v>
      </c>
    </row>
    <row r="974" spans="1:5">
      <c r="A974" t="s">
        <v>1918</v>
      </c>
      <c r="B974" t="s">
        <v>1919</v>
      </c>
      <c r="C974" t="s">
        <v>13</v>
      </c>
      <c r="D974">
        <v>17000</v>
      </c>
      <c r="E974">
        <v>19</v>
      </c>
    </row>
    <row r="975" spans="1:5">
      <c r="A975" t="s">
        <v>1920</v>
      </c>
      <c r="B975" t="s">
        <v>1919</v>
      </c>
      <c r="C975" t="s">
        <v>13</v>
      </c>
      <c r="D975">
        <v>17000</v>
      </c>
      <c r="E975">
        <v>19</v>
      </c>
    </row>
    <row r="976" spans="1:5">
      <c r="A976" t="s">
        <v>1921</v>
      </c>
      <c r="B976" t="s">
        <v>1922</v>
      </c>
      <c r="C976" t="s">
        <v>13</v>
      </c>
      <c r="D976">
        <v>4000</v>
      </c>
      <c r="E976">
        <v>4.5</v>
      </c>
    </row>
    <row r="977" spans="1:5">
      <c r="A977" t="s">
        <v>1923</v>
      </c>
      <c r="B977" t="s">
        <v>1924</v>
      </c>
      <c r="C977" t="s">
        <v>13</v>
      </c>
      <c r="D977">
        <v>4000</v>
      </c>
      <c r="E977">
        <v>4.5</v>
      </c>
    </row>
    <row r="978" spans="1:5">
      <c r="A978" t="s">
        <v>1925</v>
      </c>
      <c r="B978" t="s">
        <v>1926</v>
      </c>
      <c r="C978" t="s">
        <v>13</v>
      </c>
      <c r="D978">
        <v>15000</v>
      </c>
      <c r="E978">
        <v>16</v>
      </c>
    </row>
    <row r="979" spans="1:5">
      <c r="A979" t="s">
        <v>1927</v>
      </c>
      <c r="B979" t="s">
        <v>1928</v>
      </c>
      <c r="C979" t="s">
        <v>13</v>
      </c>
      <c r="D979">
        <v>4000</v>
      </c>
      <c r="E979">
        <v>4.5</v>
      </c>
    </row>
    <row r="980" spans="1:5">
      <c r="A980" t="s">
        <v>1929</v>
      </c>
      <c r="B980" t="s">
        <v>1930</v>
      </c>
      <c r="C980" t="s">
        <v>13</v>
      </c>
      <c r="D980">
        <v>17000</v>
      </c>
      <c r="E980">
        <v>19</v>
      </c>
    </row>
    <row r="981" spans="1:5">
      <c r="A981" t="s">
        <v>1931</v>
      </c>
      <c r="B981" t="s">
        <v>1932</v>
      </c>
      <c r="C981" t="s">
        <v>13</v>
      </c>
      <c r="D981">
        <v>4000</v>
      </c>
      <c r="E981">
        <v>4.5</v>
      </c>
    </row>
    <row r="982" spans="1:5">
      <c r="A982" t="s">
        <v>1933</v>
      </c>
      <c r="B982" t="s">
        <v>1932</v>
      </c>
      <c r="C982" t="s">
        <v>13</v>
      </c>
      <c r="D982">
        <v>4000</v>
      </c>
      <c r="E982">
        <v>4.5</v>
      </c>
    </row>
    <row r="983" spans="1:5">
      <c r="A983" t="s">
        <v>1934</v>
      </c>
      <c r="B983" t="s">
        <v>1935</v>
      </c>
      <c r="C983" t="s">
        <v>13</v>
      </c>
      <c r="D983">
        <v>15000</v>
      </c>
      <c r="E983">
        <v>16</v>
      </c>
    </row>
    <row r="984" spans="1:5">
      <c r="A984" t="s">
        <v>1936</v>
      </c>
      <c r="B984" t="s">
        <v>1937</v>
      </c>
      <c r="C984" t="s">
        <v>13</v>
      </c>
      <c r="D984">
        <v>17000</v>
      </c>
      <c r="E984">
        <v>19</v>
      </c>
    </row>
    <row r="985" spans="1:5">
      <c r="A985" t="s">
        <v>1938</v>
      </c>
      <c r="B985" t="s">
        <v>1937</v>
      </c>
      <c r="C985" t="s">
        <v>13</v>
      </c>
      <c r="D985">
        <v>17000</v>
      </c>
      <c r="E985">
        <v>19</v>
      </c>
    </row>
    <row r="986" spans="1:5">
      <c r="A986" t="s">
        <v>1939</v>
      </c>
      <c r="B986" t="s">
        <v>1940</v>
      </c>
      <c r="C986" t="s">
        <v>13</v>
      </c>
      <c r="D986">
        <v>14000</v>
      </c>
      <c r="E986">
        <v>15</v>
      </c>
    </row>
    <row r="987" spans="1:5">
      <c r="A987" t="s">
        <v>1941</v>
      </c>
      <c r="B987" t="s">
        <v>1942</v>
      </c>
      <c r="C987" t="s">
        <v>13</v>
      </c>
      <c r="D987">
        <v>14000</v>
      </c>
      <c r="E987">
        <v>15</v>
      </c>
    </row>
    <row r="988" spans="1:5">
      <c r="A988" t="s">
        <v>1943</v>
      </c>
      <c r="B988" t="s">
        <v>1944</v>
      </c>
      <c r="C988" t="s">
        <v>13</v>
      </c>
      <c r="D988">
        <v>17000</v>
      </c>
      <c r="E988">
        <v>19</v>
      </c>
    </row>
    <row r="989" spans="1:5">
      <c r="A989" t="s">
        <v>1945</v>
      </c>
      <c r="B989" t="s">
        <v>1946</v>
      </c>
      <c r="C989" t="s">
        <v>13</v>
      </c>
      <c r="D989">
        <v>14000</v>
      </c>
      <c r="E989">
        <v>15</v>
      </c>
    </row>
    <row r="990" spans="1:5">
      <c r="A990" t="s">
        <v>1947</v>
      </c>
      <c r="B990" t="s">
        <v>1948</v>
      </c>
      <c r="C990" t="s">
        <v>13</v>
      </c>
      <c r="D990">
        <v>15000</v>
      </c>
      <c r="E990">
        <v>17</v>
      </c>
    </row>
    <row r="991" spans="1:5">
      <c r="A991" t="s">
        <v>1949</v>
      </c>
      <c r="B991" t="s">
        <v>1950</v>
      </c>
      <c r="C991" t="s">
        <v>13</v>
      </c>
      <c r="D991">
        <v>14000</v>
      </c>
      <c r="E991">
        <v>15</v>
      </c>
    </row>
    <row r="992" spans="1:5">
      <c r="A992" t="s">
        <v>1951</v>
      </c>
      <c r="B992" t="s">
        <v>1952</v>
      </c>
      <c r="C992" t="s">
        <v>13</v>
      </c>
      <c r="D992">
        <v>14000</v>
      </c>
      <c r="E992">
        <v>15</v>
      </c>
    </row>
    <row r="993" spans="1:5">
      <c r="A993" t="s">
        <v>1953</v>
      </c>
      <c r="B993" t="s">
        <v>1954</v>
      </c>
      <c r="C993" t="s">
        <v>13</v>
      </c>
      <c r="D993">
        <v>15000</v>
      </c>
      <c r="E993">
        <v>17</v>
      </c>
    </row>
    <row r="994" spans="1:5">
      <c r="A994" t="s">
        <v>1955</v>
      </c>
      <c r="B994" t="s">
        <v>1956</v>
      </c>
      <c r="C994" t="s">
        <v>13</v>
      </c>
      <c r="D994">
        <v>14000</v>
      </c>
      <c r="E994">
        <v>15</v>
      </c>
    </row>
    <row r="995" spans="1:5">
      <c r="A995" t="s">
        <v>1957</v>
      </c>
      <c r="B995" t="s">
        <v>1958</v>
      </c>
      <c r="C995" t="s">
        <v>13</v>
      </c>
      <c r="D995">
        <v>4000</v>
      </c>
      <c r="E995">
        <v>4.5</v>
      </c>
    </row>
    <row r="996" spans="1:5">
      <c r="A996" t="s">
        <v>1959</v>
      </c>
      <c r="B996" t="s">
        <v>1960</v>
      </c>
      <c r="C996" t="s">
        <v>13</v>
      </c>
      <c r="D996">
        <v>17000</v>
      </c>
      <c r="E996">
        <v>20</v>
      </c>
    </row>
    <row r="997" spans="1:5">
      <c r="A997" t="s">
        <v>1961</v>
      </c>
      <c r="B997" t="s">
        <v>1962</v>
      </c>
      <c r="C997" t="s">
        <v>13</v>
      </c>
      <c r="D997">
        <v>14000</v>
      </c>
      <c r="E997">
        <v>15</v>
      </c>
    </row>
    <row r="998" spans="1:5">
      <c r="A998" t="s">
        <v>1963</v>
      </c>
      <c r="B998" t="s">
        <v>1964</v>
      </c>
      <c r="C998" t="s">
        <v>13</v>
      </c>
      <c r="D998">
        <v>17000</v>
      </c>
      <c r="E998">
        <v>19</v>
      </c>
    </row>
    <row r="999" spans="1:5">
      <c r="A999" t="s">
        <v>1965</v>
      </c>
      <c r="B999" t="s">
        <v>1964</v>
      </c>
      <c r="C999" t="s">
        <v>13</v>
      </c>
      <c r="D999">
        <v>17000</v>
      </c>
      <c r="E999">
        <v>19</v>
      </c>
    </row>
    <row r="1000" spans="1:5">
      <c r="A1000" t="s">
        <v>1966</v>
      </c>
      <c r="B1000" t="s">
        <v>1964</v>
      </c>
      <c r="C1000" t="s">
        <v>13</v>
      </c>
      <c r="D1000">
        <v>17000</v>
      </c>
      <c r="E1000">
        <v>19</v>
      </c>
    </row>
    <row r="1001" spans="1:5">
      <c r="A1001" t="s">
        <v>1967</v>
      </c>
      <c r="B1001" t="s">
        <v>1968</v>
      </c>
      <c r="C1001" t="s">
        <v>22</v>
      </c>
      <c r="D1001">
        <v>1000</v>
      </c>
      <c r="E1001">
        <v>1.0667</v>
      </c>
    </row>
    <row r="1002" spans="1:5">
      <c r="A1002" t="s">
        <v>1969</v>
      </c>
      <c r="B1002" t="s">
        <v>1970</v>
      </c>
      <c r="C1002" t="s">
        <v>13</v>
      </c>
      <c r="D1002">
        <v>4000</v>
      </c>
      <c r="E1002">
        <v>4.5</v>
      </c>
    </row>
    <row r="1003" spans="1:5">
      <c r="A1003" t="s">
        <v>1971</v>
      </c>
      <c r="B1003" t="s">
        <v>1972</v>
      </c>
      <c r="C1003" t="s">
        <v>13</v>
      </c>
      <c r="D1003">
        <v>4000</v>
      </c>
      <c r="E1003">
        <v>4.5</v>
      </c>
    </row>
    <row r="1004" spans="1:5">
      <c r="A1004" t="s">
        <v>1973</v>
      </c>
      <c r="B1004" t="s">
        <v>1974</v>
      </c>
      <c r="C1004" t="s">
        <v>13</v>
      </c>
      <c r="D1004">
        <v>14000</v>
      </c>
      <c r="E1004">
        <v>15</v>
      </c>
    </row>
    <row r="1005" spans="1:5">
      <c r="A1005" t="s">
        <v>1975</v>
      </c>
      <c r="B1005" t="s">
        <v>1976</v>
      </c>
      <c r="C1005" t="s">
        <v>13</v>
      </c>
      <c r="D1005">
        <v>16000</v>
      </c>
      <c r="E1005">
        <v>18</v>
      </c>
    </row>
    <row r="1006" spans="1:5">
      <c r="A1006" t="s">
        <v>1977</v>
      </c>
      <c r="B1006" t="s">
        <v>1978</v>
      </c>
      <c r="C1006" t="s">
        <v>22</v>
      </c>
      <c r="D1006">
        <v>1000</v>
      </c>
      <c r="E1006">
        <v>1.0667</v>
      </c>
    </row>
    <row r="1007" spans="1:5">
      <c r="A1007" t="s">
        <v>1979</v>
      </c>
      <c r="B1007" t="s">
        <v>1980</v>
      </c>
      <c r="C1007" t="s">
        <v>13</v>
      </c>
      <c r="D1007">
        <v>4000</v>
      </c>
      <c r="E1007">
        <v>4.5</v>
      </c>
    </row>
    <row r="1008" spans="1:5">
      <c r="A1008" t="s">
        <v>1981</v>
      </c>
      <c r="B1008" t="s">
        <v>1982</v>
      </c>
      <c r="C1008" t="s">
        <v>13</v>
      </c>
      <c r="D1008">
        <v>4000</v>
      </c>
      <c r="E1008">
        <v>4.5</v>
      </c>
    </row>
    <row r="1009" spans="1:5">
      <c r="A1009" t="s">
        <v>1983</v>
      </c>
      <c r="B1009" t="s">
        <v>1984</v>
      </c>
      <c r="C1009" t="s">
        <v>13</v>
      </c>
      <c r="D1009">
        <v>15000</v>
      </c>
      <c r="E1009">
        <v>16</v>
      </c>
    </row>
    <row r="1010" spans="1:5">
      <c r="A1010" t="s">
        <v>1985</v>
      </c>
      <c r="B1010" t="s">
        <v>1986</v>
      </c>
      <c r="C1010" t="s">
        <v>13</v>
      </c>
      <c r="D1010">
        <v>15000</v>
      </c>
      <c r="E1010">
        <v>16</v>
      </c>
    </row>
    <row r="1011" spans="1:5">
      <c r="A1011" t="s">
        <v>1987</v>
      </c>
      <c r="B1011" t="s">
        <v>1988</v>
      </c>
      <c r="C1011" t="s">
        <v>13</v>
      </c>
      <c r="D1011">
        <v>16000</v>
      </c>
      <c r="E1011">
        <v>18</v>
      </c>
    </row>
    <row r="1012" spans="1:5">
      <c r="A1012" t="s">
        <v>1989</v>
      </c>
      <c r="B1012" t="s">
        <v>1990</v>
      </c>
      <c r="C1012" t="s">
        <v>13</v>
      </c>
      <c r="D1012">
        <v>4000</v>
      </c>
      <c r="E1012">
        <v>4.5</v>
      </c>
    </row>
    <row r="1013" spans="1:5">
      <c r="A1013" t="s">
        <v>1991</v>
      </c>
      <c r="B1013" t="s">
        <v>1992</v>
      </c>
      <c r="C1013" t="s">
        <v>13</v>
      </c>
      <c r="D1013">
        <v>14000</v>
      </c>
      <c r="E1013">
        <v>15</v>
      </c>
    </row>
    <row r="1014" spans="1:5">
      <c r="A1014" t="s">
        <v>1993</v>
      </c>
      <c r="B1014" t="s">
        <v>1994</v>
      </c>
      <c r="C1014" t="s">
        <v>13</v>
      </c>
      <c r="D1014">
        <v>14000</v>
      </c>
      <c r="E1014">
        <v>15</v>
      </c>
    </row>
    <row r="1015" spans="1:5">
      <c r="A1015" t="s">
        <v>1995</v>
      </c>
      <c r="B1015" t="s">
        <v>1996</v>
      </c>
      <c r="C1015" t="s">
        <v>13</v>
      </c>
      <c r="D1015">
        <v>15000</v>
      </c>
      <c r="E1015">
        <v>17</v>
      </c>
    </row>
    <row r="1016" spans="1:5">
      <c r="A1016" t="s">
        <v>1997</v>
      </c>
      <c r="B1016" t="s">
        <v>1998</v>
      </c>
      <c r="C1016" t="s">
        <v>13</v>
      </c>
      <c r="D1016">
        <v>4000</v>
      </c>
      <c r="E1016">
        <v>4.5</v>
      </c>
    </row>
    <row r="1017" spans="1:5">
      <c r="A1017" t="s">
        <v>1999</v>
      </c>
      <c r="B1017" t="s">
        <v>2000</v>
      </c>
      <c r="C1017" t="s">
        <v>22</v>
      </c>
      <c r="D1017">
        <v>1000</v>
      </c>
      <c r="E1017">
        <v>1.0667</v>
      </c>
    </row>
    <row r="1018" spans="1:5">
      <c r="A1018" t="s">
        <v>2001</v>
      </c>
      <c r="B1018" t="s">
        <v>2002</v>
      </c>
      <c r="C1018" t="s">
        <v>13</v>
      </c>
      <c r="D1018">
        <v>14000</v>
      </c>
      <c r="E1018">
        <v>15</v>
      </c>
    </row>
    <row r="1019" spans="1:5">
      <c r="A1019" t="s">
        <v>2003</v>
      </c>
      <c r="B1019" t="s">
        <v>2004</v>
      </c>
      <c r="C1019" t="s">
        <v>22</v>
      </c>
      <c r="D1019">
        <v>1000</v>
      </c>
      <c r="E1019">
        <v>1.0667</v>
      </c>
    </row>
    <row r="1020" spans="1:5">
      <c r="A1020" t="s">
        <v>2005</v>
      </c>
      <c r="B1020" t="s">
        <v>2006</v>
      </c>
      <c r="C1020" t="s">
        <v>13</v>
      </c>
      <c r="D1020">
        <v>14000</v>
      </c>
      <c r="E1020">
        <v>15</v>
      </c>
    </row>
    <row r="1021" spans="1:5">
      <c r="A1021" t="s">
        <v>2007</v>
      </c>
      <c r="B1021" t="s">
        <v>2008</v>
      </c>
      <c r="C1021" t="s">
        <v>13</v>
      </c>
      <c r="D1021">
        <v>16000</v>
      </c>
      <c r="E1021">
        <v>18</v>
      </c>
    </row>
    <row r="1022" spans="1:5">
      <c r="A1022" t="s">
        <v>2009</v>
      </c>
      <c r="B1022" t="s">
        <v>2010</v>
      </c>
      <c r="C1022" t="s">
        <v>13</v>
      </c>
      <c r="D1022">
        <v>4000</v>
      </c>
      <c r="E1022">
        <v>4.5</v>
      </c>
    </row>
    <row r="1023" spans="1:5">
      <c r="A1023" t="s">
        <v>2011</v>
      </c>
      <c r="B1023" t="s">
        <v>2012</v>
      </c>
      <c r="C1023" t="s">
        <v>22</v>
      </c>
      <c r="D1023">
        <v>1000</v>
      </c>
      <c r="E1023">
        <v>1.0667</v>
      </c>
    </row>
    <row r="1024" spans="1:5">
      <c r="A1024" t="s">
        <v>2013</v>
      </c>
      <c r="B1024" t="s">
        <v>2014</v>
      </c>
      <c r="C1024" t="s">
        <v>13</v>
      </c>
      <c r="D1024">
        <v>16000</v>
      </c>
      <c r="E1024">
        <v>17</v>
      </c>
    </row>
    <row r="1025" spans="1:5">
      <c r="A1025" t="s">
        <v>2015</v>
      </c>
      <c r="B1025" t="s">
        <v>2016</v>
      </c>
      <c r="C1025" t="s">
        <v>13</v>
      </c>
      <c r="D1025">
        <v>17000</v>
      </c>
      <c r="E1025">
        <v>19</v>
      </c>
    </row>
    <row r="1026" spans="1:5">
      <c r="A1026" t="s">
        <v>2017</v>
      </c>
      <c r="B1026" t="s">
        <v>2018</v>
      </c>
      <c r="C1026" t="s">
        <v>22</v>
      </c>
      <c r="D1026">
        <v>1000</v>
      </c>
      <c r="E1026">
        <v>1.0667</v>
      </c>
    </row>
    <row r="1027" spans="1:5">
      <c r="A1027" t="s">
        <v>2019</v>
      </c>
      <c r="B1027" t="s">
        <v>2020</v>
      </c>
      <c r="C1027" t="s">
        <v>13</v>
      </c>
      <c r="D1027">
        <v>14000</v>
      </c>
      <c r="E1027">
        <v>15</v>
      </c>
    </row>
    <row r="1028" spans="1:5">
      <c r="A1028" t="s">
        <v>2021</v>
      </c>
      <c r="B1028" t="s">
        <v>2022</v>
      </c>
      <c r="C1028" t="s">
        <v>13</v>
      </c>
      <c r="D1028">
        <v>16000</v>
      </c>
      <c r="E1028">
        <v>18</v>
      </c>
    </row>
    <row r="1029" spans="1:5">
      <c r="A1029" t="s">
        <v>2023</v>
      </c>
      <c r="B1029" t="s">
        <v>2024</v>
      </c>
      <c r="C1029" t="s">
        <v>13</v>
      </c>
      <c r="D1029">
        <v>14000</v>
      </c>
      <c r="E1029">
        <v>15</v>
      </c>
    </row>
    <row r="1030" spans="1:5">
      <c r="A1030" t="s">
        <v>2025</v>
      </c>
      <c r="B1030" t="s">
        <v>2026</v>
      </c>
      <c r="C1030" t="s">
        <v>13</v>
      </c>
      <c r="D1030">
        <v>15000</v>
      </c>
      <c r="E1030">
        <v>16</v>
      </c>
    </row>
    <row r="1031" spans="1:5">
      <c r="A1031" t="s">
        <v>2027</v>
      </c>
      <c r="B1031" t="s">
        <v>2028</v>
      </c>
      <c r="C1031" t="s">
        <v>13</v>
      </c>
      <c r="D1031">
        <v>17000</v>
      </c>
      <c r="E1031">
        <v>19</v>
      </c>
    </row>
    <row r="1032" spans="1:5">
      <c r="A1032" t="s">
        <v>2029</v>
      </c>
      <c r="B1032" t="s">
        <v>2030</v>
      </c>
      <c r="C1032" t="s">
        <v>13</v>
      </c>
      <c r="D1032">
        <v>14000</v>
      </c>
      <c r="E1032">
        <v>15</v>
      </c>
    </row>
    <row r="1033" spans="1:5">
      <c r="A1033" t="s">
        <v>2031</v>
      </c>
      <c r="B1033" t="s">
        <v>2032</v>
      </c>
      <c r="C1033" t="s">
        <v>13</v>
      </c>
      <c r="D1033">
        <v>17000</v>
      </c>
      <c r="E1033">
        <v>19</v>
      </c>
    </row>
    <row r="1034" spans="1:5">
      <c r="A1034" t="s">
        <v>2033</v>
      </c>
      <c r="B1034" t="s">
        <v>2034</v>
      </c>
      <c r="C1034" t="s">
        <v>13</v>
      </c>
      <c r="D1034">
        <v>15000</v>
      </c>
      <c r="E1034">
        <v>16</v>
      </c>
    </row>
    <row r="1035" spans="1:5">
      <c r="A1035" t="s">
        <v>2035</v>
      </c>
      <c r="B1035" t="s">
        <v>2036</v>
      </c>
      <c r="C1035" t="s">
        <v>13</v>
      </c>
      <c r="D1035">
        <v>15000</v>
      </c>
      <c r="E1035">
        <v>16</v>
      </c>
    </row>
    <row r="1036" spans="1:5">
      <c r="A1036" t="s">
        <v>2037</v>
      </c>
      <c r="B1036" t="s">
        <v>2038</v>
      </c>
      <c r="C1036" t="s">
        <v>13</v>
      </c>
      <c r="D1036">
        <v>15000</v>
      </c>
      <c r="E1036">
        <v>16</v>
      </c>
    </row>
    <row r="1037" spans="1:5">
      <c r="A1037" t="s">
        <v>2039</v>
      </c>
      <c r="B1037" t="s">
        <v>2040</v>
      </c>
      <c r="C1037" t="s">
        <v>13</v>
      </c>
      <c r="D1037">
        <v>15000</v>
      </c>
      <c r="E1037">
        <v>16</v>
      </c>
    </row>
    <row r="1038" spans="1:5">
      <c r="A1038" t="s">
        <v>2041</v>
      </c>
      <c r="B1038" t="s">
        <v>2042</v>
      </c>
      <c r="C1038" t="s">
        <v>13</v>
      </c>
      <c r="D1038">
        <v>15000</v>
      </c>
      <c r="E1038">
        <v>16</v>
      </c>
    </row>
    <row r="1039" spans="1:5">
      <c r="A1039" t="s">
        <v>2043</v>
      </c>
      <c r="B1039" t="s">
        <v>2044</v>
      </c>
      <c r="C1039" t="s">
        <v>13</v>
      </c>
      <c r="D1039">
        <v>17000</v>
      </c>
      <c r="E1039">
        <v>19</v>
      </c>
    </row>
    <row r="1040" spans="1:5">
      <c r="A1040" t="s">
        <v>2045</v>
      </c>
      <c r="B1040" t="s">
        <v>2046</v>
      </c>
      <c r="C1040" t="s">
        <v>13</v>
      </c>
      <c r="D1040">
        <v>17000</v>
      </c>
      <c r="E1040">
        <v>19</v>
      </c>
    </row>
    <row r="1041" spans="1:5">
      <c r="A1041" t="s">
        <v>2047</v>
      </c>
      <c r="B1041" t="s">
        <v>2048</v>
      </c>
      <c r="C1041" t="s">
        <v>13</v>
      </c>
      <c r="D1041">
        <v>15000</v>
      </c>
      <c r="E1041">
        <v>16</v>
      </c>
    </row>
    <row r="1042" spans="1:5">
      <c r="A1042" t="s">
        <v>2049</v>
      </c>
      <c r="B1042" t="s">
        <v>2050</v>
      </c>
      <c r="C1042" t="s">
        <v>22</v>
      </c>
      <c r="D1042">
        <v>1000</v>
      </c>
      <c r="E1042">
        <v>1.0667</v>
      </c>
    </row>
    <row r="1043" spans="1:5">
      <c r="A1043" t="s">
        <v>2051</v>
      </c>
      <c r="B1043" t="s">
        <v>2052</v>
      </c>
      <c r="C1043" t="s">
        <v>13</v>
      </c>
      <c r="D1043">
        <v>17000</v>
      </c>
      <c r="E1043">
        <v>19</v>
      </c>
    </row>
    <row r="1044" spans="1:5">
      <c r="A1044" t="s">
        <v>2053</v>
      </c>
      <c r="B1044" t="s">
        <v>2054</v>
      </c>
      <c r="C1044" t="s">
        <v>13</v>
      </c>
      <c r="D1044">
        <v>17000</v>
      </c>
      <c r="E1044">
        <v>19</v>
      </c>
    </row>
    <row r="1045" spans="1:5">
      <c r="A1045" t="s">
        <v>2055</v>
      </c>
      <c r="B1045" t="s">
        <v>2056</v>
      </c>
      <c r="C1045" t="s">
        <v>13</v>
      </c>
      <c r="D1045">
        <v>17000</v>
      </c>
      <c r="E1045">
        <v>19</v>
      </c>
    </row>
    <row r="1046" spans="1:5">
      <c r="A1046" t="s">
        <v>2057</v>
      </c>
      <c r="B1046" t="s">
        <v>2058</v>
      </c>
      <c r="C1046" t="s">
        <v>13</v>
      </c>
      <c r="D1046">
        <v>15000</v>
      </c>
      <c r="E1046">
        <v>16</v>
      </c>
    </row>
    <row r="1047" spans="1:5">
      <c r="A1047" t="s">
        <v>2059</v>
      </c>
      <c r="B1047" t="s">
        <v>2060</v>
      </c>
      <c r="C1047" t="s">
        <v>22</v>
      </c>
      <c r="D1047">
        <v>1000</v>
      </c>
      <c r="E1047">
        <v>1.0667</v>
      </c>
    </row>
    <row r="1048" spans="1:5">
      <c r="A1048" t="s">
        <v>2061</v>
      </c>
      <c r="B1048" t="s">
        <v>2062</v>
      </c>
      <c r="C1048" t="s">
        <v>13</v>
      </c>
      <c r="D1048">
        <v>15000</v>
      </c>
      <c r="E1048">
        <v>16</v>
      </c>
    </row>
    <row r="1049" spans="1:5">
      <c r="A1049" t="s">
        <v>2063</v>
      </c>
      <c r="B1049" t="s">
        <v>2064</v>
      </c>
      <c r="C1049" t="s">
        <v>13</v>
      </c>
      <c r="D1049">
        <v>17000</v>
      </c>
      <c r="E1049">
        <v>19</v>
      </c>
    </row>
    <row r="1050" spans="1:5">
      <c r="A1050" s="2" t="s">
        <v>2065</v>
      </c>
      <c r="B1050" t="s">
        <v>2066</v>
      </c>
      <c r="C1050" t="s">
        <v>13</v>
      </c>
      <c r="D1050">
        <v>17000</v>
      </c>
      <c r="E1050">
        <v>19</v>
      </c>
    </row>
    <row r="1051" spans="1:5">
      <c r="A1051" t="s">
        <v>2067</v>
      </c>
      <c r="B1051" t="s">
        <v>2068</v>
      </c>
      <c r="C1051" t="s">
        <v>22</v>
      </c>
      <c r="D1051">
        <v>1000</v>
      </c>
      <c r="E1051">
        <v>1.0667</v>
      </c>
    </row>
    <row r="1052" spans="1:5">
      <c r="A1052" t="s">
        <v>2069</v>
      </c>
      <c r="B1052" t="s">
        <v>2070</v>
      </c>
      <c r="C1052" t="s">
        <v>13</v>
      </c>
      <c r="D1052">
        <v>15000</v>
      </c>
      <c r="E1052">
        <v>16</v>
      </c>
    </row>
    <row r="1053" spans="1:5">
      <c r="A1053" t="s">
        <v>2071</v>
      </c>
      <c r="B1053" t="s">
        <v>2072</v>
      </c>
      <c r="C1053" t="s">
        <v>13</v>
      </c>
      <c r="D1053">
        <v>15000</v>
      </c>
      <c r="E1053">
        <v>16</v>
      </c>
    </row>
    <row r="1054" spans="1:5">
      <c r="A1054" t="s">
        <v>2073</v>
      </c>
      <c r="B1054" t="s">
        <v>2074</v>
      </c>
      <c r="C1054" t="s">
        <v>13</v>
      </c>
      <c r="D1054">
        <v>15000</v>
      </c>
      <c r="E1054">
        <v>16</v>
      </c>
    </row>
    <row r="1055" spans="1:5">
      <c r="A1055" s="2" t="s">
        <v>2075</v>
      </c>
      <c r="B1055" t="s">
        <v>2076</v>
      </c>
      <c r="C1055" t="s">
        <v>13</v>
      </c>
      <c r="D1055">
        <v>17000</v>
      </c>
      <c r="E1055">
        <v>19</v>
      </c>
    </row>
    <row r="1056" spans="1:5">
      <c r="A1056" t="s">
        <v>2077</v>
      </c>
      <c r="B1056" t="s">
        <v>2078</v>
      </c>
      <c r="C1056" t="s">
        <v>13</v>
      </c>
      <c r="D1056">
        <v>17000</v>
      </c>
      <c r="E1056">
        <v>19</v>
      </c>
    </row>
    <row r="1057" spans="1:5">
      <c r="A1057" s="2" t="s">
        <v>2079</v>
      </c>
      <c r="B1057" t="s">
        <v>2080</v>
      </c>
      <c r="C1057" t="s">
        <v>13</v>
      </c>
      <c r="D1057">
        <v>17000</v>
      </c>
      <c r="E1057">
        <v>19</v>
      </c>
    </row>
    <row r="1058" spans="1:5">
      <c r="A1058" t="s">
        <v>2081</v>
      </c>
      <c r="B1058" t="s">
        <v>2082</v>
      </c>
      <c r="C1058" t="s">
        <v>22</v>
      </c>
      <c r="D1058">
        <v>1000</v>
      </c>
      <c r="E1058">
        <v>1.0667</v>
      </c>
    </row>
    <row r="1059" spans="1:5">
      <c r="A1059" t="s">
        <v>2083</v>
      </c>
      <c r="B1059" t="s">
        <v>2084</v>
      </c>
      <c r="C1059" t="s">
        <v>13</v>
      </c>
      <c r="D1059">
        <v>15000</v>
      </c>
      <c r="E1059">
        <v>16</v>
      </c>
    </row>
    <row r="1060" spans="1:5">
      <c r="A1060" t="s">
        <v>2085</v>
      </c>
      <c r="B1060" t="s">
        <v>2086</v>
      </c>
      <c r="C1060" t="s">
        <v>22</v>
      </c>
      <c r="D1060">
        <v>1000</v>
      </c>
      <c r="E1060">
        <v>1.0667</v>
      </c>
    </row>
    <row r="1061" spans="1:5">
      <c r="A1061" s="2" t="s">
        <v>2087</v>
      </c>
      <c r="B1061" t="s">
        <v>2088</v>
      </c>
      <c r="C1061" t="s">
        <v>13</v>
      </c>
      <c r="D1061">
        <v>17000</v>
      </c>
      <c r="E1061">
        <v>19</v>
      </c>
    </row>
    <row r="1062" spans="1:5">
      <c r="A1062" t="s">
        <v>2089</v>
      </c>
      <c r="B1062" t="s">
        <v>2090</v>
      </c>
      <c r="C1062" t="s">
        <v>13</v>
      </c>
      <c r="D1062">
        <v>17000</v>
      </c>
      <c r="E1062">
        <v>19</v>
      </c>
    </row>
    <row r="1063" spans="1:5">
      <c r="A1063" t="s">
        <v>2091</v>
      </c>
      <c r="B1063" t="s">
        <v>2092</v>
      </c>
      <c r="C1063" t="s">
        <v>22</v>
      </c>
      <c r="D1063">
        <v>1000</v>
      </c>
      <c r="E1063">
        <v>1.0667</v>
      </c>
    </row>
    <row r="1064" spans="1:5">
      <c r="A1064" t="s">
        <v>2093</v>
      </c>
      <c r="B1064" t="s">
        <v>2094</v>
      </c>
      <c r="C1064" t="s">
        <v>13</v>
      </c>
      <c r="D1064">
        <v>17000</v>
      </c>
      <c r="E1064">
        <v>19</v>
      </c>
    </row>
    <row r="1065" spans="1:5">
      <c r="A1065" t="s">
        <v>2095</v>
      </c>
      <c r="B1065" t="s">
        <v>2096</v>
      </c>
      <c r="C1065" t="s">
        <v>13</v>
      </c>
      <c r="D1065">
        <v>17000</v>
      </c>
      <c r="E1065">
        <v>19</v>
      </c>
    </row>
    <row r="1066" spans="1:5">
      <c r="A1066" t="s">
        <v>2097</v>
      </c>
      <c r="B1066" t="s">
        <v>2098</v>
      </c>
      <c r="C1066" t="s">
        <v>13</v>
      </c>
      <c r="D1066">
        <v>15000</v>
      </c>
      <c r="E1066">
        <v>16</v>
      </c>
    </row>
    <row r="1067" spans="1:5">
      <c r="A1067" t="s">
        <v>2099</v>
      </c>
      <c r="B1067" t="s">
        <v>2100</v>
      </c>
      <c r="C1067" t="s">
        <v>13</v>
      </c>
      <c r="D1067">
        <v>15000</v>
      </c>
      <c r="E1067">
        <v>16</v>
      </c>
    </row>
    <row r="1068" spans="1:5">
      <c r="A1068" t="s">
        <v>2101</v>
      </c>
      <c r="B1068" t="s">
        <v>2102</v>
      </c>
      <c r="C1068" t="s">
        <v>13</v>
      </c>
      <c r="D1068">
        <v>15000</v>
      </c>
      <c r="E1068">
        <v>16</v>
      </c>
    </row>
    <row r="1069" spans="1:5">
      <c r="A1069" t="s">
        <v>2103</v>
      </c>
      <c r="B1069" t="s">
        <v>2104</v>
      </c>
      <c r="C1069" t="s">
        <v>22</v>
      </c>
      <c r="D1069">
        <v>1000</v>
      </c>
      <c r="E1069">
        <v>1.0667</v>
      </c>
    </row>
    <row r="1070" spans="1:5">
      <c r="A1070" t="s">
        <v>2105</v>
      </c>
      <c r="B1070" t="s">
        <v>2106</v>
      </c>
      <c r="C1070" t="s">
        <v>13</v>
      </c>
      <c r="D1070">
        <v>15000</v>
      </c>
      <c r="E1070">
        <v>16</v>
      </c>
    </row>
    <row r="1071" spans="1:5">
      <c r="A1071" t="s">
        <v>2107</v>
      </c>
      <c r="B1071" t="s">
        <v>2108</v>
      </c>
      <c r="C1071" t="s">
        <v>13</v>
      </c>
      <c r="D1071">
        <v>15000</v>
      </c>
      <c r="E1071">
        <v>16</v>
      </c>
    </row>
    <row r="1072" spans="1:5">
      <c r="A1072" t="s">
        <v>2109</v>
      </c>
      <c r="B1072" t="s">
        <v>2110</v>
      </c>
      <c r="C1072" t="s">
        <v>13</v>
      </c>
      <c r="D1072">
        <v>15000</v>
      </c>
      <c r="E1072">
        <v>16</v>
      </c>
    </row>
    <row r="1073" spans="1:5">
      <c r="A1073" t="s">
        <v>2111</v>
      </c>
      <c r="B1073" t="s">
        <v>2112</v>
      </c>
      <c r="C1073" t="s">
        <v>13</v>
      </c>
      <c r="D1073">
        <v>15000</v>
      </c>
      <c r="E1073">
        <v>16</v>
      </c>
    </row>
    <row r="1074" spans="1:5">
      <c r="A1074" t="s">
        <v>2113</v>
      </c>
      <c r="B1074" t="s">
        <v>2114</v>
      </c>
      <c r="C1074" t="s">
        <v>13</v>
      </c>
      <c r="D1074">
        <v>15000</v>
      </c>
      <c r="E1074">
        <v>16</v>
      </c>
    </row>
    <row r="1075" spans="1:5">
      <c r="A1075" t="s">
        <v>2115</v>
      </c>
      <c r="B1075" t="s">
        <v>2116</v>
      </c>
      <c r="C1075" t="s">
        <v>13</v>
      </c>
      <c r="D1075">
        <v>15000</v>
      </c>
      <c r="E1075">
        <v>16</v>
      </c>
    </row>
    <row r="1076" spans="1:5">
      <c r="A1076" t="s">
        <v>2117</v>
      </c>
      <c r="B1076" t="s">
        <v>2118</v>
      </c>
      <c r="C1076" t="s">
        <v>22</v>
      </c>
      <c r="D1076">
        <v>1000</v>
      </c>
      <c r="E1076">
        <v>1.1176999999999999</v>
      </c>
    </row>
    <row r="1077" spans="1:5">
      <c r="A1077" t="s">
        <v>2119</v>
      </c>
      <c r="B1077" t="s">
        <v>2120</v>
      </c>
      <c r="C1077" t="s">
        <v>13</v>
      </c>
      <c r="D1077">
        <v>17000</v>
      </c>
      <c r="E1077">
        <v>20</v>
      </c>
    </row>
    <row r="1078" spans="1:5">
      <c r="A1078" t="s">
        <v>2121</v>
      </c>
      <c r="B1078" t="s">
        <v>2122</v>
      </c>
      <c r="C1078" t="s">
        <v>22</v>
      </c>
      <c r="D1078">
        <v>1000</v>
      </c>
      <c r="E1078">
        <v>1.1176999999999999</v>
      </c>
    </row>
    <row r="1079" spans="1:5">
      <c r="A1079" t="s">
        <v>2123</v>
      </c>
      <c r="B1079" t="s">
        <v>2124</v>
      </c>
      <c r="C1079" t="s">
        <v>13</v>
      </c>
      <c r="D1079">
        <v>17000</v>
      </c>
      <c r="E1079">
        <v>19</v>
      </c>
    </row>
    <row r="1080" spans="1:5">
      <c r="A1080" t="s">
        <v>2125</v>
      </c>
      <c r="B1080" t="s">
        <v>2126</v>
      </c>
      <c r="C1080" t="s">
        <v>13</v>
      </c>
      <c r="D1080">
        <v>15000</v>
      </c>
      <c r="E1080">
        <v>16</v>
      </c>
    </row>
    <row r="1081" spans="1:5">
      <c r="A1081" t="s">
        <v>2127</v>
      </c>
      <c r="B1081" t="s">
        <v>2128</v>
      </c>
      <c r="C1081" t="s">
        <v>13</v>
      </c>
      <c r="D1081">
        <v>15000</v>
      </c>
      <c r="E1081">
        <v>16</v>
      </c>
    </row>
    <row r="1082" spans="1:5">
      <c r="A1082" t="s">
        <v>2129</v>
      </c>
      <c r="B1082" t="s">
        <v>2102</v>
      </c>
      <c r="C1082" t="s">
        <v>13</v>
      </c>
      <c r="D1082">
        <v>0</v>
      </c>
      <c r="E1082">
        <v>16</v>
      </c>
    </row>
    <row r="1083" spans="1:5">
      <c r="A1083" t="s">
        <v>2130</v>
      </c>
      <c r="B1083" t="s">
        <v>2131</v>
      </c>
      <c r="C1083" t="s">
        <v>13</v>
      </c>
      <c r="D1083">
        <v>15000</v>
      </c>
      <c r="E1083">
        <v>16</v>
      </c>
    </row>
    <row r="1084" spans="1:5">
      <c r="A1084" t="s">
        <v>2132</v>
      </c>
      <c r="B1084" t="s">
        <v>2133</v>
      </c>
      <c r="C1084" t="s">
        <v>13</v>
      </c>
      <c r="D1084">
        <v>17000</v>
      </c>
      <c r="E1084">
        <v>19</v>
      </c>
    </row>
    <row r="1085" spans="1:5">
      <c r="A1085" t="s">
        <v>2134</v>
      </c>
      <c r="B1085" t="s">
        <v>2135</v>
      </c>
      <c r="C1085" t="s">
        <v>13</v>
      </c>
      <c r="D1085">
        <v>17000</v>
      </c>
      <c r="E1085">
        <v>19</v>
      </c>
    </row>
    <row r="1086" spans="1:5">
      <c r="A1086" t="s">
        <v>2136</v>
      </c>
      <c r="B1086" t="s">
        <v>2137</v>
      </c>
      <c r="C1086" t="s">
        <v>13</v>
      </c>
      <c r="D1086">
        <v>17000</v>
      </c>
      <c r="E1086">
        <v>19</v>
      </c>
    </row>
    <row r="1087" spans="1:5">
      <c r="A1087" t="s">
        <v>2138</v>
      </c>
      <c r="B1087" t="s">
        <v>2139</v>
      </c>
      <c r="C1087" t="s">
        <v>13</v>
      </c>
      <c r="D1087">
        <v>15000</v>
      </c>
      <c r="E1087">
        <v>16</v>
      </c>
    </row>
    <row r="1088" spans="1:5">
      <c r="A1088" t="s">
        <v>2140</v>
      </c>
      <c r="B1088" t="s">
        <v>2141</v>
      </c>
      <c r="C1088" t="s">
        <v>13</v>
      </c>
      <c r="D1088">
        <v>4000</v>
      </c>
      <c r="E1088">
        <v>4.5</v>
      </c>
    </row>
    <row r="1089" spans="1:5">
      <c r="A1089" t="s">
        <v>2142</v>
      </c>
      <c r="B1089" t="s">
        <v>2143</v>
      </c>
      <c r="C1089" t="s">
        <v>13</v>
      </c>
      <c r="D1089">
        <v>15000</v>
      </c>
      <c r="E1089">
        <v>16</v>
      </c>
    </row>
    <row r="1090" spans="1:5">
      <c r="A1090" s="2" t="s">
        <v>2144</v>
      </c>
      <c r="B1090" t="s">
        <v>2145</v>
      </c>
      <c r="C1090" t="s">
        <v>13</v>
      </c>
      <c r="D1090">
        <v>17000</v>
      </c>
      <c r="E1090">
        <v>19</v>
      </c>
    </row>
    <row r="1091" spans="1:5">
      <c r="A1091" t="s">
        <v>2146</v>
      </c>
      <c r="B1091" t="s">
        <v>2147</v>
      </c>
      <c r="C1091" t="s">
        <v>13</v>
      </c>
      <c r="D1091">
        <v>900</v>
      </c>
      <c r="E1091">
        <v>1</v>
      </c>
    </row>
    <row r="1092" spans="1:5">
      <c r="A1092" t="s">
        <v>2148</v>
      </c>
      <c r="B1092" t="s">
        <v>2149</v>
      </c>
      <c r="C1092" t="s">
        <v>13</v>
      </c>
      <c r="D1092">
        <v>17000</v>
      </c>
      <c r="E1092">
        <v>19</v>
      </c>
    </row>
    <row r="1093" spans="1:5">
      <c r="A1093" t="s">
        <v>2150</v>
      </c>
      <c r="B1093" t="s">
        <v>2151</v>
      </c>
      <c r="C1093" t="s">
        <v>22</v>
      </c>
      <c r="D1093">
        <v>1000</v>
      </c>
      <c r="E1093">
        <v>1.0667</v>
      </c>
    </row>
    <row r="1094" spans="1:5">
      <c r="A1094" t="s">
        <v>2152</v>
      </c>
      <c r="B1094" t="s">
        <v>2153</v>
      </c>
      <c r="C1094" t="s">
        <v>13</v>
      </c>
      <c r="D1094">
        <v>15000</v>
      </c>
      <c r="E1094">
        <v>16</v>
      </c>
    </row>
    <row r="1095" spans="1:5">
      <c r="A1095" t="s">
        <v>2154</v>
      </c>
      <c r="B1095" t="s">
        <v>2155</v>
      </c>
      <c r="C1095" t="s">
        <v>13</v>
      </c>
      <c r="D1095">
        <v>15000</v>
      </c>
      <c r="E1095">
        <v>16</v>
      </c>
    </row>
    <row r="1096" spans="1:5">
      <c r="A1096" s="2" t="s">
        <v>2156</v>
      </c>
      <c r="B1096" t="s">
        <v>2157</v>
      </c>
      <c r="C1096" t="s">
        <v>13</v>
      </c>
      <c r="D1096">
        <v>17000</v>
      </c>
      <c r="E1096">
        <v>19</v>
      </c>
    </row>
    <row r="1097" spans="1:5">
      <c r="A1097" t="s">
        <v>2158</v>
      </c>
      <c r="B1097" t="s">
        <v>2159</v>
      </c>
      <c r="C1097" t="s">
        <v>13</v>
      </c>
      <c r="D1097">
        <v>15000</v>
      </c>
      <c r="E1097">
        <v>16</v>
      </c>
    </row>
    <row r="1098" spans="1:5">
      <c r="A1098" t="s">
        <v>2160</v>
      </c>
      <c r="B1098" t="s">
        <v>2161</v>
      </c>
      <c r="C1098" t="s">
        <v>13</v>
      </c>
      <c r="D1098">
        <v>4000</v>
      </c>
      <c r="E1098">
        <v>4.5</v>
      </c>
    </row>
    <row r="1099" spans="1:5">
      <c r="A1099" t="s">
        <v>2162</v>
      </c>
      <c r="B1099" t="s">
        <v>2163</v>
      </c>
      <c r="C1099" t="s">
        <v>13</v>
      </c>
      <c r="D1099">
        <v>15000</v>
      </c>
      <c r="E1099">
        <v>16</v>
      </c>
    </row>
    <row r="1100" spans="1:5">
      <c r="A1100" t="s">
        <v>2164</v>
      </c>
      <c r="B1100" t="s">
        <v>2165</v>
      </c>
      <c r="C1100" t="s">
        <v>13</v>
      </c>
      <c r="D1100">
        <v>17000</v>
      </c>
      <c r="E1100">
        <v>19</v>
      </c>
    </row>
    <row r="1101" spans="1:5">
      <c r="A1101" t="s">
        <v>2166</v>
      </c>
      <c r="B1101" t="s">
        <v>2167</v>
      </c>
      <c r="C1101" t="s">
        <v>13</v>
      </c>
      <c r="D1101">
        <v>17000</v>
      </c>
      <c r="E1101">
        <v>19</v>
      </c>
    </row>
    <row r="1102" spans="1:5">
      <c r="A1102" t="s">
        <v>2168</v>
      </c>
      <c r="B1102" t="s">
        <v>2169</v>
      </c>
      <c r="C1102" t="s">
        <v>13</v>
      </c>
      <c r="D1102">
        <v>15000</v>
      </c>
      <c r="E1102">
        <v>16</v>
      </c>
    </row>
    <row r="1103" spans="1:5">
      <c r="A1103" t="s">
        <v>2170</v>
      </c>
      <c r="B1103" t="s">
        <v>2171</v>
      </c>
      <c r="C1103" t="s">
        <v>13</v>
      </c>
      <c r="D1103">
        <v>15000</v>
      </c>
      <c r="E1103">
        <v>16</v>
      </c>
    </row>
    <row r="1104" spans="1:5">
      <c r="A1104" t="s">
        <v>2172</v>
      </c>
      <c r="B1104" t="s">
        <v>2173</v>
      </c>
      <c r="C1104" t="s">
        <v>13</v>
      </c>
      <c r="D1104">
        <v>15000</v>
      </c>
      <c r="E1104">
        <v>16</v>
      </c>
    </row>
    <row r="1105" spans="1:5">
      <c r="A1105" t="s">
        <v>2174</v>
      </c>
      <c r="B1105" t="s">
        <v>2175</v>
      </c>
      <c r="C1105" t="s">
        <v>13</v>
      </c>
      <c r="D1105">
        <v>15000</v>
      </c>
      <c r="E1105">
        <v>16</v>
      </c>
    </row>
    <row r="1106" spans="1:5">
      <c r="A1106" t="s">
        <v>2176</v>
      </c>
      <c r="B1106" t="s">
        <v>2177</v>
      </c>
      <c r="C1106" t="s">
        <v>13</v>
      </c>
      <c r="D1106">
        <v>15000</v>
      </c>
      <c r="E1106">
        <v>16</v>
      </c>
    </row>
    <row r="1107" spans="1:5">
      <c r="A1107" t="s">
        <v>2178</v>
      </c>
      <c r="B1107" t="s">
        <v>2179</v>
      </c>
      <c r="C1107" t="s">
        <v>13</v>
      </c>
      <c r="D1107">
        <v>15000</v>
      </c>
      <c r="E1107">
        <v>16</v>
      </c>
    </row>
    <row r="1108" spans="1:5">
      <c r="A1108" t="s">
        <v>2180</v>
      </c>
      <c r="B1108" t="s">
        <v>2181</v>
      </c>
      <c r="C1108" t="s">
        <v>13</v>
      </c>
      <c r="D1108">
        <v>15000</v>
      </c>
      <c r="E1108">
        <v>16</v>
      </c>
    </row>
    <row r="1109" spans="1:5">
      <c r="A1109" t="s">
        <v>2182</v>
      </c>
      <c r="B1109" t="s">
        <v>2183</v>
      </c>
      <c r="C1109" t="s">
        <v>13</v>
      </c>
      <c r="D1109">
        <v>17000</v>
      </c>
      <c r="E1109">
        <v>19</v>
      </c>
    </row>
    <row r="1110" spans="1:5">
      <c r="A1110" t="s">
        <v>2184</v>
      </c>
      <c r="B1110" t="s">
        <v>2185</v>
      </c>
      <c r="C1110" t="s">
        <v>13</v>
      </c>
      <c r="D1110">
        <v>17000</v>
      </c>
      <c r="E1110">
        <v>19</v>
      </c>
    </row>
    <row r="1111" spans="1:5">
      <c r="A1111" t="s">
        <v>2186</v>
      </c>
      <c r="B1111" t="s">
        <v>2187</v>
      </c>
      <c r="C1111" t="s">
        <v>13</v>
      </c>
      <c r="D1111">
        <v>15000</v>
      </c>
      <c r="E1111">
        <v>16</v>
      </c>
    </row>
    <row r="1112" spans="1:5">
      <c r="A1112" t="s">
        <v>2188</v>
      </c>
      <c r="B1112" t="s">
        <v>2189</v>
      </c>
      <c r="C1112" t="s">
        <v>13</v>
      </c>
      <c r="D1112">
        <v>17000</v>
      </c>
      <c r="E1112">
        <v>19</v>
      </c>
    </row>
    <row r="1113" spans="1:5">
      <c r="A1113" t="s">
        <v>2190</v>
      </c>
      <c r="B1113" t="s">
        <v>2191</v>
      </c>
      <c r="C1113" t="s">
        <v>13</v>
      </c>
      <c r="D1113">
        <v>15000</v>
      </c>
      <c r="E1113">
        <v>16</v>
      </c>
    </row>
    <row r="1114" spans="1:5">
      <c r="A1114" t="s">
        <v>2192</v>
      </c>
      <c r="B1114" t="s">
        <v>2193</v>
      </c>
      <c r="C1114" t="s">
        <v>13</v>
      </c>
      <c r="D1114">
        <v>15000</v>
      </c>
      <c r="E1114">
        <v>16</v>
      </c>
    </row>
    <row r="1115" spans="1:5">
      <c r="A1115" t="s">
        <v>2194</v>
      </c>
      <c r="B1115" t="s">
        <v>2195</v>
      </c>
      <c r="C1115" t="s">
        <v>13</v>
      </c>
      <c r="D1115">
        <v>17000</v>
      </c>
      <c r="E1115">
        <v>19</v>
      </c>
    </row>
    <row r="1116" spans="1:5">
      <c r="A1116" t="s">
        <v>2196</v>
      </c>
      <c r="B1116" t="s">
        <v>2197</v>
      </c>
      <c r="C1116" t="s">
        <v>13</v>
      </c>
      <c r="D1116">
        <v>17000</v>
      </c>
      <c r="E1116">
        <v>19</v>
      </c>
    </row>
    <row r="1117" spans="1:5">
      <c r="A1117" t="s">
        <v>2198</v>
      </c>
      <c r="B1117" t="s">
        <v>2199</v>
      </c>
      <c r="C1117" t="s">
        <v>13</v>
      </c>
      <c r="D1117">
        <v>17000</v>
      </c>
      <c r="E1117">
        <v>19</v>
      </c>
    </row>
    <row r="1118" spans="1:5">
      <c r="A1118" t="s">
        <v>2200</v>
      </c>
      <c r="B1118" t="s">
        <v>2201</v>
      </c>
      <c r="C1118" t="s">
        <v>13</v>
      </c>
      <c r="D1118">
        <v>15000</v>
      </c>
      <c r="E1118">
        <v>16</v>
      </c>
    </row>
    <row r="1119" spans="1:5">
      <c r="A1119" t="s">
        <v>2202</v>
      </c>
      <c r="B1119" t="s">
        <v>2203</v>
      </c>
      <c r="C1119" t="s">
        <v>13</v>
      </c>
      <c r="D1119">
        <v>4000</v>
      </c>
      <c r="E1119">
        <v>4.5</v>
      </c>
    </row>
    <row r="1120" spans="1:5">
      <c r="A1120" t="s">
        <v>2204</v>
      </c>
      <c r="B1120" t="s">
        <v>2205</v>
      </c>
      <c r="C1120" t="s">
        <v>13</v>
      </c>
      <c r="D1120">
        <v>15000</v>
      </c>
      <c r="E1120">
        <v>16</v>
      </c>
    </row>
    <row r="1121" spans="1:5">
      <c r="A1121" t="s">
        <v>2206</v>
      </c>
      <c r="B1121" t="s">
        <v>2207</v>
      </c>
      <c r="C1121" t="s">
        <v>13</v>
      </c>
      <c r="D1121">
        <v>18000</v>
      </c>
      <c r="E1121">
        <v>20</v>
      </c>
    </row>
    <row r="1122" spans="1:5">
      <c r="A1122" t="s">
        <v>2208</v>
      </c>
      <c r="B1122" t="s">
        <v>2209</v>
      </c>
      <c r="C1122" t="s">
        <v>13</v>
      </c>
      <c r="D1122">
        <v>15000</v>
      </c>
      <c r="E1122">
        <v>16</v>
      </c>
    </row>
    <row r="1123" spans="1:5">
      <c r="A1123" t="s">
        <v>2210</v>
      </c>
      <c r="B1123" t="s">
        <v>2211</v>
      </c>
      <c r="C1123" t="s">
        <v>13</v>
      </c>
      <c r="D1123">
        <v>15000</v>
      </c>
      <c r="E1123">
        <v>16</v>
      </c>
    </row>
    <row r="1124" spans="1:5">
      <c r="A1124" t="s">
        <v>2212</v>
      </c>
      <c r="B1124" t="s">
        <v>2213</v>
      </c>
      <c r="C1124" t="s">
        <v>13</v>
      </c>
      <c r="D1124">
        <v>15000</v>
      </c>
      <c r="E1124">
        <v>16</v>
      </c>
    </row>
    <row r="1125" spans="1:5">
      <c r="A1125" t="s">
        <v>2214</v>
      </c>
      <c r="B1125" t="s">
        <v>2215</v>
      </c>
      <c r="C1125" t="s">
        <v>13</v>
      </c>
      <c r="D1125">
        <v>17000</v>
      </c>
      <c r="E1125">
        <v>19</v>
      </c>
    </row>
    <row r="1126" spans="1:5">
      <c r="A1126" t="s">
        <v>2216</v>
      </c>
      <c r="B1126" t="s">
        <v>2217</v>
      </c>
      <c r="C1126" t="s">
        <v>13</v>
      </c>
      <c r="D1126">
        <v>17000</v>
      </c>
      <c r="E1126">
        <v>19</v>
      </c>
    </row>
    <row r="1127" spans="1:5">
      <c r="A1127" t="s">
        <v>2218</v>
      </c>
      <c r="B1127" t="s">
        <v>2219</v>
      </c>
      <c r="C1127" t="s">
        <v>13</v>
      </c>
      <c r="D1127">
        <v>17000</v>
      </c>
      <c r="E1127">
        <v>19</v>
      </c>
    </row>
    <row r="1128" spans="1:5">
      <c r="A1128" t="s">
        <v>2220</v>
      </c>
      <c r="B1128" t="s">
        <v>2221</v>
      </c>
      <c r="C1128" t="s">
        <v>13</v>
      </c>
      <c r="D1128">
        <v>17000</v>
      </c>
      <c r="E1128">
        <v>19</v>
      </c>
    </row>
    <row r="1129" spans="1:5">
      <c r="A1129" t="s">
        <v>2222</v>
      </c>
      <c r="B1129" t="s">
        <v>2223</v>
      </c>
      <c r="C1129" t="s">
        <v>13</v>
      </c>
      <c r="D1129">
        <v>15000</v>
      </c>
      <c r="E1129">
        <v>16</v>
      </c>
    </row>
    <row r="1130" spans="1:5">
      <c r="A1130" t="s">
        <v>2224</v>
      </c>
      <c r="B1130" t="s">
        <v>2225</v>
      </c>
      <c r="C1130" t="s">
        <v>13</v>
      </c>
      <c r="D1130">
        <v>15000</v>
      </c>
      <c r="E1130">
        <v>16</v>
      </c>
    </row>
    <row r="1131" spans="1:5">
      <c r="A1131" t="s">
        <v>2226</v>
      </c>
      <c r="B1131" t="s">
        <v>2227</v>
      </c>
      <c r="C1131" t="s">
        <v>13</v>
      </c>
      <c r="D1131">
        <v>4500</v>
      </c>
      <c r="E1131">
        <v>5</v>
      </c>
    </row>
    <row r="1132" spans="1:5">
      <c r="A1132" t="s">
        <v>2228</v>
      </c>
      <c r="B1132" t="s">
        <v>2229</v>
      </c>
      <c r="C1132" t="s">
        <v>13</v>
      </c>
      <c r="D1132">
        <v>4100</v>
      </c>
      <c r="E1132">
        <v>4.5999999999999996</v>
      </c>
    </row>
    <row r="1133" spans="1:5">
      <c r="A1133" t="s">
        <v>2230</v>
      </c>
      <c r="B1133" t="s">
        <v>2231</v>
      </c>
      <c r="C1133" t="s">
        <v>13</v>
      </c>
      <c r="D1133">
        <v>15000</v>
      </c>
      <c r="E1133">
        <v>16</v>
      </c>
    </row>
    <row r="1134" spans="1:5">
      <c r="A1134" t="s">
        <v>2232</v>
      </c>
      <c r="B1134" t="s">
        <v>2120</v>
      </c>
      <c r="C1134" t="s">
        <v>13</v>
      </c>
      <c r="D1134">
        <v>17000</v>
      </c>
      <c r="E1134">
        <v>19</v>
      </c>
    </row>
    <row r="1135" spans="1:5">
      <c r="A1135" t="s">
        <v>2233</v>
      </c>
      <c r="B1135" t="s">
        <v>2234</v>
      </c>
      <c r="C1135" t="s">
        <v>13</v>
      </c>
      <c r="D1135">
        <v>4000</v>
      </c>
      <c r="E1135">
        <v>4.5</v>
      </c>
    </row>
    <row r="1136" spans="1:5">
      <c r="A1136" t="s">
        <v>2235</v>
      </c>
      <c r="B1136" t="s">
        <v>2236</v>
      </c>
      <c r="C1136" t="s">
        <v>13</v>
      </c>
      <c r="D1136">
        <v>15000</v>
      </c>
      <c r="E1136">
        <v>16</v>
      </c>
    </row>
    <row r="1137" spans="1:5">
      <c r="A1137" t="s">
        <v>2237</v>
      </c>
      <c r="B1137" t="s">
        <v>2238</v>
      </c>
      <c r="C1137" t="s">
        <v>13</v>
      </c>
      <c r="D1137">
        <v>15000</v>
      </c>
      <c r="E1137">
        <v>16</v>
      </c>
    </row>
    <row r="1138" spans="1:5">
      <c r="A1138" t="s">
        <v>2239</v>
      </c>
      <c r="B1138" t="s">
        <v>2240</v>
      </c>
      <c r="C1138" t="s">
        <v>13</v>
      </c>
      <c r="D1138">
        <v>15000</v>
      </c>
      <c r="E1138">
        <v>16</v>
      </c>
    </row>
    <row r="1139" spans="1:5">
      <c r="A1139" t="s">
        <v>2241</v>
      </c>
      <c r="B1139" t="s">
        <v>2242</v>
      </c>
      <c r="C1139" t="s">
        <v>13</v>
      </c>
      <c r="D1139">
        <v>19000</v>
      </c>
      <c r="E1139">
        <v>21</v>
      </c>
    </row>
    <row r="1140" spans="1:5">
      <c r="A1140" t="s">
        <v>2243</v>
      </c>
      <c r="B1140" t="s">
        <v>2244</v>
      </c>
      <c r="C1140" t="s">
        <v>13</v>
      </c>
      <c r="D1140">
        <v>15000</v>
      </c>
      <c r="E1140">
        <v>16</v>
      </c>
    </row>
    <row r="1141" spans="1:5">
      <c r="A1141" t="s">
        <v>2245</v>
      </c>
      <c r="B1141" t="s">
        <v>2246</v>
      </c>
      <c r="C1141" t="s">
        <v>13</v>
      </c>
      <c r="D1141">
        <v>15000</v>
      </c>
      <c r="E1141">
        <v>16</v>
      </c>
    </row>
    <row r="1142" spans="1:5">
      <c r="A1142" t="s">
        <v>2247</v>
      </c>
      <c r="B1142" t="s">
        <v>2248</v>
      </c>
      <c r="C1142" t="s">
        <v>13</v>
      </c>
      <c r="D1142">
        <v>15000</v>
      </c>
      <c r="E1142">
        <v>16</v>
      </c>
    </row>
    <row r="1143" spans="1:5">
      <c r="A1143" t="s">
        <v>2249</v>
      </c>
      <c r="B1143" t="s">
        <v>2250</v>
      </c>
      <c r="C1143" t="s">
        <v>13</v>
      </c>
      <c r="D1143">
        <v>15000</v>
      </c>
      <c r="E1143">
        <v>16</v>
      </c>
    </row>
    <row r="1144" spans="1:5">
      <c r="A1144" t="s">
        <v>2251</v>
      </c>
      <c r="B1144" t="s">
        <v>2252</v>
      </c>
      <c r="C1144" t="s">
        <v>13</v>
      </c>
      <c r="D1144">
        <v>4000</v>
      </c>
      <c r="E1144">
        <v>4.5</v>
      </c>
    </row>
    <row r="1145" spans="1:5">
      <c r="A1145" t="s">
        <v>2253</v>
      </c>
      <c r="B1145" t="s">
        <v>2254</v>
      </c>
      <c r="C1145" t="s">
        <v>13</v>
      </c>
      <c r="D1145">
        <v>15000</v>
      </c>
      <c r="E1145">
        <v>16</v>
      </c>
    </row>
    <row r="1146" spans="1:5">
      <c r="A1146" t="s">
        <v>2255</v>
      </c>
      <c r="B1146" t="s">
        <v>2256</v>
      </c>
      <c r="C1146" t="s">
        <v>13</v>
      </c>
      <c r="D1146">
        <v>17000</v>
      </c>
      <c r="E1146">
        <v>19</v>
      </c>
    </row>
    <row r="1147" spans="1:5">
      <c r="A1147" t="s">
        <v>2257</v>
      </c>
      <c r="B1147" t="s">
        <v>2258</v>
      </c>
      <c r="C1147" t="s">
        <v>13</v>
      </c>
      <c r="D1147">
        <v>18000</v>
      </c>
      <c r="E1147">
        <v>20</v>
      </c>
    </row>
    <row r="1148" spans="1:5">
      <c r="A1148" t="s">
        <v>2259</v>
      </c>
      <c r="B1148" t="s">
        <v>2258</v>
      </c>
      <c r="C1148" t="s">
        <v>13</v>
      </c>
      <c r="D1148">
        <v>18000</v>
      </c>
      <c r="E1148">
        <v>20</v>
      </c>
    </row>
    <row r="1149" spans="1:5">
      <c r="A1149" t="s">
        <v>2260</v>
      </c>
      <c r="B1149" t="s">
        <v>2261</v>
      </c>
      <c r="C1149" t="s">
        <v>13</v>
      </c>
      <c r="D1149">
        <v>4000</v>
      </c>
      <c r="E1149">
        <v>4.5</v>
      </c>
    </row>
    <row r="1150" spans="1:5">
      <c r="A1150" t="s">
        <v>2262</v>
      </c>
      <c r="B1150" t="s">
        <v>2263</v>
      </c>
      <c r="C1150" t="s">
        <v>13</v>
      </c>
      <c r="D1150">
        <v>15000</v>
      </c>
      <c r="E1150">
        <v>16</v>
      </c>
    </row>
    <row r="1151" spans="1:5">
      <c r="A1151" t="s">
        <v>2264</v>
      </c>
      <c r="B1151" t="s">
        <v>2265</v>
      </c>
      <c r="C1151" t="s">
        <v>13</v>
      </c>
      <c r="D1151">
        <v>17000</v>
      </c>
      <c r="E1151">
        <v>19</v>
      </c>
    </row>
    <row r="1152" spans="1:5">
      <c r="A1152" t="s">
        <v>2266</v>
      </c>
      <c r="B1152" t="s">
        <v>2267</v>
      </c>
      <c r="C1152" t="s">
        <v>13</v>
      </c>
      <c r="D1152">
        <v>4000</v>
      </c>
      <c r="E1152">
        <v>4.5</v>
      </c>
    </row>
    <row r="1153" spans="1:5">
      <c r="A1153" t="s">
        <v>2268</v>
      </c>
      <c r="B1153" t="s">
        <v>2269</v>
      </c>
      <c r="C1153" t="s">
        <v>13</v>
      </c>
      <c r="D1153">
        <v>17000</v>
      </c>
      <c r="E1153">
        <v>19</v>
      </c>
    </row>
    <row r="1154" spans="1:5">
      <c r="A1154" t="s">
        <v>2270</v>
      </c>
      <c r="B1154" t="s">
        <v>2271</v>
      </c>
      <c r="C1154" t="s">
        <v>13</v>
      </c>
      <c r="D1154">
        <v>4000</v>
      </c>
      <c r="E1154">
        <v>4.5</v>
      </c>
    </row>
    <row r="1155" spans="1:5">
      <c r="A1155" t="s">
        <v>2272</v>
      </c>
      <c r="B1155" t="s">
        <v>2273</v>
      </c>
      <c r="C1155" t="s">
        <v>13</v>
      </c>
      <c r="D1155">
        <v>15000</v>
      </c>
      <c r="E1155">
        <v>16</v>
      </c>
    </row>
    <row r="1156" spans="1:5">
      <c r="A1156" t="s">
        <v>2274</v>
      </c>
      <c r="B1156" t="s">
        <v>2275</v>
      </c>
      <c r="C1156" t="s">
        <v>13</v>
      </c>
      <c r="D1156">
        <v>17000</v>
      </c>
      <c r="E1156">
        <v>19</v>
      </c>
    </row>
    <row r="1157" spans="1:5">
      <c r="A1157" t="s">
        <v>2276</v>
      </c>
      <c r="B1157" t="s">
        <v>2277</v>
      </c>
      <c r="C1157" t="s">
        <v>13</v>
      </c>
      <c r="D1157">
        <v>17000</v>
      </c>
      <c r="E1157">
        <v>19</v>
      </c>
    </row>
    <row r="1158" spans="1:5">
      <c r="A1158" t="s">
        <v>2278</v>
      </c>
      <c r="B1158" t="s">
        <v>2279</v>
      </c>
      <c r="C1158" t="s">
        <v>13</v>
      </c>
      <c r="D1158">
        <v>4000</v>
      </c>
      <c r="E1158">
        <v>4.5</v>
      </c>
    </row>
    <row r="1159" spans="1:5">
      <c r="A1159" t="s">
        <v>2280</v>
      </c>
      <c r="B1159" t="s">
        <v>2281</v>
      </c>
      <c r="C1159" t="s">
        <v>13</v>
      </c>
      <c r="D1159">
        <v>15000</v>
      </c>
      <c r="E1159">
        <v>16</v>
      </c>
    </row>
    <row r="1160" spans="1:5">
      <c r="A1160" t="s">
        <v>2282</v>
      </c>
      <c r="B1160" t="s">
        <v>2283</v>
      </c>
      <c r="C1160" t="s">
        <v>13</v>
      </c>
      <c r="D1160">
        <v>17000</v>
      </c>
      <c r="E1160">
        <v>19</v>
      </c>
    </row>
    <row r="1161" spans="1:5">
      <c r="A1161" t="s">
        <v>2284</v>
      </c>
      <c r="B1161" t="s">
        <v>2283</v>
      </c>
      <c r="C1161" t="s">
        <v>13</v>
      </c>
      <c r="D1161">
        <v>17000</v>
      </c>
      <c r="E1161">
        <v>19</v>
      </c>
    </row>
    <row r="1162" spans="1:5">
      <c r="A1162" t="s">
        <v>2285</v>
      </c>
      <c r="B1162" t="s">
        <v>2286</v>
      </c>
      <c r="C1162" t="s">
        <v>13</v>
      </c>
      <c r="D1162">
        <v>1000</v>
      </c>
      <c r="E1162">
        <v>1.2</v>
      </c>
    </row>
    <row r="1163" spans="1:5">
      <c r="A1163" t="s">
        <v>2287</v>
      </c>
      <c r="B1163" t="s">
        <v>2288</v>
      </c>
      <c r="C1163" t="s">
        <v>13</v>
      </c>
      <c r="D1163">
        <v>4000</v>
      </c>
      <c r="E1163">
        <v>4.5</v>
      </c>
    </row>
    <row r="1164" spans="1:5">
      <c r="A1164" t="s">
        <v>2289</v>
      </c>
      <c r="B1164" t="s">
        <v>2290</v>
      </c>
      <c r="C1164" t="s">
        <v>13</v>
      </c>
      <c r="D1164">
        <v>17000</v>
      </c>
      <c r="E1164">
        <v>19</v>
      </c>
    </row>
    <row r="1165" spans="1:5">
      <c r="A1165" t="s">
        <v>2291</v>
      </c>
      <c r="B1165" t="s">
        <v>2292</v>
      </c>
      <c r="C1165" t="s">
        <v>13</v>
      </c>
      <c r="D1165">
        <v>4000</v>
      </c>
      <c r="E1165">
        <v>4.5</v>
      </c>
    </row>
    <row r="1166" spans="1:5">
      <c r="A1166" t="s">
        <v>2293</v>
      </c>
      <c r="B1166" t="s">
        <v>2294</v>
      </c>
      <c r="C1166" t="s">
        <v>13</v>
      </c>
      <c r="D1166">
        <v>18000</v>
      </c>
      <c r="E1166">
        <v>20</v>
      </c>
    </row>
    <row r="1167" spans="1:5">
      <c r="A1167" t="s">
        <v>2295</v>
      </c>
      <c r="B1167" t="s">
        <v>2296</v>
      </c>
      <c r="C1167" t="s">
        <v>22</v>
      </c>
      <c r="D1167">
        <v>1000</v>
      </c>
      <c r="E1167">
        <v>1.0667</v>
      </c>
    </row>
    <row r="1168" spans="1:5">
      <c r="A1168" t="s">
        <v>2297</v>
      </c>
      <c r="B1168" t="s">
        <v>2298</v>
      </c>
      <c r="C1168" t="s">
        <v>13</v>
      </c>
      <c r="D1168">
        <v>17000</v>
      </c>
      <c r="E1168">
        <v>19</v>
      </c>
    </row>
    <row r="1169" spans="1:5">
      <c r="A1169" t="s">
        <v>2299</v>
      </c>
      <c r="B1169" t="s">
        <v>2300</v>
      </c>
      <c r="C1169" t="s">
        <v>13</v>
      </c>
      <c r="D1169">
        <v>15000</v>
      </c>
      <c r="E1169">
        <v>16</v>
      </c>
    </row>
    <row r="1170" spans="1:5">
      <c r="A1170" t="s">
        <v>2301</v>
      </c>
      <c r="B1170" t="s">
        <v>2302</v>
      </c>
      <c r="C1170" t="s">
        <v>13</v>
      </c>
      <c r="D1170">
        <v>25000</v>
      </c>
      <c r="E1170">
        <v>27</v>
      </c>
    </row>
    <row r="1171" spans="1:5">
      <c r="A1171" t="s">
        <v>2303</v>
      </c>
      <c r="B1171" t="s">
        <v>2304</v>
      </c>
      <c r="C1171" t="s">
        <v>22</v>
      </c>
      <c r="D1171">
        <v>1000</v>
      </c>
      <c r="E1171">
        <v>1.0667</v>
      </c>
    </row>
    <row r="1172" spans="1:5">
      <c r="A1172" t="s">
        <v>2305</v>
      </c>
      <c r="B1172" t="s">
        <v>2306</v>
      </c>
      <c r="C1172" t="s">
        <v>13</v>
      </c>
      <c r="D1172">
        <v>15000</v>
      </c>
      <c r="E1172">
        <v>16</v>
      </c>
    </row>
    <row r="1173" spans="1:5">
      <c r="A1173" t="s">
        <v>2307</v>
      </c>
      <c r="B1173" t="s">
        <v>2308</v>
      </c>
      <c r="C1173" t="s">
        <v>13</v>
      </c>
      <c r="D1173">
        <v>16000</v>
      </c>
      <c r="E1173">
        <v>18</v>
      </c>
    </row>
    <row r="1174" spans="1:5">
      <c r="A1174" t="s">
        <v>2309</v>
      </c>
      <c r="B1174" t="s">
        <v>2310</v>
      </c>
      <c r="C1174" t="s">
        <v>22</v>
      </c>
      <c r="D1174">
        <v>1000</v>
      </c>
      <c r="E1174">
        <v>1.0667</v>
      </c>
    </row>
    <row r="1175" spans="1:5">
      <c r="A1175" t="s">
        <v>2311</v>
      </c>
      <c r="B1175" t="s">
        <v>2312</v>
      </c>
      <c r="C1175" t="s">
        <v>13</v>
      </c>
      <c r="D1175">
        <v>4000</v>
      </c>
      <c r="E1175">
        <v>4.5</v>
      </c>
    </row>
    <row r="1176" spans="1:5">
      <c r="A1176" t="s">
        <v>2313</v>
      </c>
      <c r="B1176" t="s">
        <v>2314</v>
      </c>
      <c r="C1176" t="s">
        <v>13</v>
      </c>
      <c r="D1176">
        <v>17000</v>
      </c>
      <c r="E1176">
        <v>19</v>
      </c>
    </row>
    <row r="1177" spans="1:5">
      <c r="A1177" t="s">
        <v>2315</v>
      </c>
      <c r="B1177" t="s">
        <v>2316</v>
      </c>
      <c r="C1177" t="s">
        <v>13</v>
      </c>
      <c r="D1177">
        <v>15000</v>
      </c>
      <c r="E1177">
        <v>16</v>
      </c>
    </row>
    <row r="1178" spans="1:5">
      <c r="A1178" t="s">
        <v>2317</v>
      </c>
      <c r="B1178" t="s">
        <v>2318</v>
      </c>
      <c r="C1178" t="s">
        <v>13</v>
      </c>
      <c r="D1178">
        <v>17000</v>
      </c>
      <c r="E1178">
        <v>19</v>
      </c>
    </row>
    <row r="1179" spans="1:5">
      <c r="A1179" t="s">
        <v>2319</v>
      </c>
      <c r="B1179" t="s">
        <v>2320</v>
      </c>
      <c r="C1179" t="s">
        <v>13</v>
      </c>
      <c r="D1179">
        <v>4000</v>
      </c>
      <c r="E1179">
        <v>4.5</v>
      </c>
    </row>
    <row r="1180" spans="1:5">
      <c r="A1180" t="s">
        <v>2321</v>
      </c>
      <c r="B1180" t="s">
        <v>2322</v>
      </c>
      <c r="C1180" t="s">
        <v>13</v>
      </c>
      <c r="D1180">
        <v>25000</v>
      </c>
      <c r="E1180">
        <v>27</v>
      </c>
    </row>
    <row r="1181" spans="1:5">
      <c r="A1181" t="s">
        <v>2323</v>
      </c>
      <c r="B1181" t="s">
        <v>2324</v>
      </c>
      <c r="C1181" t="s">
        <v>13</v>
      </c>
      <c r="D1181">
        <v>16000</v>
      </c>
      <c r="E1181">
        <v>18</v>
      </c>
    </row>
    <row r="1182" spans="1:5">
      <c r="A1182" t="s">
        <v>2325</v>
      </c>
      <c r="B1182" t="s">
        <v>2326</v>
      </c>
      <c r="C1182" t="s">
        <v>22</v>
      </c>
      <c r="D1182">
        <v>1000</v>
      </c>
      <c r="E1182">
        <v>1.0667</v>
      </c>
    </row>
    <row r="1183" spans="1:5">
      <c r="A1183" t="s">
        <v>2327</v>
      </c>
      <c r="B1183" t="s">
        <v>2328</v>
      </c>
      <c r="C1183" t="s">
        <v>13</v>
      </c>
      <c r="D1183">
        <v>17000</v>
      </c>
      <c r="E1183">
        <v>19</v>
      </c>
    </row>
    <row r="1184" spans="1:5">
      <c r="A1184" t="s">
        <v>2329</v>
      </c>
      <c r="B1184" t="s">
        <v>2330</v>
      </c>
      <c r="C1184" t="s">
        <v>13</v>
      </c>
      <c r="D1184">
        <v>15000</v>
      </c>
      <c r="E1184">
        <v>16</v>
      </c>
    </row>
    <row r="1185" spans="1:5">
      <c r="A1185" t="s">
        <v>2331</v>
      </c>
      <c r="B1185" t="s">
        <v>2332</v>
      </c>
      <c r="C1185" t="s">
        <v>13</v>
      </c>
      <c r="D1185">
        <v>17000</v>
      </c>
      <c r="E1185">
        <v>19</v>
      </c>
    </row>
    <row r="1186" spans="1:5">
      <c r="A1186" t="s">
        <v>2333</v>
      </c>
      <c r="B1186" t="s">
        <v>2334</v>
      </c>
      <c r="C1186" t="s">
        <v>22</v>
      </c>
      <c r="D1186">
        <v>1000</v>
      </c>
      <c r="E1186">
        <v>1.0667</v>
      </c>
    </row>
    <row r="1187" spans="1:5">
      <c r="A1187" t="s">
        <v>2335</v>
      </c>
      <c r="B1187" t="s">
        <v>2336</v>
      </c>
      <c r="C1187" t="s">
        <v>13</v>
      </c>
      <c r="D1187">
        <v>4000</v>
      </c>
      <c r="E1187">
        <v>4.5</v>
      </c>
    </row>
    <row r="1188" spans="1:5">
      <c r="A1188" t="s">
        <v>2337</v>
      </c>
      <c r="B1188" t="s">
        <v>2338</v>
      </c>
      <c r="C1188" t="s">
        <v>13</v>
      </c>
      <c r="D1188">
        <v>17000</v>
      </c>
      <c r="E1188">
        <v>19</v>
      </c>
    </row>
    <row r="1189" spans="1:5">
      <c r="A1189" t="s">
        <v>2339</v>
      </c>
      <c r="B1189" t="s">
        <v>2340</v>
      </c>
      <c r="C1189" t="s">
        <v>13</v>
      </c>
      <c r="D1189">
        <v>15000</v>
      </c>
      <c r="E1189">
        <v>16</v>
      </c>
    </row>
    <row r="1190" spans="1:5">
      <c r="A1190" t="s">
        <v>2341</v>
      </c>
      <c r="B1190" t="s">
        <v>2342</v>
      </c>
      <c r="C1190" t="s">
        <v>13</v>
      </c>
      <c r="D1190">
        <v>17000</v>
      </c>
      <c r="E1190">
        <v>19</v>
      </c>
    </row>
    <row r="1191" spans="1:5">
      <c r="A1191" t="s">
        <v>2343</v>
      </c>
      <c r="B1191" t="s">
        <v>2344</v>
      </c>
      <c r="C1191" t="s">
        <v>13</v>
      </c>
      <c r="D1191">
        <v>25000</v>
      </c>
      <c r="E1191">
        <v>27</v>
      </c>
    </row>
    <row r="1192" spans="1:5">
      <c r="A1192" t="s">
        <v>2345</v>
      </c>
      <c r="B1192" t="s">
        <v>2346</v>
      </c>
      <c r="C1192" t="s">
        <v>13</v>
      </c>
      <c r="D1192">
        <v>16000</v>
      </c>
      <c r="E1192">
        <v>18</v>
      </c>
    </row>
    <row r="1193" spans="1:5">
      <c r="A1193" t="s">
        <v>2347</v>
      </c>
      <c r="B1193" t="s">
        <v>2348</v>
      </c>
      <c r="C1193" t="s">
        <v>13</v>
      </c>
      <c r="D1193">
        <v>17000</v>
      </c>
      <c r="E1193">
        <v>19</v>
      </c>
    </row>
    <row r="1194" spans="1:5">
      <c r="A1194" t="s">
        <v>2349</v>
      </c>
      <c r="B1194" t="s">
        <v>2350</v>
      </c>
      <c r="C1194" t="s">
        <v>13</v>
      </c>
      <c r="D1194">
        <v>15000</v>
      </c>
      <c r="E1194">
        <v>16</v>
      </c>
    </row>
    <row r="1195" spans="1:5">
      <c r="A1195" t="s">
        <v>2351</v>
      </c>
      <c r="B1195" t="s">
        <v>2352</v>
      </c>
      <c r="C1195" t="s">
        <v>22</v>
      </c>
      <c r="D1195">
        <v>1000</v>
      </c>
      <c r="E1195">
        <v>1.0667</v>
      </c>
    </row>
    <row r="1196" spans="1:5">
      <c r="A1196" t="s">
        <v>2353</v>
      </c>
      <c r="B1196" t="s">
        <v>2354</v>
      </c>
      <c r="C1196" t="s">
        <v>13</v>
      </c>
      <c r="D1196">
        <v>4000</v>
      </c>
      <c r="E1196">
        <v>4.5</v>
      </c>
    </row>
    <row r="1197" spans="1:5">
      <c r="A1197" t="s">
        <v>2355</v>
      </c>
      <c r="B1197" t="s">
        <v>2356</v>
      </c>
      <c r="C1197" t="s">
        <v>13</v>
      </c>
      <c r="D1197">
        <v>17000</v>
      </c>
      <c r="E1197">
        <v>19</v>
      </c>
    </row>
    <row r="1198" spans="1:5">
      <c r="A1198" t="s">
        <v>2357</v>
      </c>
      <c r="B1198" t="s">
        <v>2358</v>
      </c>
      <c r="C1198" t="s">
        <v>13</v>
      </c>
      <c r="D1198">
        <v>15000</v>
      </c>
      <c r="E1198">
        <v>16</v>
      </c>
    </row>
    <row r="1199" spans="1:5">
      <c r="A1199" t="s">
        <v>2359</v>
      </c>
      <c r="B1199" t="s">
        <v>2360</v>
      </c>
      <c r="C1199" t="s">
        <v>13</v>
      </c>
      <c r="D1199">
        <v>25000</v>
      </c>
      <c r="E1199">
        <v>27</v>
      </c>
    </row>
    <row r="1200" spans="1:5">
      <c r="A1200" t="s">
        <v>2361</v>
      </c>
      <c r="B1200" t="s">
        <v>2362</v>
      </c>
      <c r="C1200" t="s">
        <v>13</v>
      </c>
      <c r="D1200">
        <v>16000</v>
      </c>
      <c r="E1200">
        <v>18</v>
      </c>
    </row>
    <row r="1201" spans="1:5">
      <c r="A1201" t="s">
        <v>2363</v>
      </c>
      <c r="B1201" t="s">
        <v>2364</v>
      </c>
      <c r="C1201" t="s">
        <v>22</v>
      </c>
      <c r="D1201">
        <v>1000</v>
      </c>
      <c r="E1201">
        <v>1.0667</v>
      </c>
    </row>
    <row r="1202" spans="1:5">
      <c r="A1202" t="s">
        <v>2365</v>
      </c>
      <c r="B1202" t="s">
        <v>2366</v>
      </c>
      <c r="C1202" t="s">
        <v>13</v>
      </c>
      <c r="D1202">
        <v>17000</v>
      </c>
      <c r="E1202">
        <v>19</v>
      </c>
    </row>
    <row r="1203" spans="1:5">
      <c r="A1203" t="s">
        <v>2367</v>
      </c>
      <c r="B1203" t="s">
        <v>2368</v>
      </c>
      <c r="C1203" t="s">
        <v>13</v>
      </c>
      <c r="D1203">
        <v>15000</v>
      </c>
      <c r="E1203">
        <v>16</v>
      </c>
    </row>
    <row r="1204" spans="1:5">
      <c r="A1204" t="s">
        <v>2369</v>
      </c>
      <c r="B1204" t="s">
        <v>2370</v>
      </c>
      <c r="C1204" t="s">
        <v>13</v>
      </c>
      <c r="D1204">
        <v>25000</v>
      </c>
      <c r="E1204">
        <v>27</v>
      </c>
    </row>
    <row r="1205" spans="1:5">
      <c r="A1205" t="s">
        <v>2371</v>
      </c>
      <c r="B1205" t="s">
        <v>2372</v>
      </c>
      <c r="C1205" t="s">
        <v>13</v>
      </c>
      <c r="D1205">
        <v>16000</v>
      </c>
      <c r="E1205">
        <v>18</v>
      </c>
    </row>
    <row r="1206" spans="1:5">
      <c r="A1206" t="s">
        <v>2373</v>
      </c>
      <c r="B1206" t="s">
        <v>2374</v>
      </c>
      <c r="C1206" t="s">
        <v>22</v>
      </c>
      <c r="D1206">
        <v>1000</v>
      </c>
      <c r="E1206">
        <v>1.0667</v>
      </c>
    </row>
    <row r="1207" spans="1:5">
      <c r="A1207" t="s">
        <v>2375</v>
      </c>
      <c r="B1207" t="s">
        <v>2376</v>
      </c>
      <c r="C1207" t="s">
        <v>13</v>
      </c>
      <c r="D1207">
        <v>15000</v>
      </c>
      <c r="E1207">
        <v>16</v>
      </c>
    </row>
    <row r="1208" spans="1:5">
      <c r="A1208" t="s">
        <v>2377</v>
      </c>
      <c r="B1208" t="s">
        <v>2378</v>
      </c>
      <c r="C1208" t="s">
        <v>13</v>
      </c>
      <c r="D1208">
        <v>15000</v>
      </c>
      <c r="E1208">
        <v>16</v>
      </c>
    </row>
    <row r="1209" spans="1:5">
      <c r="A1209" t="s">
        <v>2379</v>
      </c>
      <c r="B1209" t="s">
        <v>2380</v>
      </c>
      <c r="C1209" t="s">
        <v>13</v>
      </c>
      <c r="D1209">
        <v>15000</v>
      </c>
      <c r="E1209">
        <v>16</v>
      </c>
    </row>
    <row r="1210" spans="1:5">
      <c r="A1210" t="s">
        <v>2381</v>
      </c>
      <c r="B1210" t="s">
        <v>2382</v>
      </c>
      <c r="C1210" t="s">
        <v>13</v>
      </c>
      <c r="D1210">
        <v>15000</v>
      </c>
      <c r="E1210">
        <v>16</v>
      </c>
    </row>
    <row r="1211" spans="1:5">
      <c r="A1211" t="s">
        <v>2383</v>
      </c>
      <c r="B1211" t="s">
        <v>2384</v>
      </c>
      <c r="C1211" t="s">
        <v>13</v>
      </c>
      <c r="D1211">
        <v>15000</v>
      </c>
      <c r="E1211">
        <v>16</v>
      </c>
    </row>
    <row r="1212" spans="1:5">
      <c r="A1212" t="s">
        <v>2385</v>
      </c>
      <c r="B1212" t="s">
        <v>2386</v>
      </c>
      <c r="C1212" t="s">
        <v>13</v>
      </c>
      <c r="D1212">
        <v>15000</v>
      </c>
      <c r="E1212">
        <v>16</v>
      </c>
    </row>
    <row r="1213" spans="1:5">
      <c r="A1213" t="s">
        <v>2387</v>
      </c>
      <c r="B1213" t="s">
        <v>2388</v>
      </c>
      <c r="C1213" t="s">
        <v>13</v>
      </c>
      <c r="D1213">
        <v>4000</v>
      </c>
      <c r="E1213">
        <v>4.5</v>
      </c>
    </row>
    <row r="1214" spans="1:5">
      <c r="A1214" t="s">
        <v>2389</v>
      </c>
      <c r="B1214" t="s">
        <v>2390</v>
      </c>
      <c r="C1214" t="s">
        <v>13</v>
      </c>
      <c r="D1214">
        <v>16000</v>
      </c>
      <c r="E1214">
        <v>17</v>
      </c>
    </row>
    <row r="1215" spans="1:5">
      <c r="A1215" t="s">
        <v>2391</v>
      </c>
      <c r="B1215" t="s">
        <v>2392</v>
      </c>
      <c r="C1215" t="s">
        <v>13</v>
      </c>
      <c r="D1215">
        <v>16000</v>
      </c>
      <c r="E1215">
        <v>17</v>
      </c>
    </row>
    <row r="1216" spans="1:5">
      <c r="A1216" t="s">
        <v>2393</v>
      </c>
      <c r="B1216" t="s">
        <v>2394</v>
      </c>
      <c r="C1216" t="s">
        <v>13</v>
      </c>
      <c r="D1216">
        <v>4000</v>
      </c>
      <c r="E1216">
        <v>4.5</v>
      </c>
    </row>
    <row r="1217" spans="1:5">
      <c r="A1217" t="s">
        <v>2395</v>
      </c>
      <c r="B1217" t="s">
        <v>2396</v>
      </c>
      <c r="C1217" t="s">
        <v>13</v>
      </c>
      <c r="D1217">
        <v>16000</v>
      </c>
      <c r="E1217">
        <v>17</v>
      </c>
    </row>
    <row r="1218" spans="1:5">
      <c r="A1218" t="s">
        <v>2397</v>
      </c>
      <c r="B1218" t="s">
        <v>2398</v>
      </c>
      <c r="C1218" t="s">
        <v>13</v>
      </c>
      <c r="D1218">
        <v>4000</v>
      </c>
      <c r="E1218">
        <v>4.5</v>
      </c>
    </row>
    <row r="1219" spans="1:5">
      <c r="A1219" t="s">
        <v>2399</v>
      </c>
      <c r="B1219" t="s">
        <v>2400</v>
      </c>
      <c r="C1219" t="s">
        <v>13</v>
      </c>
      <c r="D1219">
        <v>16000</v>
      </c>
      <c r="E1219">
        <v>17</v>
      </c>
    </row>
    <row r="1220" spans="1:5">
      <c r="A1220" t="s">
        <v>2401</v>
      </c>
      <c r="B1220" t="s">
        <v>2402</v>
      </c>
      <c r="C1220" t="s">
        <v>13</v>
      </c>
      <c r="D1220">
        <v>4000</v>
      </c>
      <c r="E1220">
        <v>4.5</v>
      </c>
    </row>
    <row r="1221" spans="1:5">
      <c r="A1221" t="s">
        <v>2403</v>
      </c>
      <c r="B1221" t="s">
        <v>2404</v>
      </c>
      <c r="C1221" t="s">
        <v>13</v>
      </c>
      <c r="D1221">
        <v>16000</v>
      </c>
      <c r="E1221">
        <v>17</v>
      </c>
    </row>
    <row r="1222" spans="1:5">
      <c r="A1222" t="s">
        <v>2405</v>
      </c>
      <c r="B1222" t="s">
        <v>2406</v>
      </c>
      <c r="C1222" t="s">
        <v>13</v>
      </c>
      <c r="D1222">
        <v>16000</v>
      </c>
      <c r="E1222">
        <v>17</v>
      </c>
    </row>
    <row r="1223" spans="1:5">
      <c r="A1223" t="s">
        <v>2407</v>
      </c>
      <c r="B1223" t="s">
        <v>2408</v>
      </c>
      <c r="C1223" t="s">
        <v>13</v>
      </c>
      <c r="D1223">
        <v>16000</v>
      </c>
      <c r="E1223">
        <v>17</v>
      </c>
    </row>
    <row r="1224" spans="1:5">
      <c r="A1224" t="s">
        <v>2409</v>
      </c>
      <c r="B1224" t="s">
        <v>2410</v>
      </c>
      <c r="C1224" t="s">
        <v>13</v>
      </c>
      <c r="D1224">
        <v>16000</v>
      </c>
      <c r="E1224">
        <v>17</v>
      </c>
    </row>
    <row r="1225" spans="1:5">
      <c r="A1225" t="s">
        <v>2411</v>
      </c>
      <c r="B1225" t="s">
        <v>2412</v>
      </c>
      <c r="C1225" t="s">
        <v>13</v>
      </c>
      <c r="D1225">
        <v>16000</v>
      </c>
      <c r="E1225">
        <v>17</v>
      </c>
    </row>
    <row r="1226" spans="1:5">
      <c r="A1226" t="s">
        <v>2413</v>
      </c>
      <c r="B1226" t="s">
        <v>2414</v>
      </c>
      <c r="C1226" t="s">
        <v>13</v>
      </c>
      <c r="D1226">
        <v>16000</v>
      </c>
      <c r="E1226">
        <v>17</v>
      </c>
    </row>
    <row r="1227" spans="1:5">
      <c r="A1227" t="s">
        <v>2415</v>
      </c>
      <c r="B1227" t="s">
        <v>2416</v>
      </c>
      <c r="C1227" t="s">
        <v>13</v>
      </c>
      <c r="D1227">
        <v>16000</v>
      </c>
      <c r="E1227">
        <v>17</v>
      </c>
    </row>
    <row r="1228" spans="1:5">
      <c r="A1228" t="s">
        <v>2417</v>
      </c>
      <c r="B1228" t="s">
        <v>2418</v>
      </c>
      <c r="C1228" t="s">
        <v>13</v>
      </c>
      <c r="D1228">
        <v>16000</v>
      </c>
      <c r="E1228">
        <v>17</v>
      </c>
    </row>
    <row r="1229" spans="1:5">
      <c r="A1229" t="s">
        <v>2419</v>
      </c>
      <c r="B1229" t="s">
        <v>2420</v>
      </c>
      <c r="C1229" t="s">
        <v>13</v>
      </c>
      <c r="D1229">
        <v>16000</v>
      </c>
      <c r="E1229">
        <v>17</v>
      </c>
    </row>
    <row r="1230" spans="1:5">
      <c r="A1230" t="s">
        <v>2421</v>
      </c>
      <c r="B1230" t="s">
        <v>2422</v>
      </c>
      <c r="C1230" t="s">
        <v>13</v>
      </c>
      <c r="D1230">
        <v>15000</v>
      </c>
      <c r="E1230">
        <v>16</v>
      </c>
    </row>
    <row r="1231" spans="1:5">
      <c r="A1231" t="s">
        <v>2423</v>
      </c>
      <c r="B1231" t="s">
        <v>2424</v>
      </c>
      <c r="C1231" t="s">
        <v>13</v>
      </c>
      <c r="D1231">
        <v>15000</v>
      </c>
      <c r="E1231">
        <v>16</v>
      </c>
    </row>
    <row r="1232" spans="1:5">
      <c r="A1232" t="s">
        <v>2425</v>
      </c>
      <c r="B1232" t="s">
        <v>2426</v>
      </c>
      <c r="C1232" t="s">
        <v>13</v>
      </c>
      <c r="D1232">
        <v>15000</v>
      </c>
      <c r="E1232">
        <v>16</v>
      </c>
    </row>
    <row r="1233" spans="1:5">
      <c r="A1233" t="s">
        <v>2427</v>
      </c>
      <c r="B1233" t="s">
        <v>2428</v>
      </c>
      <c r="C1233" t="s">
        <v>22</v>
      </c>
      <c r="D1233">
        <v>1000</v>
      </c>
      <c r="E1233">
        <v>1.0667</v>
      </c>
    </row>
    <row r="1234" spans="1:5">
      <c r="A1234" t="s">
        <v>2429</v>
      </c>
      <c r="B1234" t="s">
        <v>2430</v>
      </c>
      <c r="C1234" t="s">
        <v>13</v>
      </c>
      <c r="D1234">
        <v>15000</v>
      </c>
      <c r="E1234">
        <v>16</v>
      </c>
    </row>
    <row r="1235" spans="1:5">
      <c r="A1235" t="s">
        <v>2431</v>
      </c>
      <c r="B1235" t="s">
        <v>2432</v>
      </c>
      <c r="C1235" t="s">
        <v>13</v>
      </c>
      <c r="D1235">
        <v>4000</v>
      </c>
      <c r="E1235">
        <v>4.5</v>
      </c>
    </row>
    <row r="1236" spans="1:5">
      <c r="A1236" t="s">
        <v>2433</v>
      </c>
      <c r="B1236" t="s">
        <v>2434</v>
      </c>
      <c r="C1236" t="s">
        <v>13</v>
      </c>
      <c r="D1236">
        <v>15000</v>
      </c>
      <c r="E1236">
        <v>16</v>
      </c>
    </row>
    <row r="1237" spans="1:5">
      <c r="A1237" t="s">
        <v>2435</v>
      </c>
      <c r="B1237" t="s">
        <v>2436</v>
      </c>
      <c r="C1237" t="s">
        <v>13</v>
      </c>
      <c r="D1237">
        <v>15000</v>
      </c>
      <c r="E1237">
        <v>16</v>
      </c>
    </row>
    <row r="1238" spans="1:5">
      <c r="A1238" t="s">
        <v>2437</v>
      </c>
      <c r="B1238" t="s">
        <v>2438</v>
      </c>
      <c r="C1238" t="s">
        <v>13</v>
      </c>
      <c r="D1238">
        <v>0</v>
      </c>
      <c r="E1238">
        <v>16</v>
      </c>
    </row>
    <row r="1239" spans="1:5">
      <c r="A1239" t="s">
        <v>2439</v>
      </c>
      <c r="B1239" t="s">
        <v>2440</v>
      </c>
      <c r="C1239" t="s">
        <v>13</v>
      </c>
      <c r="D1239">
        <v>14000</v>
      </c>
      <c r="E1239">
        <v>15</v>
      </c>
    </row>
    <row r="1240" spans="1:5">
      <c r="A1240" t="s">
        <v>2441</v>
      </c>
      <c r="B1240" t="s">
        <v>2442</v>
      </c>
      <c r="C1240" t="s">
        <v>13</v>
      </c>
      <c r="D1240">
        <v>12000</v>
      </c>
      <c r="E1240">
        <v>15.5</v>
      </c>
    </row>
    <row r="1241" spans="1:5">
      <c r="A1241" t="s">
        <v>2443</v>
      </c>
      <c r="B1241" t="s">
        <v>2444</v>
      </c>
      <c r="C1241" t="s">
        <v>13</v>
      </c>
      <c r="D1241">
        <v>15000</v>
      </c>
      <c r="E1241">
        <v>16</v>
      </c>
    </row>
    <row r="1242" spans="1:5">
      <c r="A1242" t="s">
        <v>2445</v>
      </c>
      <c r="B1242" t="s">
        <v>2446</v>
      </c>
      <c r="C1242" t="s">
        <v>13</v>
      </c>
      <c r="D1242">
        <v>15000</v>
      </c>
      <c r="E1242">
        <v>16</v>
      </c>
    </row>
    <row r="1243" spans="1:5">
      <c r="A1243" t="s">
        <v>2447</v>
      </c>
      <c r="B1243" t="s">
        <v>2448</v>
      </c>
      <c r="C1243" t="s">
        <v>13</v>
      </c>
      <c r="D1243">
        <v>15000</v>
      </c>
      <c r="E1243">
        <v>16</v>
      </c>
    </row>
    <row r="1244" spans="1:5">
      <c r="A1244" t="s">
        <v>2449</v>
      </c>
      <c r="B1244" t="s">
        <v>2450</v>
      </c>
      <c r="C1244" t="s">
        <v>13</v>
      </c>
      <c r="D1244">
        <v>14000</v>
      </c>
      <c r="E1244">
        <v>15</v>
      </c>
    </row>
    <row r="1245" spans="1:5">
      <c r="A1245" t="s">
        <v>2451</v>
      </c>
      <c r="B1245" t="s">
        <v>2452</v>
      </c>
      <c r="C1245" t="s">
        <v>13</v>
      </c>
      <c r="D1245">
        <v>4000</v>
      </c>
      <c r="E1245">
        <v>4.5</v>
      </c>
    </row>
    <row r="1246" spans="1:5">
      <c r="A1246" t="s">
        <v>2453</v>
      </c>
      <c r="B1246" t="s">
        <v>2454</v>
      </c>
      <c r="C1246" t="s">
        <v>13</v>
      </c>
      <c r="D1246">
        <v>15000</v>
      </c>
      <c r="E1246">
        <v>17</v>
      </c>
    </row>
    <row r="1247" spans="1:5">
      <c r="A1247" t="s">
        <v>2455</v>
      </c>
      <c r="B1247" t="s">
        <v>2456</v>
      </c>
      <c r="C1247" t="s">
        <v>13</v>
      </c>
      <c r="D1247">
        <v>4000</v>
      </c>
      <c r="E1247">
        <v>4.5</v>
      </c>
    </row>
    <row r="1248" spans="1:5">
      <c r="A1248" t="s">
        <v>2457</v>
      </c>
      <c r="B1248" t="s">
        <v>2458</v>
      </c>
      <c r="C1248" t="s">
        <v>13</v>
      </c>
      <c r="D1248">
        <v>15000</v>
      </c>
      <c r="E1248">
        <v>16</v>
      </c>
    </row>
    <row r="1249" spans="1:5">
      <c r="A1249" t="s">
        <v>2459</v>
      </c>
      <c r="B1249" t="s">
        <v>2460</v>
      </c>
      <c r="C1249" t="s">
        <v>13</v>
      </c>
      <c r="D1249">
        <v>16000</v>
      </c>
      <c r="E1249">
        <v>18</v>
      </c>
    </row>
    <row r="1250" spans="1:5">
      <c r="A1250" t="s">
        <v>2461</v>
      </c>
      <c r="B1250" t="s">
        <v>2462</v>
      </c>
      <c r="C1250" t="s">
        <v>13</v>
      </c>
      <c r="D1250">
        <v>15000</v>
      </c>
      <c r="E1250">
        <v>16</v>
      </c>
    </row>
    <row r="1251" spans="1:5">
      <c r="A1251" t="s">
        <v>2463</v>
      </c>
      <c r="B1251" t="s">
        <v>2464</v>
      </c>
      <c r="C1251" t="s">
        <v>13</v>
      </c>
      <c r="D1251">
        <v>15000</v>
      </c>
      <c r="E1251">
        <v>16</v>
      </c>
    </row>
    <row r="1252" spans="1:5">
      <c r="A1252" t="s">
        <v>2465</v>
      </c>
      <c r="B1252" t="s">
        <v>2466</v>
      </c>
      <c r="C1252" t="s">
        <v>13</v>
      </c>
      <c r="D1252">
        <v>15000</v>
      </c>
      <c r="E1252">
        <v>16</v>
      </c>
    </row>
    <row r="1253" spans="1:5">
      <c r="A1253" t="s">
        <v>2467</v>
      </c>
      <c r="B1253" t="s">
        <v>2468</v>
      </c>
      <c r="C1253" t="s">
        <v>13</v>
      </c>
      <c r="D1253">
        <v>15000</v>
      </c>
      <c r="E1253">
        <v>16</v>
      </c>
    </row>
    <row r="1254" spans="1:5">
      <c r="A1254" t="s">
        <v>2469</v>
      </c>
      <c r="B1254" t="s">
        <v>2470</v>
      </c>
      <c r="C1254" t="s">
        <v>13</v>
      </c>
      <c r="D1254">
        <v>15000</v>
      </c>
      <c r="E1254">
        <v>16</v>
      </c>
    </row>
    <row r="1255" spans="1:5">
      <c r="A1255" t="s">
        <v>2471</v>
      </c>
      <c r="B1255" t="s">
        <v>2472</v>
      </c>
      <c r="C1255" t="s">
        <v>13</v>
      </c>
      <c r="D1255">
        <v>16000</v>
      </c>
      <c r="E1255">
        <v>18</v>
      </c>
    </row>
    <row r="1256" spans="1:5">
      <c r="A1256" t="s">
        <v>2473</v>
      </c>
      <c r="B1256" t="s">
        <v>2474</v>
      </c>
      <c r="C1256" t="s">
        <v>22</v>
      </c>
      <c r="D1256">
        <v>1000</v>
      </c>
      <c r="E1256">
        <v>1.0667</v>
      </c>
    </row>
    <row r="1257" spans="1:5">
      <c r="A1257" t="s">
        <v>2475</v>
      </c>
      <c r="B1257" t="s">
        <v>2476</v>
      </c>
      <c r="C1257" t="s">
        <v>13</v>
      </c>
      <c r="D1257">
        <v>14000</v>
      </c>
      <c r="E1257">
        <v>15</v>
      </c>
    </row>
    <row r="1258" spans="1:5">
      <c r="A1258" t="s">
        <v>2477</v>
      </c>
      <c r="B1258" t="s">
        <v>2478</v>
      </c>
      <c r="C1258" t="s">
        <v>13</v>
      </c>
      <c r="D1258">
        <v>15000</v>
      </c>
      <c r="E1258">
        <v>17</v>
      </c>
    </row>
    <row r="1259" spans="1:5">
      <c r="A1259" t="s">
        <v>2479</v>
      </c>
      <c r="B1259" t="s">
        <v>2480</v>
      </c>
      <c r="C1259" t="s">
        <v>22</v>
      </c>
      <c r="D1259">
        <v>1000</v>
      </c>
      <c r="E1259">
        <v>1.0667</v>
      </c>
    </row>
    <row r="1260" spans="1:5">
      <c r="A1260" t="s">
        <v>2481</v>
      </c>
      <c r="B1260" t="s">
        <v>2482</v>
      </c>
      <c r="C1260" t="s">
        <v>13</v>
      </c>
      <c r="D1260">
        <v>14000</v>
      </c>
      <c r="E1260">
        <v>15</v>
      </c>
    </row>
    <row r="1261" spans="1:5">
      <c r="A1261" t="s">
        <v>2483</v>
      </c>
      <c r="B1261" t="s">
        <v>2484</v>
      </c>
      <c r="C1261" t="s">
        <v>13</v>
      </c>
      <c r="D1261">
        <v>15000</v>
      </c>
      <c r="E1261">
        <v>17</v>
      </c>
    </row>
    <row r="1262" spans="1:5">
      <c r="A1262" t="s">
        <v>2485</v>
      </c>
      <c r="B1262" t="s">
        <v>2486</v>
      </c>
      <c r="C1262" t="s">
        <v>22</v>
      </c>
      <c r="D1262">
        <v>1000</v>
      </c>
      <c r="E1262">
        <v>1.0667</v>
      </c>
    </row>
    <row r="1263" spans="1:5">
      <c r="A1263" t="s">
        <v>2487</v>
      </c>
      <c r="B1263" t="s">
        <v>2488</v>
      </c>
      <c r="C1263" t="s">
        <v>13</v>
      </c>
      <c r="D1263">
        <v>15000</v>
      </c>
      <c r="E1263">
        <v>16</v>
      </c>
    </row>
    <row r="1264" spans="1:5">
      <c r="A1264" t="s">
        <v>2489</v>
      </c>
      <c r="B1264" t="s">
        <v>2490</v>
      </c>
      <c r="C1264" t="s">
        <v>22</v>
      </c>
      <c r="D1264">
        <v>1000</v>
      </c>
      <c r="E1264">
        <v>1.0667</v>
      </c>
    </row>
    <row r="1265" spans="1:5">
      <c r="A1265" t="s">
        <v>2491</v>
      </c>
      <c r="B1265" t="s">
        <v>2492</v>
      </c>
      <c r="C1265" t="s">
        <v>13</v>
      </c>
      <c r="D1265">
        <v>17000</v>
      </c>
      <c r="E1265">
        <v>19</v>
      </c>
    </row>
    <row r="1266" spans="1:5">
      <c r="A1266" t="s">
        <v>2493</v>
      </c>
      <c r="B1266" t="s">
        <v>2494</v>
      </c>
      <c r="C1266" t="s">
        <v>13</v>
      </c>
      <c r="D1266">
        <v>14000</v>
      </c>
      <c r="E1266">
        <v>15</v>
      </c>
    </row>
    <row r="1267" spans="1:5">
      <c r="A1267" t="s">
        <v>2495</v>
      </c>
      <c r="B1267" t="s">
        <v>2496</v>
      </c>
      <c r="C1267" t="s">
        <v>13</v>
      </c>
      <c r="D1267">
        <v>15000</v>
      </c>
      <c r="E1267">
        <v>16</v>
      </c>
    </row>
    <row r="1268" spans="1:5">
      <c r="A1268" t="s">
        <v>2497</v>
      </c>
      <c r="B1268" t="s">
        <v>2498</v>
      </c>
      <c r="C1268" t="s">
        <v>13</v>
      </c>
      <c r="D1268">
        <v>15000</v>
      </c>
      <c r="E1268">
        <v>16</v>
      </c>
    </row>
    <row r="1269" spans="1:5">
      <c r="A1269" t="s">
        <v>2499</v>
      </c>
      <c r="B1269" t="s">
        <v>2500</v>
      </c>
      <c r="C1269" t="s">
        <v>13</v>
      </c>
      <c r="D1269">
        <v>15000</v>
      </c>
      <c r="E1269">
        <v>16</v>
      </c>
    </row>
    <row r="1270" spans="1:5">
      <c r="A1270" t="s">
        <v>2501</v>
      </c>
      <c r="B1270" t="s">
        <v>2502</v>
      </c>
      <c r="C1270" t="s">
        <v>13</v>
      </c>
      <c r="D1270">
        <v>18000</v>
      </c>
      <c r="E1270">
        <v>20</v>
      </c>
    </row>
    <row r="1271" spans="1:5">
      <c r="A1271" t="s">
        <v>2503</v>
      </c>
      <c r="B1271" t="s">
        <v>2504</v>
      </c>
      <c r="C1271" t="s">
        <v>13</v>
      </c>
      <c r="D1271">
        <v>15000</v>
      </c>
      <c r="E1271">
        <v>16</v>
      </c>
    </row>
    <row r="1272" spans="1:5">
      <c r="A1272" t="s">
        <v>2505</v>
      </c>
      <c r="B1272" t="s">
        <v>2506</v>
      </c>
      <c r="C1272" t="s">
        <v>13</v>
      </c>
      <c r="D1272">
        <v>14000</v>
      </c>
      <c r="E1272">
        <v>15</v>
      </c>
    </row>
    <row r="1273" spans="1:5">
      <c r="A1273" t="s">
        <v>2507</v>
      </c>
      <c r="B1273" t="s">
        <v>2508</v>
      </c>
      <c r="C1273" t="s">
        <v>13</v>
      </c>
      <c r="D1273">
        <v>15000</v>
      </c>
      <c r="E1273">
        <v>16</v>
      </c>
    </row>
    <row r="1274" spans="1:5">
      <c r="A1274" t="s">
        <v>2509</v>
      </c>
      <c r="B1274" t="s">
        <v>2510</v>
      </c>
      <c r="C1274" t="s">
        <v>13</v>
      </c>
      <c r="D1274">
        <v>16000</v>
      </c>
      <c r="E1274">
        <v>18</v>
      </c>
    </row>
    <row r="1275" spans="1:5">
      <c r="A1275" t="s">
        <v>2511</v>
      </c>
      <c r="B1275" t="s">
        <v>2512</v>
      </c>
      <c r="C1275" t="s">
        <v>13</v>
      </c>
      <c r="D1275">
        <v>15000</v>
      </c>
      <c r="E1275">
        <v>16</v>
      </c>
    </row>
    <row r="1276" spans="1:5">
      <c r="A1276" t="s">
        <v>2513</v>
      </c>
      <c r="B1276" t="s">
        <v>2514</v>
      </c>
      <c r="C1276" t="s">
        <v>13</v>
      </c>
      <c r="D1276">
        <v>15000</v>
      </c>
      <c r="E1276">
        <v>16</v>
      </c>
    </row>
    <row r="1277" spans="1:5">
      <c r="A1277" t="s">
        <v>2515</v>
      </c>
      <c r="B1277" t="s">
        <v>2516</v>
      </c>
      <c r="C1277" t="s">
        <v>13</v>
      </c>
      <c r="D1277">
        <v>14000</v>
      </c>
      <c r="E1277">
        <v>15</v>
      </c>
    </row>
    <row r="1278" spans="1:5">
      <c r="A1278" t="s">
        <v>2517</v>
      </c>
      <c r="B1278" t="s">
        <v>2518</v>
      </c>
      <c r="C1278" t="s">
        <v>13</v>
      </c>
      <c r="D1278">
        <v>15000</v>
      </c>
      <c r="E1278">
        <v>17</v>
      </c>
    </row>
    <row r="1279" spans="1:5">
      <c r="A1279" t="s">
        <v>2519</v>
      </c>
      <c r="B1279" t="s">
        <v>2520</v>
      </c>
      <c r="C1279" t="s">
        <v>13</v>
      </c>
      <c r="D1279">
        <v>15000</v>
      </c>
      <c r="E1279">
        <v>16</v>
      </c>
    </row>
    <row r="1280" spans="1:5">
      <c r="A1280" t="s">
        <v>2521</v>
      </c>
      <c r="B1280" t="s">
        <v>2522</v>
      </c>
      <c r="C1280" t="s">
        <v>13</v>
      </c>
      <c r="D1280">
        <v>15000</v>
      </c>
      <c r="E1280">
        <v>16</v>
      </c>
    </row>
    <row r="1281" spans="1:5">
      <c r="A1281" t="s">
        <v>2523</v>
      </c>
      <c r="B1281" t="s">
        <v>2524</v>
      </c>
      <c r="C1281" t="s">
        <v>22</v>
      </c>
      <c r="D1281">
        <v>1000</v>
      </c>
      <c r="E1281">
        <v>1.0667</v>
      </c>
    </row>
    <row r="1282" spans="1:5">
      <c r="A1282" t="s">
        <v>2525</v>
      </c>
      <c r="B1282" t="s">
        <v>2526</v>
      </c>
      <c r="C1282" t="s">
        <v>13</v>
      </c>
      <c r="D1282">
        <v>4000</v>
      </c>
      <c r="E1282">
        <v>4.5</v>
      </c>
    </row>
    <row r="1283" spans="1:5">
      <c r="A1283" t="s">
        <v>2527</v>
      </c>
      <c r="B1283" t="s">
        <v>2528</v>
      </c>
      <c r="C1283" t="s">
        <v>13</v>
      </c>
      <c r="D1283">
        <v>15000</v>
      </c>
      <c r="E1283">
        <v>16</v>
      </c>
    </row>
    <row r="1284" spans="1:5">
      <c r="A1284" t="s">
        <v>2529</v>
      </c>
      <c r="B1284" t="s">
        <v>2530</v>
      </c>
      <c r="C1284" t="s">
        <v>13</v>
      </c>
      <c r="D1284">
        <v>16000</v>
      </c>
      <c r="E1284">
        <v>18</v>
      </c>
    </row>
    <row r="1285" spans="1:5">
      <c r="A1285" t="s">
        <v>2531</v>
      </c>
      <c r="B1285" t="s">
        <v>2532</v>
      </c>
      <c r="C1285" t="s">
        <v>13</v>
      </c>
      <c r="D1285">
        <v>16000</v>
      </c>
      <c r="E1285">
        <v>18</v>
      </c>
    </row>
    <row r="1286" spans="1:5">
      <c r="A1286" t="s">
        <v>2533</v>
      </c>
      <c r="B1286" t="s">
        <v>2534</v>
      </c>
      <c r="C1286" t="s">
        <v>22</v>
      </c>
      <c r="D1286">
        <v>1000</v>
      </c>
      <c r="E1286">
        <v>1.0667</v>
      </c>
    </row>
    <row r="1287" spans="1:5">
      <c r="A1287" t="s">
        <v>2535</v>
      </c>
      <c r="B1287" t="s">
        <v>2536</v>
      </c>
      <c r="C1287" t="s">
        <v>13</v>
      </c>
      <c r="D1287">
        <v>4000</v>
      </c>
      <c r="E1287">
        <v>4.5</v>
      </c>
    </row>
    <row r="1288" spans="1:5">
      <c r="A1288" t="s">
        <v>2537</v>
      </c>
      <c r="B1288" t="s">
        <v>2538</v>
      </c>
      <c r="C1288" t="s">
        <v>13</v>
      </c>
      <c r="D1288">
        <v>14000</v>
      </c>
      <c r="E1288">
        <v>15</v>
      </c>
    </row>
    <row r="1289" spans="1:5">
      <c r="A1289" t="s">
        <v>2539</v>
      </c>
      <c r="B1289" t="s">
        <v>2540</v>
      </c>
      <c r="C1289" t="s">
        <v>13</v>
      </c>
      <c r="D1289">
        <v>4000</v>
      </c>
      <c r="E1289">
        <v>4.5</v>
      </c>
    </row>
    <row r="1290" spans="1:5">
      <c r="A1290" t="s">
        <v>2541</v>
      </c>
      <c r="B1290" t="s">
        <v>2542</v>
      </c>
      <c r="C1290" t="s">
        <v>13</v>
      </c>
      <c r="D1290">
        <v>15000</v>
      </c>
      <c r="E1290">
        <v>17</v>
      </c>
    </row>
    <row r="1291" spans="1:5">
      <c r="A1291" t="s">
        <v>2543</v>
      </c>
      <c r="B1291" t="s">
        <v>2544</v>
      </c>
      <c r="C1291" t="s">
        <v>13</v>
      </c>
      <c r="D1291">
        <v>15000</v>
      </c>
      <c r="E1291">
        <v>17</v>
      </c>
    </row>
    <row r="1292" spans="1:5">
      <c r="A1292" t="s">
        <v>2545</v>
      </c>
      <c r="B1292" t="s">
        <v>2542</v>
      </c>
      <c r="C1292" t="s">
        <v>13</v>
      </c>
      <c r="D1292">
        <v>15000</v>
      </c>
      <c r="E1292">
        <v>17</v>
      </c>
    </row>
    <row r="1293" spans="1:5">
      <c r="A1293" t="s">
        <v>2546</v>
      </c>
      <c r="B1293" t="s">
        <v>2547</v>
      </c>
      <c r="C1293" t="s">
        <v>13</v>
      </c>
      <c r="D1293">
        <v>15000</v>
      </c>
      <c r="E1293">
        <v>16</v>
      </c>
    </row>
    <row r="1294" spans="1:5">
      <c r="A1294" t="s">
        <v>2548</v>
      </c>
      <c r="B1294" t="s">
        <v>2549</v>
      </c>
      <c r="C1294" t="s">
        <v>13</v>
      </c>
      <c r="D1294">
        <v>13500</v>
      </c>
      <c r="E1294">
        <v>14.5</v>
      </c>
    </row>
    <row r="1295" spans="1:5">
      <c r="A1295" t="s">
        <v>2550</v>
      </c>
      <c r="B1295" t="s">
        <v>2551</v>
      </c>
      <c r="C1295" t="s">
        <v>13</v>
      </c>
      <c r="D1295">
        <v>13500</v>
      </c>
      <c r="E1295">
        <v>14.5</v>
      </c>
    </row>
    <row r="1296" spans="1:5">
      <c r="A1296" t="s">
        <v>2552</v>
      </c>
      <c r="B1296" t="s">
        <v>2553</v>
      </c>
      <c r="C1296" t="s">
        <v>13</v>
      </c>
      <c r="D1296">
        <v>15000</v>
      </c>
      <c r="E1296">
        <v>17</v>
      </c>
    </row>
    <row r="1297" spans="1:5">
      <c r="A1297" t="s">
        <v>2554</v>
      </c>
      <c r="B1297" t="s">
        <v>2553</v>
      </c>
      <c r="C1297" t="s">
        <v>13</v>
      </c>
      <c r="D1297">
        <v>15000</v>
      </c>
      <c r="E1297">
        <v>17</v>
      </c>
    </row>
    <row r="1298" spans="1:5">
      <c r="A1298" t="s">
        <v>2555</v>
      </c>
      <c r="B1298" t="s">
        <v>2553</v>
      </c>
      <c r="C1298" t="s">
        <v>13</v>
      </c>
      <c r="D1298">
        <v>15000</v>
      </c>
      <c r="E1298">
        <v>17</v>
      </c>
    </row>
    <row r="1299" spans="1:5">
      <c r="A1299" t="s">
        <v>2556</v>
      </c>
      <c r="B1299" t="s">
        <v>2557</v>
      </c>
      <c r="C1299" t="s">
        <v>22</v>
      </c>
      <c r="D1299">
        <v>1000</v>
      </c>
      <c r="E1299">
        <v>1.0667</v>
      </c>
    </row>
    <row r="1300" spans="1:5">
      <c r="A1300" t="s">
        <v>2558</v>
      </c>
      <c r="B1300" t="s">
        <v>2559</v>
      </c>
      <c r="C1300" t="s">
        <v>13</v>
      </c>
      <c r="D1300">
        <v>14000</v>
      </c>
      <c r="E1300">
        <v>15</v>
      </c>
    </row>
    <row r="1301" spans="1:5">
      <c r="A1301" t="s">
        <v>2560</v>
      </c>
      <c r="B1301" t="s">
        <v>2561</v>
      </c>
      <c r="C1301" t="s">
        <v>13</v>
      </c>
      <c r="D1301">
        <v>15000</v>
      </c>
      <c r="E1301">
        <v>17</v>
      </c>
    </row>
    <row r="1302" spans="1:5">
      <c r="A1302" t="s">
        <v>2562</v>
      </c>
      <c r="B1302" t="s">
        <v>2490</v>
      </c>
      <c r="C1302" t="s">
        <v>22</v>
      </c>
      <c r="D1302">
        <v>1000</v>
      </c>
      <c r="E1302">
        <v>1.0667</v>
      </c>
    </row>
    <row r="1303" spans="1:5">
      <c r="A1303" t="s">
        <v>2563</v>
      </c>
      <c r="B1303" t="s">
        <v>2564</v>
      </c>
      <c r="C1303" t="s">
        <v>13</v>
      </c>
      <c r="D1303">
        <v>13000</v>
      </c>
      <c r="E1303">
        <v>14</v>
      </c>
    </row>
    <row r="1304" spans="1:5">
      <c r="A1304" t="s">
        <v>2565</v>
      </c>
      <c r="B1304" t="s">
        <v>2566</v>
      </c>
      <c r="C1304" t="s">
        <v>13</v>
      </c>
      <c r="D1304">
        <v>15000</v>
      </c>
      <c r="E1304">
        <v>16</v>
      </c>
    </row>
    <row r="1305" spans="1:5">
      <c r="A1305" t="s">
        <v>2567</v>
      </c>
      <c r="B1305" t="s">
        <v>2568</v>
      </c>
      <c r="C1305" t="s">
        <v>22</v>
      </c>
      <c r="D1305">
        <v>1000</v>
      </c>
      <c r="E1305">
        <v>1.0667</v>
      </c>
    </row>
    <row r="1306" spans="1:5">
      <c r="A1306" t="s">
        <v>2569</v>
      </c>
      <c r="B1306" t="s">
        <v>2570</v>
      </c>
      <c r="C1306" t="s">
        <v>13</v>
      </c>
      <c r="D1306">
        <v>15000</v>
      </c>
      <c r="E1306">
        <v>16</v>
      </c>
    </row>
    <row r="1307" spans="1:5">
      <c r="A1307" t="s">
        <v>2571</v>
      </c>
      <c r="B1307" t="s">
        <v>2572</v>
      </c>
      <c r="C1307" t="s">
        <v>13</v>
      </c>
      <c r="D1307">
        <v>16000</v>
      </c>
      <c r="E1307">
        <v>18</v>
      </c>
    </row>
    <row r="1308" spans="1:5">
      <c r="A1308" t="s">
        <v>2573</v>
      </c>
      <c r="B1308" t="s">
        <v>2574</v>
      </c>
      <c r="C1308" t="s">
        <v>13</v>
      </c>
      <c r="D1308">
        <v>13000</v>
      </c>
      <c r="E1308">
        <v>14</v>
      </c>
    </row>
    <row r="1309" spans="1:5">
      <c r="A1309" t="s">
        <v>2575</v>
      </c>
      <c r="B1309" t="s">
        <v>2576</v>
      </c>
      <c r="C1309" t="s">
        <v>13</v>
      </c>
      <c r="D1309">
        <v>15000</v>
      </c>
      <c r="E1309">
        <v>17</v>
      </c>
    </row>
    <row r="1310" spans="1:5">
      <c r="A1310" t="s">
        <v>2577</v>
      </c>
      <c r="B1310" t="s">
        <v>2578</v>
      </c>
      <c r="C1310" t="s">
        <v>13</v>
      </c>
      <c r="D1310">
        <v>15000</v>
      </c>
      <c r="E1310">
        <v>16</v>
      </c>
    </row>
    <row r="1311" spans="1:5">
      <c r="A1311" t="s">
        <v>2579</v>
      </c>
      <c r="B1311" t="s">
        <v>2580</v>
      </c>
      <c r="C1311" t="s">
        <v>13</v>
      </c>
      <c r="D1311">
        <v>16000</v>
      </c>
      <c r="E1311">
        <v>18</v>
      </c>
    </row>
    <row r="1312" spans="1:5">
      <c r="A1312" t="s">
        <v>2581</v>
      </c>
      <c r="B1312" t="s">
        <v>2582</v>
      </c>
      <c r="C1312" t="s">
        <v>13</v>
      </c>
      <c r="D1312">
        <v>14000</v>
      </c>
      <c r="E1312">
        <v>15</v>
      </c>
    </row>
    <row r="1313" spans="1:5">
      <c r="A1313" t="s">
        <v>2583</v>
      </c>
      <c r="B1313" t="s">
        <v>2584</v>
      </c>
      <c r="C1313" t="s">
        <v>13</v>
      </c>
      <c r="D1313">
        <v>13000</v>
      </c>
      <c r="E1313">
        <v>14</v>
      </c>
    </row>
    <row r="1314" spans="1:5">
      <c r="A1314" t="s">
        <v>2585</v>
      </c>
      <c r="B1314" t="s">
        <v>2586</v>
      </c>
      <c r="C1314" t="s">
        <v>13</v>
      </c>
      <c r="D1314">
        <v>15000</v>
      </c>
      <c r="E1314">
        <v>16</v>
      </c>
    </row>
    <row r="1315" spans="1:5">
      <c r="A1315" t="s">
        <v>2587</v>
      </c>
      <c r="B1315" t="s">
        <v>2588</v>
      </c>
      <c r="C1315" t="s">
        <v>13</v>
      </c>
      <c r="D1315">
        <v>15000</v>
      </c>
      <c r="E1315">
        <v>16</v>
      </c>
    </row>
    <row r="1316" spans="1:5">
      <c r="A1316" t="s">
        <v>2589</v>
      </c>
      <c r="B1316" t="s">
        <v>2590</v>
      </c>
      <c r="C1316" t="s">
        <v>13</v>
      </c>
      <c r="D1316">
        <v>15000</v>
      </c>
      <c r="E1316">
        <v>16</v>
      </c>
    </row>
    <row r="1317" spans="1:5">
      <c r="A1317" t="s">
        <v>2591</v>
      </c>
      <c r="B1317" t="s">
        <v>2592</v>
      </c>
      <c r="C1317" t="s">
        <v>13</v>
      </c>
      <c r="D1317">
        <v>15000</v>
      </c>
      <c r="E1317">
        <v>16</v>
      </c>
    </row>
    <row r="1318" spans="1:5">
      <c r="A1318" s="4" t="s">
        <v>2593</v>
      </c>
      <c r="B1318" t="s">
        <v>2594</v>
      </c>
      <c r="C1318" t="s">
        <v>13</v>
      </c>
      <c r="D1318">
        <v>15000</v>
      </c>
      <c r="E1318">
        <v>16</v>
      </c>
    </row>
    <row r="1319" spans="1:5">
      <c r="A1319" s="4" t="s">
        <v>2595</v>
      </c>
      <c r="B1319" t="s">
        <v>2596</v>
      </c>
      <c r="C1319" t="s">
        <v>13</v>
      </c>
      <c r="D1319">
        <v>17000</v>
      </c>
      <c r="E1319">
        <v>19</v>
      </c>
    </row>
    <row r="1320" spans="1:5">
      <c r="A1320" t="s">
        <v>2597</v>
      </c>
      <c r="B1320" t="s">
        <v>2598</v>
      </c>
      <c r="C1320" t="s">
        <v>13</v>
      </c>
      <c r="D1320">
        <v>15000</v>
      </c>
      <c r="E1320">
        <v>16</v>
      </c>
    </row>
    <row r="1321" spans="1:5">
      <c r="A1321" t="s">
        <v>2599</v>
      </c>
      <c r="B1321" t="s">
        <v>2600</v>
      </c>
      <c r="C1321" t="s">
        <v>13</v>
      </c>
      <c r="D1321">
        <v>15000</v>
      </c>
      <c r="E1321">
        <v>16</v>
      </c>
    </row>
    <row r="1322" spans="1:5">
      <c r="A1322" t="s">
        <v>2601</v>
      </c>
      <c r="B1322" t="s">
        <v>2602</v>
      </c>
      <c r="C1322" t="s">
        <v>13</v>
      </c>
      <c r="D1322">
        <v>15000</v>
      </c>
      <c r="E1322">
        <v>16</v>
      </c>
    </row>
    <row r="1323" spans="1:5">
      <c r="A1323" t="s">
        <v>2603</v>
      </c>
      <c r="B1323" t="s">
        <v>2604</v>
      </c>
      <c r="C1323" t="s">
        <v>13</v>
      </c>
      <c r="D1323">
        <v>4000</v>
      </c>
      <c r="E1323">
        <v>4.5</v>
      </c>
    </row>
    <row r="1324" spans="1:5">
      <c r="A1324" t="s">
        <v>2605</v>
      </c>
      <c r="B1324" t="s">
        <v>2606</v>
      </c>
      <c r="C1324" t="s">
        <v>13</v>
      </c>
      <c r="D1324">
        <v>15000</v>
      </c>
      <c r="E1324">
        <v>16</v>
      </c>
    </row>
    <row r="1325" spans="1:5">
      <c r="A1325" t="s">
        <v>2607</v>
      </c>
      <c r="B1325" t="s">
        <v>2608</v>
      </c>
      <c r="C1325" t="s">
        <v>13</v>
      </c>
      <c r="D1325">
        <v>15000</v>
      </c>
      <c r="E1325">
        <v>16</v>
      </c>
    </row>
    <row r="1326" spans="1:5">
      <c r="A1326" t="s">
        <v>2609</v>
      </c>
      <c r="B1326" t="s">
        <v>2610</v>
      </c>
      <c r="C1326" t="s">
        <v>13</v>
      </c>
      <c r="D1326">
        <v>13500</v>
      </c>
      <c r="E1326">
        <v>14.5</v>
      </c>
    </row>
    <row r="1327" spans="1:5">
      <c r="A1327" t="s">
        <v>2611</v>
      </c>
      <c r="B1327" t="s">
        <v>2612</v>
      </c>
      <c r="C1327" t="s">
        <v>13</v>
      </c>
      <c r="D1327">
        <v>15000</v>
      </c>
      <c r="E1327">
        <v>16</v>
      </c>
    </row>
    <row r="1328" spans="1:5">
      <c r="A1328" t="s">
        <v>2613</v>
      </c>
      <c r="B1328" t="s">
        <v>2614</v>
      </c>
      <c r="C1328" t="s">
        <v>13</v>
      </c>
      <c r="D1328">
        <v>15000</v>
      </c>
      <c r="E1328">
        <v>16</v>
      </c>
    </row>
    <row r="1329" spans="1:5">
      <c r="A1329" t="s">
        <v>2615</v>
      </c>
      <c r="B1329" t="s">
        <v>2616</v>
      </c>
      <c r="C1329" t="s">
        <v>13</v>
      </c>
      <c r="D1329">
        <v>15000</v>
      </c>
      <c r="E1329">
        <v>16</v>
      </c>
    </row>
    <row r="1330" spans="1:5">
      <c r="A1330" t="s">
        <v>2617</v>
      </c>
      <c r="B1330" t="s">
        <v>2618</v>
      </c>
      <c r="C1330" t="s">
        <v>13</v>
      </c>
      <c r="D1330">
        <v>4000</v>
      </c>
      <c r="E1330">
        <v>4.5</v>
      </c>
    </row>
    <row r="1331" spans="1:5">
      <c r="A1331" t="s">
        <v>2619</v>
      </c>
      <c r="B1331" t="s">
        <v>2620</v>
      </c>
      <c r="C1331" t="s">
        <v>13</v>
      </c>
      <c r="D1331">
        <v>13500</v>
      </c>
      <c r="E1331">
        <v>14.5</v>
      </c>
    </row>
    <row r="1332" spans="1:5">
      <c r="A1332" t="s">
        <v>2621</v>
      </c>
      <c r="B1332" t="s">
        <v>2622</v>
      </c>
      <c r="C1332" t="s">
        <v>13</v>
      </c>
      <c r="D1332">
        <v>17000</v>
      </c>
      <c r="E1332">
        <v>18</v>
      </c>
    </row>
    <row r="1333" spans="1:5">
      <c r="A1333" t="s">
        <v>2623</v>
      </c>
      <c r="B1333" t="s">
        <v>2624</v>
      </c>
      <c r="C1333" t="s">
        <v>13</v>
      </c>
      <c r="D1333">
        <v>4000</v>
      </c>
      <c r="E1333">
        <v>4.5</v>
      </c>
    </row>
    <row r="1334" spans="1:5">
      <c r="A1334" t="s">
        <v>2625</v>
      </c>
      <c r="B1334" t="s">
        <v>2626</v>
      </c>
      <c r="C1334" t="s">
        <v>13</v>
      </c>
      <c r="D1334">
        <v>13500</v>
      </c>
      <c r="E1334">
        <v>14.5</v>
      </c>
    </row>
    <row r="1335" spans="1:5">
      <c r="A1335" t="s">
        <v>2627</v>
      </c>
      <c r="B1335" t="s">
        <v>2628</v>
      </c>
      <c r="C1335" t="s">
        <v>13</v>
      </c>
      <c r="D1335">
        <v>14000</v>
      </c>
      <c r="E1335">
        <v>16</v>
      </c>
    </row>
    <row r="1336" spans="1:5">
      <c r="A1336" t="s">
        <v>2629</v>
      </c>
      <c r="B1336" t="s">
        <v>2630</v>
      </c>
      <c r="C1336" t="s">
        <v>13</v>
      </c>
      <c r="D1336">
        <v>13500</v>
      </c>
      <c r="E1336">
        <v>14.5</v>
      </c>
    </row>
    <row r="1337" spans="1:5">
      <c r="A1337" t="s">
        <v>2631</v>
      </c>
      <c r="B1337" t="s">
        <v>2632</v>
      </c>
      <c r="C1337" t="s">
        <v>22</v>
      </c>
      <c r="D1337">
        <v>1000</v>
      </c>
      <c r="E1337">
        <v>1.0667</v>
      </c>
    </row>
    <row r="1338" spans="1:5">
      <c r="A1338" t="s">
        <v>2633</v>
      </c>
      <c r="B1338" t="s">
        <v>2634</v>
      </c>
      <c r="C1338" t="s">
        <v>13</v>
      </c>
      <c r="D1338">
        <v>15000</v>
      </c>
      <c r="E1338">
        <v>16</v>
      </c>
    </row>
    <row r="1339" spans="1:5">
      <c r="A1339" t="s">
        <v>2635</v>
      </c>
      <c r="B1339" t="s">
        <v>2636</v>
      </c>
      <c r="C1339" t="s">
        <v>13</v>
      </c>
      <c r="D1339">
        <v>15000</v>
      </c>
      <c r="E1339">
        <v>16</v>
      </c>
    </row>
    <row r="1340" spans="1:5">
      <c r="A1340" t="s">
        <v>2637</v>
      </c>
      <c r="B1340" t="s">
        <v>2638</v>
      </c>
      <c r="C1340" t="s">
        <v>13</v>
      </c>
      <c r="D1340">
        <v>15000</v>
      </c>
      <c r="E1340">
        <v>16</v>
      </c>
    </row>
    <row r="1341" spans="1:5">
      <c r="A1341" t="s">
        <v>2639</v>
      </c>
      <c r="B1341" t="s">
        <v>2640</v>
      </c>
      <c r="C1341" t="s">
        <v>13</v>
      </c>
      <c r="D1341">
        <v>15000</v>
      </c>
      <c r="E1341">
        <v>16</v>
      </c>
    </row>
    <row r="1342" spans="1:5">
      <c r="A1342" t="s">
        <v>2641</v>
      </c>
      <c r="B1342" t="s">
        <v>2642</v>
      </c>
      <c r="C1342" t="s">
        <v>13</v>
      </c>
      <c r="D1342">
        <v>17000</v>
      </c>
      <c r="E1342">
        <v>19</v>
      </c>
    </row>
    <row r="1343" spans="1:5">
      <c r="A1343" t="s">
        <v>2643</v>
      </c>
      <c r="B1343" t="s">
        <v>2644</v>
      </c>
      <c r="C1343" t="s">
        <v>13</v>
      </c>
      <c r="D1343">
        <v>15000</v>
      </c>
      <c r="E1343">
        <v>17</v>
      </c>
    </row>
    <row r="1344" spans="1:5">
      <c r="A1344" t="s">
        <v>2645</v>
      </c>
      <c r="B1344" t="s">
        <v>2646</v>
      </c>
      <c r="C1344" t="s">
        <v>13</v>
      </c>
      <c r="D1344">
        <v>15000</v>
      </c>
      <c r="E1344">
        <v>16</v>
      </c>
    </row>
    <row r="1345" spans="1:5">
      <c r="A1345" t="s">
        <v>2647</v>
      </c>
      <c r="B1345" t="s">
        <v>2648</v>
      </c>
      <c r="C1345" t="s">
        <v>13</v>
      </c>
      <c r="D1345">
        <v>15000</v>
      </c>
      <c r="E1345">
        <v>16</v>
      </c>
    </row>
    <row r="1346" spans="1:5">
      <c r="A1346" t="s">
        <v>2649</v>
      </c>
      <c r="B1346" t="s">
        <v>2650</v>
      </c>
      <c r="C1346" t="s">
        <v>13</v>
      </c>
      <c r="D1346">
        <v>18000</v>
      </c>
      <c r="E1346">
        <v>20</v>
      </c>
    </row>
    <row r="1347" spans="1:5">
      <c r="A1347" t="s">
        <v>2651</v>
      </c>
      <c r="B1347" t="s">
        <v>2652</v>
      </c>
      <c r="C1347" t="s">
        <v>13</v>
      </c>
      <c r="D1347">
        <v>17000</v>
      </c>
      <c r="E1347">
        <v>19</v>
      </c>
    </row>
    <row r="1348" spans="1:5">
      <c r="A1348" t="s">
        <v>2653</v>
      </c>
      <c r="B1348" t="s">
        <v>2654</v>
      </c>
      <c r="C1348" t="s">
        <v>13</v>
      </c>
      <c r="D1348">
        <v>15000</v>
      </c>
      <c r="E1348">
        <v>16</v>
      </c>
    </row>
    <row r="1349" spans="1:5">
      <c r="A1349" t="s">
        <v>2655</v>
      </c>
      <c r="B1349" t="s">
        <v>2656</v>
      </c>
      <c r="C1349" t="s">
        <v>13</v>
      </c>
      <c r="D1349">
        <v>4000</v>
      </c>
      <c r="E1349">
        <v>4.5</v>
      </c>
    </row>
    <row r="1350" spans="1:5">
      <c r="A1350" t="s">
        <v>2657</v>
      </c>
      <c r="B1350" t="s">
        <v>2658</v>
      </c>
      <c r="C1350" t="s">
        <v>13</v>
      </c>
      <c r="D1350">
        <v>14000</v>
      </c>
      <c r="E1350">
        <v>15</v>
      </c>
    </row>
    <row r="1351" spans="1:5">
      <c r="A1351" t="s">
        <v>2659</v>
      </c>
      <c r="B1351" t="s">
        <v>2660</v>
      </c>
      <c r="C1351" t="s">
        <v>13</v>
      </c>
      <c r="D1351">
        <v>14000</v>
      </c>
      <c r="E1351">
        <v>15</v>
      </c>
    </row>
    <row r="1352" spans="1:5">
      <c r="A1352" t="s">
        <v>2661</v>
      </c>
      <c r="B1352" t="s">
        <v>2662</v>
      </c>
      <c r="C1352" t="s">
        <v>13</v>
      </c>
      <c r="D1352">
        <v>15000</v>
      </c>
      <c r="E1352">
        <v>16</v>
      </c>
    </row>
    <row r="1353" spans="1:5">
      <c r="A1353" t="s">
        <v>2663</v>
      </c>
      <c r="B1353" t="s">
        <v>2664</v>
      </c>
      <c r="C1353" t="s">
        <v>13</v>
      </c>
      <c r="D1353">
        <v>15000</v>
      </c>
      <c r="E1353">
        <v>16</v>
      </c>
    </row>
    <row r="1354" spans="1:5">
      <c r="A1354" t="s">
        <v>2665</v>
      </c>
      <c r="B1354" t="s">
        <v>2666</v>
      </c>
      <c r="C1354" t="s">
        <v>13</v>
      </c>
      <c r="D1354">
        <v>15000</v>
      </c>
      <c r="E1354">
        <v>16</v>
      </c>
    </row>
    <row r="1355" spans="1:5">
      <c r="A1355" t="s">
        <v>2667</v>
      </c>
      <c r="B1355" t="s">
        <v>2668</v>
      </c>
      <c r="C1355" t="s">
        <v>13</v>
      </c>
      <c r="D1355">
        <v>15000</v>
      </c>
      <c r="E1355">
        <v>16</v>
      </c>
    </row>
    <row r="1356" spans="1:5">
      <c r="A1356" t="s">
        <v>2661</v>
      </c>
      <c r="B1356" t="s">
        <v>2662</v>
      </c>
      <c r="C1356" t="s">
        <v>13</v>
      </c>
      <c r="D1356">
        <v>15000</v>
      </c>
      <c r="E1356">
        <v>16</v>
      </c>
    </row>
    <row r="1357" spans="1:5">
      <c r="A1357" t="s">
        <v>2659</v>
      </c>
      <c r="B1357" t="s">
        <v>2660</v>
      </c>
      <c r="C1357" t="s">
        <v>13</v>
      </c>
      <c r="D1357">
        <v>14000</v>
      </c>
      <c r="E1357">
        <v>15</v>
      </c>
    </row>
    <row r="1358" spans="1:5">
      <c r="A1358" t="s">
        <v>2657</v>
      </c>
      <c r="B1358" t="s">
        <v>2658</v>
      </c>
      <c r="C1358" t="s">
        <v>13</v>
      </c>
      <c r="D1358">
        <v>14000</v>
      </c>
      <c r="E1358">
        <v>15</v>
      </c>
    </row>
    <row r="1359" spans="1:5">
      <c r="A1359" t="s">
        <v>2669</v>
      </c>
      <c r="B1359" t="s">
        <v>2670</v>
      </c>
      <c r="C1359" t="s">
        <v>13</v>
      </c>
      <c r="D1359">
        <v>3000</v>
      </c>
      <c r="E1359">
        <v>3.5</v>
      </c>
    </row>
    <row r="1360" spans="1:5">
      <c r="A1360" t="s">
        <v>2671</v>
      </c>
      <c r="B1360" t="s">
        <v>2672</v>
      </c>
      <c r="C1360" t="s">
        <v>13</v>
      </c>
      <c r="D1360">
        <v>15000</v>
      </c>
      <c r="E1360">
        <v>16</v>
      </c>
    </row>
    <row r="1361" spans="1:5">
      <c r="A1361" t="s">
        <v>2673</v>
      </c>
      <c r="B1361" t="s">
        <v>2674</v>
      </c>
      <c r="C1361" t="s">
        <v>13</v>
      </c>
      <c r="D1361">
        <v>14500</v>
      </c>
      <c r="E1361">
        <v>15.5</v>
      </c>
    </row>
    <row r="1362" spans="1:5">
      <c r="A1362" t="s">
        <v>2675</v>
      </c>
      <c r="B1362" t="s">
        <v>2676</v>
      </c>
      <c r="C1362" t="s">
        <v>13</v>
      </c>
      <c r="D1362">
        <v>15000</v>
      </c>
      <c r="E1362">
        <v>16</v>
      </c>
    </row>
    <row r="1363" spans="1:5">
      <c r="A1363" t="s">
        <v>2677</v>
      </c>
      <c r="B1363" t="s">
        <v>2678</v>
      </c>
      <c r="C1363" t="s">
        <v>22</v>
      </c>
      <c r="D1363">
        <v>1000</v>
      </c>
      <c r="E1363">
        <v>1.0667</v>
      </c>
    </row>
    <row r="1364" spans="1:5">
      <c r="A1364" t="s">
        <v>2679</v>
      </c>
      <c r="B1364" t="s">
        <v>2680</v>
      </c>
      <c r="C1364" t="s">
        <v>13</v>
      </c>
      <c r="D1364">
        <v>3000</v>
      </c>
      <c r="E1364">
        <v>3.5</v>
      </c>
    </row>
    <row r="1365" spans="1:5">
      <c r="A1365" t="s">
        <v>2681</v>
      </c>
      <c r="B1365" t="s">
        <v>2682</v>
      </c>
      <c r="C1365" t="s">
        <v>13</v>
      </c>
      <c r="D1365">
        <v>3000</v>
      </c>
      <c r="E1365">
        <v>3.5</v>
      </c>
    </row>
    <row r="1366" spans="1:5">
      <c r="A1366" t="s">
        <v>2683</v>
      </c>
      <c r="B1366" t="s">
        <v>2684</v>
      </c>
      <c r="C1366" t="s">
        <v>13</v>
      </c>
      <c r="D1366">
        <v>3000</v>
      </c>
      <c r="E1366">
        <v>3.5</v>
      </c>
    </row>
    <row r="1367" spans="1:5">
      <c r="A1367" t="s">
        <v>2685</v>
      </c>
      <c r="B1367" t="s">
        <v>2686</v>
      </c>
      <c r="C1367" t="s">
        <v>13</v>
      </c>
      <c r="D1367">
        <v>15000</v>
      </c>
      <c r="E1367">
        <v>16</v>
      </c>
    </row>
    <row r="1368" spans="1:5">
      <c r="A1368" t="s">
        <v>2687</v>
      </c>
      <c r="B1368" t="s">
        <v>2688</v>
      </c>
      <c r="C1368" t="s">
        <v>13</v>
      </c>
      <c r="D1368">
        <v>4000</v>
      </c>
      <c r="E1368">
        <v>4.5</v>
      </c>
    </row>
    <row r="1369" spans="1:5">
      <c r="A1369" t="s">
        <v>2689</v>
      </c>
      <c r="B1369" t="s">
        <v>2690</v>
      </c>
      <c r="C1369" t="s">
        <v>13</v>
      </c>
      <c r="D1369">
        <v>4000</v>
      </c>
      <c r="E1369">
        <v>4.5</v>
      </c>
    </row>
    <row r="1370" spans="1:5">
      <c r="A1370" t="s">
        <v>2691</v>
      </c>
      <c r="B1370" t="s">
        <v>2692</v>
      </c>
      <c r="C1370" t="s">
        <v>13</v>
      </c>
      <c r="D1370">
        <v>15000</v>
      </c>
      <c r="E1370">
        <v>16</v>
      </c>
    </row>
    <row r="1371" spans="1:5">
      <c r="A1371" t="s">
        <v>2693</v>
      </c>
      <c r="B1371" t="s">
        <v>2694</v>
      </c>
      <c r="C1371" t="s">
        <v>13</v>
      </c>
      <c r="D1371">
        <v>17000</v>
      </c>
      <c r="E1371">
        <v>19</v>
      </c>
    </row>
    <row r="1372" spans="1:5">
      <c r="A1372" t="s">
        <v>2695</v>
      </c>
      <c r="B1372" t="s">
        <v>2696</v>
      </c>
      <c r="C1372" t="s">
        <v>13</v>
      </c>
      <c r="D1372">
        <v>13500</v>
      </c>
      <c r="E1372">
        <v>14.5</v>
      </c>
    </row>
    <row r="1373" spans="1:5">
      <c r="A1373" t="s">
        <v>2697</v>
      </c>
      <c r="B1373" t="s">
        <v>2698</v>
      </c>
      <c r="C1373" t="s">
        <v>13</v>
      </c>
      <c r="D1373">
        <v>13500</v>
      </c>
      <c r="E1373">
        <v>14.5</v>
      </c>
    </row>
    <row r="1374" spans="1:5">
      <c r="A1374" t="s">
        <v>2699</v>
      </c>
      <c r="B1374" t="s">
        <v>2700</v>
      </c>
      <c r="C1374" t="s">
        <v>13</v>
      </c>
      <c r="D1374">
        <v>17000</v>
      </c>
      <c r="E1374">
        <v>19</v>
      </c>
    </row>
    <row r="1375" spans="1:5">
      <c r="A1375" t="s">
        <v>2701</v>
      </c>
      <c r="B1375" t="s">
        <v>2702</v>
      </c>
      <c r="C1375" t="s">
        <v>13</v>
      </c>
      <c r="D1375">
        <v>17000</v>
      </c>
      <c r="E1375">
        <v>19</v>
      </c>
    </row>
    <row r="1376" spans="1:5">
      <c r="A1376" t="s">
        <v>2703</v>
      </c>
      <c r="B1376" t="s">
        <v>2704</v>
      </c>
      <c r="C1376" t="s">
        <v>13</v>
      </c>
      <c r="D1376">
        <v>4000</v>
      </c>
      <c r="E1376">
        <v>4.5</v>
      </c>
    </row>
    <row r="1377" spans="1:5">
      <c r="A1377" t="s">
        <v>2705</v>
      </c>
      <c r="B1377" t="s">
        <v>2706</v>
      </c>
      <c r="C1377" t="s">
        <v>13</v>
      </c>
      <c r="D1377">
        <v>15000</v>
      </c>
      <c r="E1377">
        <v>16</v>
      </c>
    </row>
    <row r="1378" spans="1:5">
      <c r="A1378" t="s">
        <v>2707</v>
      </c>
      <c r="B1378" t="s">
        <v>2708</v>
      </c>
      <c r="C1378" t="s">
        <v>13</v>
      </c>
      <c r="D1378">
        <v>15000</v>
      </c>
      <c r="E1378">
        <v>16</v>
      </c>
    </row>
    <row r="1379" spans="1:5">
      <c r="A1379" t="s">
        <v>2709</v>
      </c>
      <c r="B1379" t="s">
        <v>2710</v>
      </c>
      <c r="C1379" t="s">
        <v>13</v>
      </c>
      <c r="D1379">
        <v>17000</v>
      </c>
      <c r="E1379">
        <v>18</v>
      </c>
    </row>
    <row r="1380" spans="1:5">
      <c r="A1380" t="s">
        <v>2711</v>
      </c>
      <c r="B1380" t="s">
        <v>2712</v>
      </c>
      <c r="C1380" t="s">
        <v>13</v>
      </c>
      <c r="D1380">
        <v>15000</v>
      </c>
      <c r="E1380">
        <v>16</v>
      </c>
    </row>
    <row r="1381" spans="1:5">
      <c r="A1381" t="s">
        <v>2713</v>
      </c>
      <c r="B1381" t="s">
        <v>2714</v>
      </c>
      <c r="C1381" t="s">
        <v>13</v>
      </c>
      <c r="D1381">
        <v>15000</v>
      </c>
      <c r="E1381">
        <v>16</v>
      </c>
    </row>
    <row r="1382" spans="1:5">
      <c r="A1382" t="s">
        <v>2715</v>
      </c>
      <c r="B1382" t="s">
        <v>2716</v>
      </c>
      <c r="C1382" t="s">
        <v>13</v>
      </c>
      <c r="D1382">
        <v>15000</v>
      </c>
      <c r="E1382">
        <v>16</v>
      </c>
    </row>
    <row r="1383" spans="1:5">
      <c r="A1383" t="s">
        <v>2717</v>
      </c>
      <c r="B1383" t="s">
        <v>2718</v>
      </c>
      <c r="C1383" t="s">
        <v>13</v>
      </c>
      <c r="D1383">
        <v>3000</v>
      </c>
      <c r="E1383">
        <v>3.5</v>
      </c>
    </row>
    <row r="1384" spans="1:5">
      <c r="A1384" t="s">
        <v>2719</v>
      </c>
      <c r="B1384" t="s">
        <v>2720</v>
      </c>
      <c r="C1384" t="s">
        <v>13</v>
      </c>
      <c r="D1384">
        <v>3000</v>
      </c>
      <c r="E1384">
        <v>3.5</v>
      </c>
    </row>
    <row r="1385" spans="1:5">
      <c r="A1385" t="s">
        <v>2721</v>
      </c>
      <c r="B1385" t="s">
        <v>2722</v>
      </c>
      <c r="C1385" t="s">
        <v>13</v>
      </c>
      <c r="D1385">
        <v>15000</v>
      </c>
      <c r="E1385">
        <v>16</v>
      </c>
    </row>
    <row r="1386" spans="1:5">
      <c r="A1386" t="s">
        <v>2723</v>
      </c>
      <c r="B1386" t="s">
        <v>2724</v>
      </c>
      <c r="C1386" t="s">
        <v>13</v>
      </c>
      <c r="D1386">
        <v>15000</v>
      </c>
      <c r="E1386">
        <v>16</v>
      </c>
    </row>
    <row r="1387" spans="1:5">
      <c r="A1387" t="s">
        <v>2725</v>
      </c>
      <c r="B1387" t="s">
        <v>2726</v>
      </c>
      <c r="C1387" t="s">
        <v>13</v>
      </c>
      <c r="D1387">
        <v>15000</v>
      </c>
      <c r="E1387">
        <v>17</v>
      </c>
    </row>
    <row r="1388" spans="1:5">
      <c r="A1388" t="s">
        <v>2727</v>
      </c>
      <c r="B1388" t="s">
        <v>2728</v>
      </c>
      <c r="C1388" t="s">
        <v>13</v>
      </c>
      <c r="D1388">
        <v>14000</v>
      </c>
      <c r="E1388">
        <v>16</v>
      </c>
    </row>
    <row r="1389" spans="1:5">
      <c r="A1389" t="s">
        <v>2729</v>
      </c>
      <c r="B1389" t="s">
        <v>2730</v>
      </c>
      <c r="C1389" t="s">
        <v>13</v>
      </c>
      <c r="D1389">
        <v>15000</v>
      </c>
      <c r="E1389">
        <v>16</v>
      </c>
    </row>
    <row r="1390" spans="1:5">
      <c r="A1390" t="s">
        <v>2731</v>
      </c>
      <c r="B1390" t="s">
        <v>2732</v>
      </c>
      <c r="C1390" t="s">
        <v>22</v>
      </c>
      <c r="D1390">
        <v>1000</v>
      </c>
      <c r="E1390">
        <v>1.0667</v>
      </c>
    </row>
    <row r="1391" spans="1:5">
      <c r="A1391" t="s">
        <v>2733</v>
      </c>
      <c r="B1391" t="s">
        <v>2734</v>
      </c>
      <c r="C1391" t="s">
        <v>22</v>
      </c>
      <c r="D1391">
        <v>1000</v>
      </c>
      <c r="E1391">
        <v>1.0667</v>
      </c>
    </row>
    <row r="1392" spans="1:5">
      <c r="A1392" t="s">
        <v>2735</v>
      </c>
      <c r="B1392" t="s">
        <v>2736</v>
      </c>
      <c r="C1392" t="s">
        <v>13</v>
      </c>
      <c r="D1392">
        <v>15000</v>
      </c>
      <c r="E1392">
        <v>16</v>
      </c>
    </row>
    <row r="1393" spans="1:5">
      <c r="A1393" t="s">
        <v>2737</v>
      </c>
      <c r="B1393" t="s">
        <v>2472</v>
      </c>
      <c r="C1393" t="s">
        <v>13</v>
      </c>
      <c r="D1393">
        <v>16000</v>
      </c>
      <c r="E1393">
        <v>18</v>
      </c>
    </row>
    <row r="1394" spans="1:5">
      <c r="A1394" t="s">
        <v>2627</v>
      </c>
      <c r="B1394" t="s">
        <v>2628</v>
      </c>
      <c r="C1394" t="s">
        <v>13</v>
      </c>
      <c r="D1394">
        <v>14000</v>
      </c>
      <c r="E1394">
        <v>16</v>
      </c>
    </row>
    <row r="1395" spans="1:5">
      <c r="A1395" t="s">
        <v>2738</v>
      </c>
      <c r="B1395" t="s">
        <v>2739</v>
      </c>
      <c r="C1395" t="s">
        <v>13</v>
      </c>
      <c r="D1395">
        <v>17000</v>
      </c>
      <c r="E1395">
        <v>19</v>
      </c>
    </row>
    <row r="1396" spans="1:5">
      <c r="A1396" t="s">
        <v>2740</v>
      </c>
      <c r="B1396" t="s">
        <v>2741</v>
      </c>
      <c r="C1396" t="s">
        <v>13</v>
      </c>
      <c r="D1396">
        <v>17000</v>
      </c>
      <c r="E1396">
        <v>19</v>
      </c>
    </row>
    <row r="1397" spans="1:5">
      <c r="A1397" t="s">
        <v>2742</v>
      </c>
      <c r="B1397" t="s">
        <v>2743</v>
      </c>
      <c r="C1397" t="s">
        <v>13</v>
      </c>
      <c r="D1397">
        <v>4000</v>
      </c>
      <c r="E1397">
        <v>4.5</v>
      </c>
    </row>
    <row r="1398" spans="1:5">
      <c r="A1398" t="s">
        <v>2744</v>
      </c>
      <c r="B1398" t="s">
        <v>2745</v>
      </c>
      <c r="C1398" t="s">
        <v>13</v>
      </c>
      <c r="D1398">
        <v>4000</v>
      </c>
      <c r="E1398">
        <v>4.5</v>
      </c>
    </row>
    <row r="1399" spans="1:5">
      <c r="A1399" t="s">
        <v>2746</v>
      </c>
      <c r="B1399" t="s">
        <v>2747</v>
      </c>
      <c r="C1399" t="s">
        <v>13</v>
      </c>
      <c r="D1399">
        <v>15000</v>
      </c>
      <c r="E1399">
        <v>16</v>
      </c>
    </row>
    <row r="1400" spans="1:5">
      <c r="A1400" t="s">
        <v>2748</v>
      </c>
      <c r="B1400" t="s">
        <v>2749</v>
      </c>
      <c r="C1400" t="s">
        <v>13</v>
      </c>
      <c r="D1400">
        <v>17000</v>
      </c>
      <c r="E1400">
        <v>19</v>
      </c>
    </row>
    <row r="1401" spans="1:5">
      <c r="A1401" t="s">
        <v>2750</v>
      </c>
      <c r="B1401" t="s">
        <v>2751</v>
      </c>
      <c r="C1401" t="s">
        <v>13</v>
      </c>
      <c r="D1401">
        <v>17000</v>
      </c>
      <c r="E1401">
        <v>19</v>
      </c>
    </row>
    <row r="1402" spans="1:5">
      <c r="A1402" t="s">
        <v>2752</v>
      </c>
      <c r="B1402" t="s">
        <v>2753</v>
      </c>
      <c r="C1402" t="s">
        <v>13</v>
      </c>
      <c r="D1402">
        <v>3000</v>
      </c>
      <c r="E1402">
        <v>3.5</v>
      </c>
    </row>
    <row r="1403" spans="1:5">
      <c r="A1403" t="s">
        <v>2754</v>
      </c>
      <c r="B1403" t="s">
        <v>2755</v>
      </c>
      <c r="C1403" t="s">
        <v>13</v>
      </c>
      <c r="D1403">
        <v>15000</v>
      </c>
      <c r="E1403">
        <v>16</v>
      </c>
    </row>
    <row r="1404" spans="1:5">
      <c r="A1404" t="s">
        <v>2756</v>
      </c>
      <c r="B1404" t="s">
        <v>2757</v>
      </c>
      <c r="C1404" t="s">
        <v>13</v>
      </c>
      <c r="D1404">
        <v>15000</v>
      </c>
      <c r="E1404">
        <v>17</v>
      </c>
    </row>
    <row r="1405" spans="1:5">
      <c r="A1405" t="s">
        <v>2758</v>
      </c>
      <c r="B1405" t="s">
        <v>2759</v>
      </c>
      <c r="C1405" t="s">
        <v>13</v>
      </c>
      <c r="D1405">
        <v>15000</v>
      </c>
      <c r="E1405">
        <v>17</v>
      </c>
    </row>
    <row r="1406" spans="1:5">
      <c r="A1406" s="4" t="s">
        <v>2760</v>
      </c>
      <c r="B1406" t="s">
        <v>2761</v>
      </c>
      <c r="C1406" t="s">
        <v>13</v>
      </c>
      <c r="D1406">
        <v>17000</v>
      </c>
      <c r="E1406">
        <v>19</v>
      </c>
    </row>
    <row r="1407" spans="1:5">
      <c r="A1407" s="4" t="s">
        <v>2762</v>
      </c>
      <c r="B1407" t="s">
        <v>2763</v>
      </c>
      <c r="C1407" t="s">
        <v>13</v>
      </c>
      <c r="D1407">
        <v>17000</v>
      </c>
      <c r="E1407">
        <v>19</v>
      </c>
    </row>
    <row r="1408" spans="1:5">
      <c r="A1408" t="s">
        <v>2764</v>
      </c>
      <c r="B1408" t="s">
        <v>2765</v>
      </c>
      <c r="C1408" t="s">
        <v>13</v>
      </c>
      <c r="D1408">
        <v>17000</v>
      </c>
      <c r="E1408">
        <v>19</v>
      </c>
    </row>
    <row r="1409" spans="1:5">
      <c r="A1409" t="s">
        <v>2766</v>
      </c>
      <c r="B1409" t="s">
        <v>2767</v>
      </c>
      <c r="C1409" t="s">
        <v>13</v>
      </c>
      <c r="D1409">
        <v>15000</v>
      </c>
      <c r="E1409">
        <v>17</v>
      </c>
    </row>
    <row r="1410" spans="1:5">
      <c r="A1410" t="s">
        <v>2768</v>
      </c>
      <c r="B1410" t="s">
        <v>2769</v>
      </c>
      <c r="C1410" t="s">
        <v>13</v>
      </c>
      <c r="D1410">
        <v>16000</v>
      </c>
      <c r="E1410">
        <v>18</v>
      </c>
    </row>
    <row r="1411" spans="1:5">
      <c r="A1411" t="s">
        <v>2770</v>
      </c>
      <c r="B1411" t="s">
        <v>2771</v>
      </c>
      <c r="C1411" t="s">
        <v>13</v>
      </c>
      <c r="D1411">
        <v>16000</v>
      </c>
      <c r="E1411">
        <v>18</v>
      </c>
    </row>
    <row r="1412" spans="1:5">
      <c r="A1412" t="s">
        <v>2723</v>
      </c>
      <c r="B1412" t="s">
        <v>2772</v>
      </c>
      <c r="C1412" t="s">
        <v>13</v>
      </c>
      <c r="D1412">
        <v>15000</v>
      </c>
      <c r="E1412">
        <v>16</v>
      </c>
    </row>
    <row r="1413" spans="1:5">
      <c r="A1413" t="s">
        <v>2773</v>
      </c>
      <c r="B1413" t="s">
        <v>2774</v>
      </c>
      <c r="C1413" t="s">
        <v>13</v>
      </c>
      <c r="D1413">
        <v>1000</v>
      </c>
      <c r="E1413">
        <v>1.0667</v>
      </c>
    </row>
    <row r="1414" spans="1:5">
      <c r="A1414" t="s">
        <v>2775</v>
      </c>
      <c r="B1414" t="s">
        <v>2776</v>
      </c>
      <c r="C1414" t="s">
        <v>13</v>
      </c>
      <c r="D1414">
        <v>15000</v>
      </c>
      <c r="E1414">
        <v>16</v>
      </c>
    </row>
    <row r="1415" spans="1:5">
      <c r="A1415" t="s">
        <v>2777</v>
      </c>
      <c r="B1415" t="s">
        <v>2778</v>
      </c>
      <c r="C1415" t="s">
        <v>13</v>
      </c>
      <c r="D1415">
        <v>17000</v>
      </c>
      <c r="E1415">
        <v>19</v>
      </c>
    </row>
    <row r="1416" spans="1:5">
      <c r="A1416" t="s">
        <v>2779</v>
      </c>
      <c r="B1416" t="s">
        <v>2780</v>
      </c>
      <c r="C1416" t="s">
        <v>13</v>
      </c>
      <c r="D1416">
        <v>13500</v>
      </c>
      <c r="E1416">
        <v>14.5</v>
      </c>
    </row>
    <row r="1417" spans="1:5">
      <c r="A1417" t="s">
        <v>2781</v>
      </c>
      <c r="B1417" t="s">
        <v>2782</v>
      </c>
      <c r="C1417" t="s">
        <v>13</v>
      </c>
      <c r="D1417">
        <v>16000</v>
      </c>
      <c r="E1417">
        <v>18</v>
      </c>
    </row>
    <row r="1418" spans="1:5">
      <c r="A1418" t="s">
        <v>2783</v>
      </c>
      <c r="B1418" t="s">
        <v>2784</v>
      </c>
      <c r="C1418" t="s">
        <v>13</v>
      </c>
      <c r="D1418">
        <v>17000</v>
      </c>
      <c r="E1418">
        <v>19</v>
      </c>
    </row>
    <row r="1419" spans="1:5">
      <c r="A1419" t="s">
        <v>2785</v>
      </c>
      <c r="B1419" t="s">
        <v>2786</v>
      </c>
      <c r="C1419" t="s">
        <v>13</v>
      </c>
      <c r="D1419">
        <v>17000</v>
      </c>
      <c r="E1419">
        <v>19</v>
      </c>
    </row>
    <row r="1420" spans="1:5">
      <c r="A1420" t="s">
        <v>2787</v>
      </c>
      <c r="B1420" t="s">
        <v>2788</v>
      </c>
      <c r="C1420" t="s">
        <v>13</v>
      </c>
      <c r="D1420">
        <v>4000</v>
      </c>
      <c r="E1420">
        <v>4.5</v>
      </c>
    </row>
    <row r="1421" spans="1:5">
      <c r="A1421" s="4" t="s">
        <v>2789</v>
      </c>
      <c r="B1421" t="s">
        <v>2790</v>
      </c>
      <c r="C1421" t="s">
        <v>13</v>
      </c>
      <c r="D1421">
        <v>16000</v>
      </c>
      <c r="E1421">
        <v>18</v>
      </c>
    </row>
    <row r="1422" spans="1:5">
      <c r="A1422" s="4" t="s">
        <v>2791</v>
      </c>
      <c r="B1422" t="s">
        <v>2792</v>
      </c>
      <c r="C1422" t="s">
        <v>13</v>
      </c>
      <c r="D1422">
        <v>16000</v>
      </c>
      <c r="E1422">
        <v>18</v>
      </c>
    </row>
    <row r="1423" spans="1:5">
      <c r="A1423" s="4" t="s">
        <v>2793</v>
      </c>
      <c r="B1423" t="s">
        <v>2794</v>
      </c>
      <c r="C1423" t="s">
        <v>13</v>
      </c>
      <c r="D1423">
        <v>16000</v>
      </c>
      <c r="E1423">
        <v>18</v>
      </c>
    </row>
    <row r="1424" spans="1:5">
      <c r="A1424" t="s">
        <v>2795</v>
      </c>
      <c r="B1424" t="s">
        <v>2796</v>
      </c>
      <c r="C1424" t="s">
        <v>13</v>
      </c>
      <c r="D1424">
        <v>15000</v>
      </c>
      <c r="E1424">
        <v>16</v>
      </c>
    </row>
    <row r="1425" spans="1:5">
      <c r="A1425" t="s">
        <v>2797</v>
      </c>
      <c r="B1425" t="s">
        <v>2798</v>
      </c>
      <c r="C1425" t="s">
        <v>22</v>
      </c>
      <c r="D1425">
        <v>1000</v>
      </c>
      <c r="E1425">
        <v>1.0667</v>
      </c>
    </row>
    <row r="1426" spans="1:5">
      <c r="A1426" t="s">
        <v>2799</v>
      </c>
      <c r="B1426" t="s">
        <v>2800</v>
      </c>
      <c r="C1426" t="s">
        <v>13</v>
      </c>
      <c r="D1426">
        <v>3000</v>
      </c>
      <c r="E1426">
        <v>3.5</v>
      </c>
    </row>
    <row r="1427" spans="1:5">
      <c r="A1427" t="s">
        <v>2801</v>
      </c>
      <c r="B1427" t="s">
        <v>2802</v>
      </c>
      <c r="C1427" t="s">
        <v>13</v>
      </c>
      <c r="D1427">
        <v>3000</v>
      </c>
      <c r="E1427">
        <v>3.5</v>
      </c>
    </row>
    <row r="1428" spans="1:5">
      <c r="A1428" t="s">
        <v>2803</v>
      </c>
      <c r="B1428" t="s">
        <v>2804</v>
      </c>
      <c r="C1428" t="s">
        <v>13</v>
      </c>
      <c r="D1428">
        <v>3000</v>
      </c>
      <c r="E1428">
        <v>3.5</v>
      </c>
    </row>
    <row r="1429" spans="1:5">
      <c r="A1429" t="s">
        <v>2805</v>
      </c>
      <c r="B1429" t="s">
        <v>2806</v>
      </c>
      <c r="C1429" t="s">
        <v>13</v>
      </c>
      <c r="D1429">
        <v>3000</v>
      </c>
      <c r="E1429">
        <v>3.5</v>
      </c>
    </row>
    <row r="1430" spans="1:5">
      <c r="A1430" t="s">
        <v>2807</v>
      </c>
      <c r="B1430" t="s">
        <v>2808</v>
      </c>
      <c r="C1430" t="s">
        <v>13</v>
      </c>
      <c r="D1430">
        <v>3000</v>
      </c>
      <c r="E1430">
        <v>3.5</v>
      </c>
    </row>
    <row r="1431" spans="1:5">
      <c r="A1431" t="s">
        <v>2809</v>
      </c>
      <c r="B1431" t="s">
        <v>2810</v>
      </c>
      <c r="C1431" t="s">
        <v>13</v>
      </c>
      <c r="D1431">
        <v>3000</v>
      </c>
      <c r="E1431">
        <v>3.5</v>
      </c>
    </row>
    <row r="1432" spans="1:5">
      <c r="A1432" t="s">
        <v>2811</v>
      </c>
      <c r="B1432" t="s">
        <v>2812</v>
      </c>
      <c r="C1432" t="s">
        <v>13</v>
      </c>
      <c r="D1432">
        <v>3000</v>
      </c>
      <c r="E1432">
        <v>3.5</v>
      </c>
    </row>
    <row r="1433" spans="1:5">
      <c r="A1433" t="s">
        <v>2813</v>
      </c>
      <c r="B1433" t="s">
        <v>2814</v>
      </c>
      <c r="C1433" t="s">
        <v>13</v>
      </c>
      <c r="D1433">
        <v>3000</v>
      </c>
      <c r="E1433">
        <v>3.5</v>
      </c>
    </row>
    <row r="1434" spans="1:5">
      <c r="A1434" t="s">
        <v>2815</v>
      </c>
      <c r="B1434" t="s">
        <v>2816</v>
      </c>
      <c r="C1434" t="s">
        <v>13</v>
      </c>
      <c r="D1434">
        <v>15000</v>
      </c>
      <c r="E1434">
        <v>16</v>
      </c>
    </row>
    <row r="1435" spans="1:5">
      <c r="A1435" t="s">
        <v>2817</v>
      </c>
      <c r="B1435" t="s">
        <v>2818</v>
      </c>
      <c r="C1435" t="s">
        <v>13</v>
      </c>
      <c r="D1435">
        <v>15000</v>
      </c>
      <c r="E1435">
        <v>16</v>
      </c>
    </row>
    <row r="1436" spans="1:5">
      <c r="A1436" t="s">
        <v>2819</v>
      </c>
      <c r="B1436" t="s">
        <v>2820</v>
      </c>
      <c r="C1436" t="s">
        <v>13</v>
      </c>
      <c r="D1436">
        <v>15000</v>
      </c>
      <c r="E1436">
        <v>16</v>
      </c>
    </row>
    <row r="1437" spans="1:5">
      <c r="A1437" t="s">
        <v>2821</v>
      </c>
      <c r="B1437" t="s">
        <v>2822</v>
      </c>
      <c r="C1437" t="s">
        <v>13</v>
      </c>
      <c r="D1437">
        <v>3000</v>
      </c>
      <c r="E1437">
        <v>3.5</v>
      </c>
    </row>
    <row r="1438" spans="1:5">
      <c r="A1438" t="s">
        <v>2823</v>
      </c>
      <c r="B1438" t="s">
        <v>2824</v>
      </c>
      <c r="C1438" t="s">
        <v>13</v>
      </c>
      <c r="D1438">
        <v>15000</v>
      </c>
      <c r="E1438">
        <v>16</v>
      </c>
    </row>
    <row r="1439" spans="1:5">
      <c r="A1439" t="s">
        <v>2825</v>
      </c>
      <c r="B1439" t="s">
        <v>2826</v>
      </c>
      <c r="C1439" t="s">
        <v>13</v>
      </c>
      <c r="D1439">
        <v>3000</v>
      </c>
      <c r="E1439">
        <v>3.5</v>
      </c>
    </row>
    <row r="1440" spans="1:5">
      <c r="A1440" t="s">
        <v>2827</v>
      </c>
      <c r="B1440" t="s">
        <v>2828</v>
      </c>
      <c r="C1440" t="s">
        <v>13</v>
      </c>
      <c r="D1440">
        <v>15000</v>
      </c>
      <c r="E1440">
        <v>16</v>
      </c>
    </row>
    <row r="1441" spans="1:48">
      <c r="A1441" t="s">
        <v>2829</v>
      </c>
      <c r="B1441" t="s">
        <v>2830</v>
      </c>
      <c r="C1441" t="s">
        <v>13</v>
      </c>
      <c r="D1441">
        <v>3000</v>
      </c>
      <c r="E1441">
        <v>3.5</v>
      </c>
    </row>
    <row r="1442" spans="1:48">
      <c r="A1442" t="s">
        <v>2831</v>
      </c>
      <c r="B1442" t="s">
        <v>2832</v>
      </c>
      <c r="C1442" t="s">
        <v>13</v>
      </c>
      <c r="D1442">
        <v>15000</v>
      </c>
      <c r="E1442">
        <v>16</v>
      </c>
    </row>
    <row r="1443" spans="1:48">
      <c r="A1443" t="s">
        <v>2833</v>
      </c>
      <c r="B1443" t="s">
        <v>2834</v>
      </c>
      <c r="C1443" t="s">
        <v>13</v>
      </c>
      <c r="D1443">
        <v>3000</v>
      </c>
      <c r="E1443">
        <v>3.5</v>
      </c>
    </row>
    <row r="1444" spans="1:48">
      <c r="A1444" t="s">
        <v>2835</v>
      </c>
      <c r="B1444" t="s">
        <v>2836</v>
      </c>
      <c r="C1444" t="s">
        <v>13</v>
      </c>
      <c r="D1444">
        <v>15000</v>
      </c>
      <c r="E1444">
        <v>16</v>
      </c>
    </row>
    <row r="1445" spans="1:48">
      <c r="A1445" s="4" t="s">
        <v>2837</v>
      </c>
      <c r="B1445" t="s">
        <v>2838</v>
      </c>
      <c r="C1445" t="s">
        <v>13</v>
      </c>
      <c r="D1445">
        <v>15000</v>
      </c>
      <c r="E1445">
        <v>16</v>
      </c>
    </row>
    <row r="1446" spans="1:48">
      <c r="A1446" s="4" t="s">
        <v>2839</v>
      </c>
      <c r="B1446" t="s">
        <v>2840</v>
      </c>
      <c r="C1446" t="s">
        <v>13</v>
      </c>
      <c r="D1446">
        <v>3000</v>
      </c>
      <c r="E1446">
        <v>3.5</v>
      </c>
    </row>
    <row r="1447" spans="1:48">
      <c r="A1447" s="4" t="s">
        <v>2841</v>
      </c>
      <c r="B1447" t="s">
        <v>2842</v>
      </c>
      <c r="C1447" t="s">
        <v>13</v>
      </c>
      <c r="D1447">
        <v>15000</v>
      </c>
      <c r="E1447">
        <v>16</v>
      </c>
    </row>
    <row r="1448" spans="1:48">
      <c r="A1448" s="4" t="s">
        <v>2843</v>
      </c>
      <c r="B1448" t="s">
        <v>2844</v>
      </c>
      <c r="C1448" t="s">
        <v>13</v>
      </c>
      <c r="D1448">
        <v>3000</v>
      </c>
      <c r="E1448">
        <v>3.5</v>
      </c>
    </row>
    <row r="1449" spans="1:48">
      <c r="A1449" s="4" t="s">
        <v>2845</v>
      </c>
      <c r="B1449" t="s">
        <v>2846</v>
      </c>
      <c r="C1449" t="s">
        <v>13</v>
      </c>
      <c r="D1449">
        <v>15000</v>
      </c>
      <c r="E1449">
        <v>16</v>
      </c>
    </row>
    <row r="1450" spans="1:48">
      <c r="A1450" s="4" t="s">
        <v>2847</v>
      </c>
      <c r="B1450" t="s">
        <v>2848</v>
      </c>
      <c r="C1450" t="s">
        <v>13</v>
      </c>
      <c r="D1450">
        <v>3000</v>
      </c>
      <c r="E1450">
        <v>3.5</v>
      </c>
    </row>
    <row r="1451" spans="1:48">
      <c r="A1451" s="4" t="s">
        <v>2849</v>
      </c>
      <c r="B1451" t="s">
        <v>2850</v>
      </c>
      <c r="C1451" t="s">
        <v>13</v>
      </c>
      <c r="D1451">
        <v>15000</v>
      </c>
      <c r="E1451">
        <v>16</v>
      </c>
    </row>
    <row r="1452" spans="1:48">
      <c r="A1452" s="4" t="s">
        <v>2851</v>
      </c>
      <c r="B1452" t="s">
        <v>2852</v>
      </c>
      <c r="C1452" t="s">
        <v>13</v>
      </c>
      <c r="D1452">
        <v>3000</v>
      </c>
      <c r="E1452">
        <v>3.5</v>
      </c>
    </row>
    <row r="1453" spans="1:48">
      <c r="A1453" t="s">
        <v>2853</v>
      </c>
      <c r="B1453" t="s">
        <v>2854</v>
      </c>
      <c r="C1453" t="s">
        <v>13</v>
      </c>
      <c r="D1453">
        <v>15000</v>
      </c>
      <c r="E1453">
        <v>16</v>
      </c>
      <c r="AU1453">
        <v>1</v>
      </c>
      <c r="AV1453" t="s">
        <v>2855</v>
      </c>
    </row>
    <row r="1454" spans="1:48">
      <c r="A1454" t="s">
        <v>2856</v>
      </c>
      <c r="B1454" t="s">
        <v>2857</v>
      </c>
      <c r="C1454" t="s">
        <v>13</v>
      </c>
      <c r="D1454">
        <v>15000</v>
      </c>
      <c r="E1454">
        <v>16</v>
      </c>
    </row>
    <row r="1455" spans="1:48">
      <c r="A1455" t="s">
        <v>2858</v>
      </c>
      <c r="B1455" t="s">
        <v>2859</v>
      </c>
      <c r="C1455" t="s">
        <v>13</v>
      </c>
      <c r="D1455">
        <v>15000</v>
      </c>
      <c r="E1455">
        <v>16</v>
      </c>
    </row>
    <row r="1456" spans="1:48">
      <c r="A1456" t="s">
        <v>2860</v>
      </c>
      <c r="B1456" t="s">
        <v>2861</v>
      </c>
      <c r="C1456" t="s">
        <v>13</v>
      </c>
      <c r="D1456">
        <v>15000</v>
      </c>
      <c r="E1456">
        <v>16</v>
      </c>
      <c r="AU1456">
        <v>1</v>
      </c>
    </row>
    <row r="1457" spans="1:48">
      <c r="A1457" t="s">
        <v>2862</v>
      </c>
      <c r="B1457" t="s">
        <v>2863</v>
      </c>
      <c r="C1457" t="s">
        <v>13</v>
      </c>
      <c r="D1457">
        <v>4000</v>
      </c>
      <c r="E1457">
        <v>4.5</v>
      </c>
    </row>
    <row r="1458" spans="1:48">
      <c r="A1458" t="s">
        <v>2864</v>
      </c>
      <c r="B1458" t="s">
        <v>2865</v>
      </c>
      <c r="C1458" t="s">
        <v>13</v>
      </c>
      <c r="D1458">
        <v>17000</v>
      </c>
      <c r="E1458">
        <v>19</v>
      </c>
    </row>
    <row r="1459" spans="1:48">
      <c r="A1459" t="s">
        <v>2866</v>
      </c>
      <c r="B1459" t="s">
        <v>2867</v>
      </c>
      <c r="C1459" t="s">
        <v>13</v>
      </c>
      <c r="D1459">
        <v>15000</v>
      </c>
      <c r="E1459">
        <v>16</v>
      </c>
    </row>
    <row r="1460" spans="1:48">
      <c r="A1460" t="s">
        <v>2868</v>
      </c>
      <c r="B1460" t="s">
        <v>2869</v>
      </c>
      <c r="C1460" t="s">
        <v>13</v>
      </c>
      <c r="D1460">
        <v>15000</v>
      </c>
      <c r="E1460">
        <v>16</v>
      </c>
      <c r="AU1460">
        <v>1</v>
      </c>
      <c r="AV1460" t="s">
        <v>2870</v>
      </c>
    </row>
    <row r="1461" spans="1:48">
      <c r="A1461" s="4" t="s">
        <v>2871</v>
      </c>
      <c r="B1461" t="s">
        <v>2872</v>
      </c>
      <c r="C1461" t="s">
        <v>13</v>
      </c>
      <c r="D1461">
        <v>15000</v>
      </c>
      <c r="E1461">
        <v>16</v>
      </c>
    </row>
    <row r="1462" spans="1:48">
      <c r="A1462" s="4" t="s">
        <v>2873</v>
      </c>
      <c r="B1462" t="s">
        <v>2874</v>
      </c>
      <c r="C1462" t="s">
        <v>13</v>
      </c>
      <c r="D1462">
        <v>15000</v>
      </c>
      <c r="E1462">
        <v>16</v>
      </c>
    </row>
    <row r="1463" spans="1:48">
      <c r="A1463" s="4" t="s">
        <v>2875</v>
      </c>
      <c r="B1463" t="s">
        <v>2876</v>
      </c>
      <c r="C1463" t="s">
        <v>13</v>
      </c>
      <c r="D1463">
        <v>15000</v>
      </c>
      <c r="E1463">
        <v>16</v>
      </c>
    </row>
    <row r="1464" spans="1:48">
      <c r="A1464" s="4" t="s">
        <v>2877</v>
      </c>
      <c r="B1464" t="s">
        <v>2878</v>
      </c>
      <c r="C1464" t="s">
        <v>13</v>
      </c>
      <c r="D1464">
        <v>15000</v>
      </c>
      <c r="E1464">
        <v>16</v>
      </c>
    </row>
    <row r="1465" spans="1:48">
      <c r="A1465" s="4" t="s">
        <v>2879</v>
      </c>
      <c r="B1465" t="s">
        <v>2880</v>
      </c>
      <c r="C1465" t="s">
        <v>22</v>
      </c>
      <c r="D1465">
        <v>1000</v>
      </c>
      <c r="E1465">
        <v>1.0667</v>
      </c>
    </row>
    <row r="1466" spans="1:48">
      <c r="A1466" s="4" t="s">
        <v>2881</v>
      </c>
      <c r="B1466" t="s">
        <v>2882</v>
      </c>
      <c r="C1466" t="s">
        <v>13</v>
      </c>
      <c r="D1466">
        <v>15000</v>
      </c>
      <c r="E1466">
        <v>16</v>
      </c>
      <c r="AU1466">
        <v>1</v>
      </c>
    </row>
    <row r="1467" spans="1:48">
      <c r="A1467" s="4" t="s">
        <v>2883</v>
      </c>
      <c r="B1467" t="s">
        <v>2884</v>
      </c>
      <c r="C1467" t="s">
        <v>13</v>
      </c>
      <c r="D1467">
        <v>15000</v>
      </c>
      <c r="E1467">
        <v>16</v>
      </c>
      <c r="AU1467">
        <v>1</v>
      </c>
    </row>
    <row r="1468" spans="1:48">
      <c r="A1468" t="s">
        <v>2885</v>
      </c>
      <c r="B1468" t="s">
        <v>2886</v>
      </c>
      <c r="C1468" t="s">
        <v>13</v>
      </c>
      <c r="D1468">
        <v>4000</v>
      </c>
      <c r="E1468">
        <v>4.5</v>
      </c>
    </row>
    <row r="1469" spans="1:48">
      <c r="A1469" t="s">
        <v>2887</v>
      </c>
      <c r="B1469" t="s">
        <v>2888</v>
      </c>
      <c r="C1469" t="s">
        <v>13</v>
      </c>
      <c r="D1469">
        <v>15000</v>
      </c>
      <c r="E1469">
        <v>16</v>
      </c>
    </row>
    <row r="1470" spans="1:48">
      <c r="A1470" t="s">
        <v>2889</v>
      </c>
      <c r="B1470" t="s">
        <v>2890</v>
      </c>
      <c r="C1470" t="s">
        <v>13</v>
      </c>
      <c r="D1470">
        <v>15000</v>
      </c>
      <c r="E1470">
        <v>16</v>
      </c>
      <c r="AG1470">
        <v>0</v>
      </c>
      <c r="AH1470">
        <v>0</v>
      </c>
      <c r="AI1470">
        <v>0</v>
      </c>
      <c r="AJ1470">
        <v>0</v>
      </c>
      <c r="AK1470">
        <v>0</v>
      </c>
    </row>
    <row r="1471" spans="1:48">
      <c r="A1471" s="4" t="s">
        <v>2891</v>
      </c>
      <c r="B1471" t="s">
        <v>2892</v>
      </c>
      <c r="C1471" t="s">
        <v>13</v>
      </c>
      <c r="D1471">
        <v>13500</v>
      </c>
      <c r="E1471">
        <v>14.5</v>
      </c>
    </row>
    <row r="1472" spans="1:48">
      <c r="A1472" s="4" t="s">
        <v>2893</v>
      </c>
      <c r="B1472" t="s">
        <v>2894</v>
      </c>
      <c r="C1472" t="s">
        <v>13</v>
      </c>
      <c r="D1472">
        <v>17000</v>
      </c>
      <c r="E1472">
        <v>19</v>
      </c>
    </row>
    <row r="1473" spans="1:5">
      <c r="A1473" s="4" t="s">
        <v>2895</v>
      </c>
      <c r="B1473" t="s">
        <v>2896</v>
      </c>
      <c r="C1473" t="s">
        <v>13</v>
      </c>
      <c r="D1473">
        <v>14000</v>
      </c>
      <c r="E1473">
        <v>15</v>
      </c>
    </row>
    <row r="1474" spans="1:5">
      <c r="A1474" s="4" t="s">
        <v>2897</v>
      </c>
      <c r="B1474" t="s">
        <v>2898</v>
      </c>
      <c r="C1474" t="s">
        <v>13</v>
      </c>
      <c r="D1474">
        <v>15000</v>
      </c>
      <c r="E1474">
        <v>16</v>
      </c>
    </row>
    <row r="1475" spans="1:5">
      <c r="A1475" s="4" t="s">
        <v>2785</v>
      </c>
      <c r="B1475" t="s">
        <v>2899</v>
      </c>
      <c r="C1475" t="s">
        <v>13</v>
      </c>
      <c r="D1475">
        <v>17000</v>
      </c>
      <c r="E1475">
        <v>19</v>
      </c>
    </row>
    <row r="1476" spans="1:5">
      <c r="A1476" t="s">
        <v>2900</v>
      </c>
      <c r="B1476" t="s">
        <v>2901</v>
      </c>
      <c r="C1476" t="s">
        <v>13</v>
      </c>
      <c r="D1476">
        <v>15000</v>
      </c>
      <c r="E1476">
        <v>16</v>
      </c>
    </row>
    <row r="1477" spans="1:5">
      <c r="A1477" s="4" t="s">
        <v>2902</v>
      </c>
      <c r="B1477" t="s">
        <v>2903</v>
      </c>
      <c r="C1477" t="s">
        <v>13</v>
      </c>
      <c r="D1477">
        <v>15000</v>
      </c>
      <c r="E1477">
        <v>16</v>
      </c>
    </row>
    <row r="1478" spans="1:5">
      <c r="A1478" s="4" t="s">
        <v>2904</v>
      </c>
      <c r="B1478" t="s">
        <v>2905</v>
      </c>
      <c r="C1478" t="s">
        <v>13</v>
      </c>
      <c r="D1478">
        <v>17000</v>
      </c>
      <c r="E1478">
        <v>19</v>
      </c>
    </row>
    <row r="1479" spans="1:5">
      <c r="A1479" s="4" t="s">
        <v>2906</v>
      </c>
      <c r="B1479" t="s">
        <v>2907</v>
      </c>
      <c r="C1479" t="s">
        <v>13</v>
      </c>
      <c r="D1479">
        <v>17000</v>
      </c>
      <c r="E1479">
        <v>19</v>
      </c>
    </row>
    <row r="1480" spans="1:5">
      <c r="A1480" s="4" t="s">
        <v>2908</v>
      </c>
      <c r="B1480" t="s">
        <v>2909</v>
      </c>
      <c r="C1480" t="s">
        <v>13</v>
      </c>
      <c r="D1480">
        <v>15000</v>
      </c>
      <c r="E1480">
        <v>16</v>
      </c>
    </row>
    <row r="1481" spans="1:5">
      <c r="A1481" s="4" t="s">
        <v>2910</v>
      </c>
      <c r="B1481" t="s">
        <v>2911</v>
      </c>
      <c r="C1481" t="s">
        <v>13</v>
      </c>
      <c r="D1481">
        <v>15000</v>
      </c>
      <c r="E1481">
        <v>16</v>
      </c>
    </row>
    <row r="1482" spans="1:5">
      <c r="A1482" t="s">
        <v>2912</v>
      </c>
      <c r="B1482" t="s">
        <v>2913</v>
      </c>
      <c r="C1482" t="s">
        <v>13</v>
      </c>
      <c r="D1482">
        <v>15000</v>
      </c>
      <c r="E1482">
        <v>16</v>
      </c>
    </row>
    <row r="1483" spans="1:5">
      <c r="A1483" t="s">
        <v>2914</v>
      </c>
      <c r="B1483" t="s">
        <v>2915</v>
      </c>
      <c r="C1483" t="s">
        <v>13</v>
      </c>
      <c r="D1483">
        <v>15000</v>
      </c>
      <c r="E1483">
        <v>16</v>
      </c>
    </row>
    <row r="1484" spans="1:5">
      <c r="A1484" t="s">
        <v>2916</v>
      </c>
      <c r="B1484" t="s">
        <v>2917</v>
      </c>
      <c r="C1484" t="s">
        <v>13</v>
      </c>
      <c r="D1484">
        <v>15000</v>
      </c>
      <c r="E1484">
        <v>16</v>
      </c>
    </row>
    <row r="1485" spans="1:5">
      <c r="A1485" t="s">
        <v>2918</v>
      </c>
      <c r="B1485" t="s">
        <v>2919</v>
      </c>
      <c r="C1485" t="s">
        <v>13</v>
      </c>
      <c r="D1485">
        <v>16000</v>
      </c>
      <c r="E1485">
        <v>18</v>
      </c>
    </row>
    <row r="1486" spans="1:5">
      <c r="A1486" t="s">
        <v>2920</v>
      </c>
      <c r="B1486" t="s">
        <v>2921</v>
      </c>
      <c r="C1486" t="s">
        <v>13</v>
      </c>
      <c r="D1486">
        <v>15000</v>
      </c>
      <c r="E1486">
        <v>16</v>
      </c>
    </row>
    <row r="1487" spans="1:5">
      <c r="A1487" t="s">
        <v>2922</v>
      </c>
      <c r="B1487" t="s">
        <v>2923</v>
      </c>
      <c r="C1487" t="s">
        <v>13</v>
      </c>
      <c r="D1487">
        <v>15000</v>
      </c>
      <c r="E1487">
        <v>16</v>
      </c>
    </row>
    <row r="1488" spans="1:5">
      <c r="A1488" t="s">
        <v>2924</v>
      </c>
      <c r="B1488" t="s">
        <v>2925</v>
      </c>
      <c r="C1488" t="s">
        <v>13</v>
      </c>
      <c r="D1488">
        <v>3000</v>
      </c>
      <c r="E1488">
        <v>3.5</v>
      </c>
    </row>
    <row r="1489" spans="1:65">
      <c r="A1489" t="s">
        <v>2926</v>
      </c>
      <c r="B1489" t="s">
        <v>2927</v>
      </c>
      <c r="C1489" t="s">
        <v>13</v>
      </c>
      <c r="D1489">
        <v>3000</v>
      </c>
      <c r="E1489">
        <v>3.5</v>
      </c>
    </row>
    <row r="1490" spans="1:65">
      <c r="A1490" t="s">
        <v>2928</v>
      </c>
      <c r="B1490" t="s">
        <v>2929</v>
      </c>
      <c r="C1490" t="s">
        <v>13</v>
      </c>
      <c r="D1490">
        <v>15000</v>
      </c>
      <c r="E1490">
        <v>16</v>
      </c>
    </row>
    <row r="1491" spans="1:65">
      <c r="A1491" t="s">
        <v>2930</v>
      </c>
      <c r="B1491" t="s">
        <v>2931</v>
      </c>
      <c r="C1491" t="s">
        <v>13</v>
      </c>
      <c r="D1491">
        <v>15000</v>
      </c>
      <c r="E1491">
        <v>16</v>
      </c>
    </row>
    <row r="1492" spans="1:65">
      <c r="A1492" t="s">
        <v>2932</v>
      </c>
      <c r="B1492" t="s">
        <v>2933</v>
      </c>
      <c r="C1492" t="s">
        <v>13</v>
      </c>
      <c r="D1492">
        <v>13500</v>
      </c>
      <c r="E1492">
        <v>14.5</v>
      </c>
    </row>
    <row r="1493" spans="1:65">
      <c r="A1493" s="4" t="s">
        <v>1570</v>
      </c>
      <c r="B1493" t="s">
        <v>1571</v>
      </c>
      <c r="C1493" t="s">
        <v>13</v>
      </c>
      <c r="D1493">
        <v>16000</v>
      </c>
      <c r="E1493">
        <v>18</v>
      </c>
    </row>
    <row r="1494" spans="1:65">
      <c r="A1494" s="4" t="s">
        <v>2934</v>
      </c>
      <c r="B1494" t="s">
        <v>2935</v>
      </c>
      <c r="C1494" t="s">
        <v>13</v>
      </c>
      <c r="D1494">
        <v>17000</v>
      </c>
      <c r="E1494">
        <v>19</v>
      </c>
    </row>
    <row r="1495" spans="1:65">
      <c r="A1495" t="s">
        <v>2936</v>
      </c>
      <c r="B1495" t="s">
        <v>2937</v>
      </c>
      <c r="C1495" t="s">
        <v>13</v>
      </c>
      <c r="D1495">
        <v>15000</v>
      </c>
      <c r="E1495">
        <v>16</v>
      </c>
    </row>
    <row r="1496" spans="1:65">
      <c r="A1496" t="s">
        <v>2938</v>
      </c>
      <c r="B1496" t="s">
        <v>2939</v>
      </c>
      <c r="C1496" t="s">
        <v>13</v>
      </c>
      <c r="D1496">
        <v>15000</v>
      </c>
      <c r="E1496">
        <v>16</v>
      </c>
    </row>
    <row r="1497" spans="1:65">
      <c r="A1497" s="4" t="s">
        <v>2940</v>
      </c>
      <c r="B1497" t="s">
        <v>2941</v>
      </c>
      <c r="C1497" t="s">
        <v>13</v>
      </c>
      <c r="D1497">
        <v>15000</v>
      </c>
      <c r="E1497">
        <v>16</v>
      </c>
    </row>
    <row r="1498" spans="1:65">
      <c r="A1498" t="s">
        <v>2942</v>
      </c>
      <c r="B1498" t="s">
        <v>2943</v>
      </c>
      <c r="C1498" t="s">
        <v>13</v>
      </c>
      <c r="D1498">
        <v>15000</v>
      </c>
      <c r="E1498">
        <v>16</v>
      </c>
    </row>
    <row r="1499" spans="1:65">
      <c r="A1499" t="s">
        <v>2944</v>
      </c>
      <c r="B1499" t="s">
        <v>2945</v>
      </c>
      <c r="C1499" t="s">
        <v>13</v>
      </c>
      <c r="D1499">
        <v>17000</v>
      </c>
      <c r="E1499">
        <v>19</v>
      </c>
    </row>
    <row r="1500" spans="1:65">
      <c r="A1500" t="s">
        <v>2946</v>
      </c>
      <c r="B1500" t="s">
        <v>2947</v>
      </c>
      <c r="C1500" t="s">
        <v>13</v>
      </c>
      <c r="D1500">
        <v>17000</v>
      </c>
      <c r="E1500">
        <v>19</v>
      </c>
    </row>
    <row r="1501" spans="1:65">
      <c r="A1501" t="s">
        <v>2948</v>
      </c>
      <c r="B1501" t="s">
        <v>2949</v>
      </c>
      <c r="C1501" t="s">
        <v>22</v>
      </c>
      <c r="D1501">
        <v>1000</v>
      </c>
      <c r="E1501">
        <v>1.0667</v>
      </c>
      <c r="BG1501">
        <v>0</v>
      </c>
      <c r="BM1501">
        <v>0</v>
      </c>
    </row>
    <row r="1502" spans="1:65">
      <c r="A1502" t="s">
        <v>2950</v>
      </c>
      <c r="B1502" t="s">
        <v>2951</v>
      </c>
      <c r="C1502" t="s">
        <v>13</v>
      </c>
      <c r="D1502">
        <v>15000</v>
      </c>
      <c r="E1502">
        <v>16</v>
      </c>
      <c r="BG1502">
        <v>0</v>
      </c>
      <c r="BM1502">
        <v>0</v>
      </c>
    </row>
    <row r="1503" spans="1:65">
      <c r="A1503" s="4" t="s">
        <v>2952</v>
      </c>
      <c r="B1503" t="s">
        <v>2953</v>
      </c>
      <c r="C1503" t="s">
        <v>13</v>
      </c>
      <c r="D1503">
        <v>15000</v>
      </c>
      <c r="E1503">
        <v>16</v>
      </c>
      <c r="BG1503">
        <v>0</v>
      </c>
      <c r="BM1503">
        <v>0</v>
      </c>
    </row>
    <row r="1504" spans="1:65">
      <c r="A1504" s="4" t="s">
        <v>2954</v>
      </c>
      <c r="B1504" t="s">
        <v>2955</v>
      </c>
      <c r="C1504" t="s">
        <v>13</v>
      </c>
      <c r="D1504">
        <v>15000</v>
      </c>
      <c r="E1504">
        <v>16</v>
      </c>
      <c r="BG1504">
        <v>0</v>
      </c>
      <c r="BM1504">
        <v>0</v>
      </c>
    </row>
    <row r="1505" spans="1:65">
      <c r="A1505" s="4" t="s">
        <v>2956</v>
      </c>
      <c r="B1505" t="s">
        <v>2957</v>
      </c>
      <c r="C1505" t="s">
        <v>13</v>
      </c>
      <c r="D1505">
        <v>15000</v>
      </c>
      <c r="E1505">
        <v>16</v>
      </c>
      <c r="BG1505">
        <v>0</v>
      </c>
      <c r="BM1505">
        <v>0</v>
      </c>
    </row>
    <row r="1506" spans="1:65">
      <c r="A1506" t="s">
        <v>2958</v>
      </c>
      <c r="B1506" t="s">
        <v>2959</v>
      </c>
      <c r="C1506" t="s">
        <v>13</v>
      </c>
      <c r="D1506">
        <v>15000</v>
      </c>
      <c r="E1506">
        <v>16</v>
      </c>
      <c r="BG1506">
        <v>0</v>
      </c>
      <c r="BM1506">
        <v>0</v>
      </c>
    </row>
    <row r="1507" spans="1:65">
      <c r="A1507" t="s">
        <v>2960</v>
      </c>
      <c r="B1507" t="s">
        <v>2961</v>
      </c>
      <c r="C1507" t="s">
        <v>13</v>
      </c>
      <c r="D1507">
        <v>15000</v>
      </c>
      <c r="E1507">
        <v>16</v>
      </c>
      <c r="BG1507">
        <v>0</v>
      </c>
      <c r="BM1507">
        <v>0</v>
      </c>
    </row>
    <row r="1508" spans="1:65">
      <c r="A1508" t="s">
        <v>2962</v>
      </c>
      <c r="B1508" t="s">
        <v>2963</v>
      </c>
      <c r="C1508" t="s">
        <v>13</v>
      </c>
      <c r="D1508">
        <v>15000</v>
      </c>
      <c r="E1508">
        <v>16</v>
      </c>
      <c r="BG1508">
        <v>0</v>
      </c>
      <c r="BM1508">
        <v>0</v>
      </c>
    </row>
    <row r="1509" spans="1:65">
      <c r="A1509" t="s">
        <v>2964</v>
      </c>
      <c r="B1509" t="s">
        <v>2965</v>
      </c>
      <c r="C1509" t="s">
        <v>13</v>
      </c>
      <c r="D1509">
        <v>14000</v>
      </c>
      <c r="E1509">
        <v>16</v>
      </c>
      <c r="BG1509">
        <v>0</v>
      </c>
      <c r="BM1509">
        <v>0</v>
      </c>
    </row>
    <row r="1510" spans="1:65">
      <c r="A1510" t="s">
        <v>2966</v>
      </c>
      <c r="B1510" t="s">
        <v>2967</v>
      </c>
      <c r="C1510" t="s">
        <v>13</v>
      </c>
      <c r="D1510">
        <v>16000</v>
      </c>
      <c r="E1510">
        <v>18</v>
      </c>
      <c r="BG1510">
        <v>0</v>
      </c>
      <c r="BM1510">
        <v>0</v>
      </c>
    </row>
    <row r="1511" spans="1:65" ht="18.75">
      <c r="A1511" s="5" t="s">
        <v>2968</v>
      </c>
      <c r="B1511" t="s">
        <v>2969</v>
      </c>
      <c r="C1511" t="s">
        <v>13</v>
      </c>
      <c r="D1511">
        <v>15000</v>
      </c>
      <c r="E1511">
        <v>16</v>
      </c>
      <c r="BG1511">
        <v>0</v>
      </c>
      <c r="BM1511">
        <v>0</v>
      </c>
    </row>
    <row r="1512" spans="1:65">
      <c r="A1512" t="s">
        <v>2970</v>
      </c>
      <c r="B1512" t="s">
        <v>2971</v>
      </c>
      <c r="C1512" t="s">
        <v>13</v>
      </c>
      <c r="D1512">
        <v>15000</v>
      </c>
      <c r="E1512">
        <v>16</v>
      </c>
      <c r="BG1512">
        <v>0</v>
      </c>
      <c r="BM1512">
        <v>0</v>
      </c>
    </row>
    <row r="1513" spans="1:65">
      <c r="A1513" t="s">
        <v>2972</v>
      </c>
      <c r="B1513" t="s">
        <v>2854</v>
      </c>
      <c r="C1513" t="s">
        <v>13</v>
      </c>
      <c r="D1513">
        <v>15000</v>
      </c>
      <c r="E1513">
        <v>16</v>
      </c>
      <c r="BG1513">
        <v>0</v>
      </c>
      <c r="BM1513">
        <v>0</v>
      </c>
    </row>
    <row r="1514" spans="1:65">
      <c r="A1514" s="4" t="s">
        <v>2973</v>
      </c>
      <c r="B1514" t="s">
        <v>2974</v>
      </c>
      <c r="C1514" t="s">
        <v>2975</v>
      </c>
      <c r="D1514">
        <v>15000</v>
      </c>
      <c r="E1514">
        <v>16</v>
      </c>
      <c r="BG1514">
        <v>0</v>
      </c>
      <c r="BM1514">
        <v>0</v>
      </c>
    </row>
    <row r="1515" spans="1:65">
      <c r="A1515" t="s">
        <v>2976</v>
      </c>
      <c r="B1515" t="s">
        <v>2977</v>
      </c>
      <c r="C1515" t="s">
        <v>13</v>
      </c>
      <c r="D1515">
        <v>15000</v>
      </c>
      <c r="E1515">
        <v>16</v>
      </c>
      <c r="BG1515">
        <v>0</v>
      </c>
      <c r="BM1515">
        <v>0</v>
      </c>
    </row>
    <row r="1516" spans="1:65">
      <c r="A1516" s="4" t="s">
        <v>2978</v>
      </c>
      <c r="B1516" t="s">
        <v>2979</v>
      </c>
      <c r="C1516" t="s">
        <v>13</v>
      </c>
      <c r="D1516">
        <v>4000</v>
      </c>
      <c r="E1516">
        <v>4.5</v>
      </c>
      <c r="BG1516">
        <v>0</v>
      </c>
      <c r="BM1516">
        <v>0</v>
      </c>
    </row>
    <row r="1517" spans="1:65">
      <c r="A1517" s="4" t="s">
        <v>2980</v>
      </c>
      <c r="B1517" t="s">
        <v>2981</v>
      </c>
      <c r="C1517" t="s">
        <v>13</v>
      </c>
      <c r="D1517">
        <v>15000</v>
      </c>
      <c r="E1517">
        <v>16</v>
      </c>
      <c r="BG1517">
        <v>0</v>
      </c>
      <c r="BM1517">
        <v>0</v>
      </c>
    </row>
    <row r="1518" spans="1:65">
      <c r="A1518" s="4" t="s">
        <v>2982</v>
      </c>
      <c r="B1518" t="s">
        <v>2983</v>
      </c>
      <c r="C1518" t="s">
        <v>13</v>
      </c>
      <c r="D1518">
        <v>15000</v>
      </c>
      <c r="E1518">
        <v>16</v>
      </c>
      <c r="BG1518">
        <v>0</v>
      </c>
      <c r="BM1518">
        <v>0</v>
      </c>
    </row>
    <row r="1519" spans="1:65">
      <c r="A1519" s="4" t="s">
        <v>2984</v>
      </c>
      <c r="B1519" t="s">
        <v>2985</v>
      </c>
      <c r="C1519" t="s">
        <v>13</v>
      </c>
      <c r="D1519">
        <v>15000</v>
      </c>
      <c r="E1519">
        <v>16</v>
      </c>
      <c r="Q1519" s="2"/>
      <c r="BG1519">
        <v>0</v>
      </c>
      <c r="BM1519">
        <v>0</v>
      </c>
    </row>
    <row r="1520" spans="1:65">
      <c r="A1520" t="s">
        <v>2986</v>
      </c>
      <c r="B1520" t="s">
        <v>2987</v>
      </c>
      <c r="C1520" t="s">
        <v>13</v>
      </c>
      <c r="D1520">
        <v>15000</v>
      </c>
      <c r="E1520">
        <v>16</v>
      </c>
      <c r="BG1520">
        <v>0</v>
      </c>
      <c r="BM1520">
        <v>0</v>
      </c>
    </row>
    <row r="1521" spans="1:65">
      <c r="A1521" s="4" t="s">
        <v>2988</v>
      </c>
      <c r="B1521" t="s">
        <v>2989</v>
      </c>
      <c r="C1521" t="s">
        <v>13</v>
      </c>
      <c r="D1521">
        <v>17000</v>
      </c>
      <c r="E1521">
        <v>19</v>
      </c>
      <c r="AU1521">
        <v>1</v>
      </c>
      <c r="AV1521" t="s">
        <v>2990</v>
      </c>
      <c r="BG1521">
        <v>0</v>
      </c>
      <c r="BM1521">
        <v>0</v>
      </c>
    </row>
    <row r="1522" spans="1:65">
      <c r="A1522" t="s">
        <v>2991</v>
      </c>
      <c r="B1522" s="2" t="s">
        <v>2992</v>
      </c>
      <c r="C1522" t="s">
        <v>13</v>
      </c>
      <c r="D1522">
        <v>17000</v>
      </c>
      <c r="E1522">
        <v>19</v>
      </c>
      <c r="BG1522">
        <v>0</v>
      </c>
      <c r="BM1522">
        <v>0</v>
      </c>
    </row>
    <row r="1523" spans="1:65">
      <c r="A1523" s="2" t="s">
        <v>2993</v>
      </c>
      <c r="B1523" s="2" t="s">
        <v>2994</v>
      </c>
      <c r="C1523" t="s">
        <v>13</v>
      </c>
      <c r="D1523">
        <v>17000</v>
      </c>
      <c r="E1523">
        <v>19</v>
      </c>
    </row>
    <row r="1524" spans="1:65">
      <c r="A1524" s="6" t="s">
        <v>2995</v>
      </c>
      <c r="B1524" s="2" t="s">
        <v>2996</v>
      </c>
      <c r="C1524" t="s">
        <v>13</v>
      </c>
      <c r="D1524">
        <v>17000</v>
      </c>
      <c r="E1524">
        <v>19</v>
      </c>
    </row>
    <row r="1525" spans="1:65">
      <c r="A1525" s="4" t="s">
        <v>2997</v>
      </c>
      <c r="B1525" s="2" t="s">
        <v>2998</v>
      </c>
      <c r="C1525" t="s">
        <v>13</v>
      </c>
      <c r="D1525">
        <v>15000</v>
      </c>
      <c r="E1525">
        <v>16</v>
      </c>
      <c r="BG1525">
        <v>0</v>
      </c>
      <c r="BM1525">
        <v>0</v>
      </c>
    </row>
    <row r="1526" spans="1:65">
      <c r="A1526" s="4" t="s">
        <v>2999</v>
      </c>
      <c r="B1526" t="s">
        <v>3000</v>
      </c>
      <c r="C1526" t="s">
        <v>13</v>
      </c>
      <c r="D1526">
        <v>17000</v>
      </c>
      <c r="E1526">
        <v>19</v>
      </c>
      <c r="AU1526">
        <v>1</v>
      </c>
      <c r="AV1526" t="s">
        <v>3001</v>
      </c>
      <c r="BG1526">
        <v>0</v>
      </c>
      <c r="BM1526">
        <v>0</v>
      </c>
    </row>
    <row r="1527" spans="1:65">
      <c r="A1527" s="4" t="s">
        <v>3002</v>
      </c>
      <c r="B1527" t="s">
        <v>3003</v>
      </c>
      <c r="C1527" t="s">
        <v>13</v>
      </c>
      <c r="D1527">
        <v>17000</v>
      </c>
      <c r="E1527">
        <v>19</v>
      </c>
      <c r="BG1527">
        <v>0</v>
      </c>
      <c r="BM1527">
        <v>0</v>
      </c>
    </row>
    <row r="1528" spans="1:65">
      <c r="A1528" s="4" t="s">
        <v>3004</v>
      </c>
      <c r="B1528" t="s">
        <v>3005</v>
      </c>
      <c r="C1528" t="s">
        <v>13</v>
      </c>
      <c r="D1528">
        <v>15000</v>
      </c>
      <c r="E1528">
        <v>16</v>
      </c>
      <c r="AU1528">
        <v>1</v>
      </c>
      <c r="AV1528" t="s">
        <v>3006</v>
      </c>
      <c r="BG1528">
        <v>0</v>
      </c>
      <c r="BM1528">
        <v>0</v>
      </c>
    </row>
    <row r="1529" spans="1:65">
      <c r="A1529" s="4" t="s">
        <v>3007</v>
      </c>
      <c r="B1529" t="s">
        <v>3008</v>
      </c>
      <c r="C1529" t="s">
        <v>13</v>
      </c>
      <c r="D1529">
        <v>15000</v>
      </c>
      <c r="E1529">
        <v>16</v>
      </c>
      <c r="BM1529">
        <v>0</v>
      </c>
    </row>
    <row r="1530" spans="1:65">
      <c r="A1530" s="4" t="s">
        <v>3009</v>
      </c>
      <c r="B1530" t="s">
        <v>3010</v>
      </c>
      <c r="C1530" t="s">
        <v>13</v>
      </c>
      <c r="D1530">
        <v>15000</v>
      </c>
      <c r="E1530">
        <v>16</v>
      </c>
      <c r="BM1530">
        <v>0</v>
      </c>
    </row>
    <row r="1531" spans="1:65">
      <c r="A1531" s="4" t="s">
        <v>3011</v>
      </c>
      <c r="B1531" t="s">
        <v>3012</v>
      </c>
      <c r="C1531" t="s">
        <v>13</v>
      </c>
      <c r="D1531">
        <v>15000</v>
      </c>
      <c r="E1531">
        <v>16</v>
      </c>
      <c r="BM1531">
        <v>0</v>
      </c>
    </row>
    <row r="1532" spans="1:65">
      <c r="A1532" s="4" t="s">
        <v>3013</v>
      </c>
      <c r="B1532" t="s">
        <v>3014</v>
      </c>
      <c r="C1532" t="s">
        <v>13</v>
      </c>
      <c r="D1532">
        <v>15000</v>
      </c>
      <c r="E1532">
        <v>16</v>
      </c>
      <c r="AU1532">
        <v>1</v>
      </c>
      <c r="AV1532" t="s">
        <v>3015</v>
      </c>
      <c r="BG1532">
        <v>0</v>
      </c>
      <c r="BM1532">
        <v>0</v>
      </c>
    </row>
    <row r="1533" spans="1:65">
      <c r="A1533" s="4" t="s">
        <v>3016</v>
      </c>
      <c r="B1533" t="s">
        <v>3017</v>
      </c>
      <c r="C1533" t="s">
        <v>13</v>
      </c>
      <c r="D1533">
        <v>17000</v>
      </c>
      <c r="E1533">
        <v>19</v>
      </c>
      <c r="AU1533">
        <v>1</v>
      </c>
      <c r="AV1533" t="s">
        <v>3018</v>
      </c>
      <c r="BG1533">
        <v>0</v>
      </c>
      <c r="BM1533">
        <v>0</v>
      </c>
    </row>
    <row r="1534" spans="1:65">
      <c r="A1534" s="4" t="s">
        <v>3019</v>
      </c>
      <c r="B1534" t="s">
        <v>3020</v>
      </c>
      <c r="C1534" t="s">
        <v>13</v>
      </c>
      <c r="D1534">
        <v>17000</v>
      </c>
      <c r="E1534">
        <v>19</v>
      </c>
      <c r="AU1534">
        <v>1</v>
      </c>
      <c r="AV1534" t="s">
        <v>3021</v>
      </c>
      <c r="BG1534">
        <v>0</v>
      </c>
      <c r="BM1534">
        <v>0</v>
      </c>
    </row>
    <row r="1535" spans="1:65">
      <c r="A1535" t="s">
        <v>3022</v>
      </c>
      <c r="B1535" t="s">
        <v>3023</v>
      </c>
      <c r="C1535" t="s">
        <v>13</v>
      </c>
      <c r="D1535">
        <v>4000</v>
      </c>
      <c r="E1535">
        <v>4.5</v>
      </c>
      <c r="AU1535">
        <v>1</v>
      </c>
      <c r="AV1535" t="s">
        <v>3024</v>
      </c>
      <c r="BG1535">
        <v>0</v>
      </c>
      <c r="BM1535">
        <v>0</v>
      </c>
    </row>
    <row r="1536" spans="1:65">
      <c r="A1536" t="s">
        <v>3025</v>
      </c>
      <c r="B1536" t="s">
        <v>3026</v>
      </c>
      <c r="C1536" t="s">
        <v>13</v>
      </c>
      <c r="D1536">
        <v>14000</v>
      </c>
      <c r="E1536">
        <v>15</v>
      </c>
      <c r="BG1536">
        <v>0</v>
      </c>
      <c r="BM1536">
        <v>0</v>
      </c>
    </row>
    <row r="1537" spans="1:65">
      <c r="A1537" t="s">
        <v>3027</v>
      </c>
      <c r="B1537" t="s">
        <v>3028</v>
      </c>
      <c r="C1537" t="s">
        <v>13</v>
      </c>
      <c r="D1537">
        <v>14000</v>
      </c>
      <c r="E1537">
        <v>15</v>
      </c>
      <c r="BG1537">
        <v>0</v>
      </c>
      <c r="BM1537">
        <v>0</v>
      </c>
    </row>
    <row r="1538" spans="1:65">
      <c r="A1538" t="s">
        <v>3029</v>
      </c>
      <c r="B1538" t="s">
        <v>3030</v>
      </c>
      <c r="C1538" t="s">
        <v>13</v>
      </c>
      <c r="D1538">
        <v>15000</v>
      </c>
      <c r="E1538">
        <v>16</v>
      </c>
      <c r="BG1538">
        <v>0</v>
      </c>
      <c r="BM1538">
        <v>0</v>
      </c>
    </row>
    <row r="1539" spans="1:65">
      <c r="A1539" s="4" t="s">
        <v>3031</v>
      </c>
      <c r="B1539" t="s">
        <v>3032</v>
      </c>
      <c r="C1539" t="s">
        <v>13</v>
      </c>
      <c r="D1539">
        <v>16000</v>
      </c>
      <c r="E1539">
        <v>18</v>
      </c>
      <c r="AU1539">
        <v>1</v>
      </c>
      <c r="AV1539" t="s">
        <v>3033</v>
      </c>
      <c r="BG1539">
        <v>0</v>
      </c>
      <c r="BM1539">
        <v>0</v>
      </c>
    </row>
    <row r="1540" spans="1:65">
      <c r="A1540" s="4" t="s">
        <v>3034</v>
      </c>
      <c r="B1540" t="s">
        <v>3035</v>
      </c>
      <c r="C1540" t="s">
        <v>13</v>
      </c>
      <c r="D1540">
        <v>17000</v>
      </c>
      <c r="E1540">
        <v>19</v>
      </c>
      <c r="AU1540">
        <v>1</v>
      </c>
      <c r="AV1540" t="s">
        <v>3036</v>
      </c>
      <c r="BG1540">
        <v>0</v>
      </c>
      <c r="BM1540">
        <v>0</v>
      </c>
    </row>
    <row r="1541" spans="1:65">
      <c r="A1541" s="4" t="s">
        <v>3037</v>
      </c>
      <c r="B1541" t="s">
        <v>3038</v>
      </c>
      <c r="C1541" t="s">
        <v>13</v>
      </c>
      <c r="D1541">
        <v>900</v>
      </c>
      <c r="E1541">
        <v>1</v>
      </c>
      <c r="BG1541">
        <v>0</v>
      </c>
      <c r="BM1541">
        <v>0</v>
      </c>
    </row>
    <row r="1542" spans="1:65">
      <c r="A1542" s="4" t="s">
        <v>3039</v>
      </c>
      <c r="B1542" t="s">
        <v>3040</v>
      </c>
      <c r="C1542" t="s">
        <v>13</v>
      </c>
      <c r="D1542">
        <v>3000</v>
      </c>
      <c r="E1542">
        <v>3.5</v>
      </c>
      <c r="BG1542">
        <v>0</v>
      </c>
      <c r="BM1542">
        <v>0</v>
      </c>
    </row>
    <row r="1543" spans="1:65">
      <c r="A1543" s="4" t="s">
        <v>3041</v>
      </c>
      <c r="B1543" t="s">
        <v>3042</v>
      </c>
      <c r="C1543" t="s">
        <v>13</v>
      </c>
      <c r="D1543">
        <v>15000</v>
      </c>
      <c r="E1543">
        <v>16</v>
      </c>
      <c r="BG1543">
        <v>0</v>
      </c>
      <c r="BM1543">
        <v>0</v>
      </c>
    </row>
    <row r="1544" spans="1:65">
      <c r="A1544" s="4" t="s">
        <v>2699</v>
      </c>
      <c r="B1544" t="s">
        <v>2700</v>
      </c>
      <c r="C1544" t="s">
        <v>13</v>
      </c>
      <c r="D1544">
        <v>17000</v>
      </c>
      <c r="E1544">
        <v>19</v>
      </c>
      <c r="AU1544">
        <v>1</v>
      </c>
      <c r="BG1544">
        <v>0</v>
      </c>
      <c r="BM1544">
        <v>0</v>
      </c>
    </row>
    <row r="1545" spans="1:65">
      <c r="A1545" s="4" t="s">
        <v>2701</v>
      </c>
      <c r="B1545" t="s">
        <v>2702</v>
      </c>
      <c r="C1545" t="s">
        <v>13</v>
      </c>
      <c r="D1545">
        <v>17000</v>
      </c>
      <c r="E1545">
        <v>19</v>
      </c>
      <c r="AU1545">
        <v>1</v>
      </c>
      <c r="BG1545">
        <v>0</v>
      </c>
      <c r="BM1545">
        <v>0</v>
      </c>
    </row>
    <row r="1546" spans="1:65">
      <c r="A1546" s="4" t="s">
        <v>3043</v>
      </c>
      <c r="B1546" t="s">
        <v>3044</v>
      </c>
      <c r="C1546" t="s">
        <v>13</v>
      </c>
      <c r="D1546">
        <v>14000</v>
      </c>
      <c r="E1546">
        <v>15</v>
      </c>
      <c r="AU1546">
        <v>1</v>
      </c>
      <c r="AV1546" t="s">
        <v>3045</v>
      </c>
      <c r="BG1546">
        <v>0</v>
      </c>
      <c r="BM1546">
        <v>0</v>
      </c>
    </row>
    <row r="1547" spans="1:65">
      <c r="A1547" s="4" t="s">
        <v>3046</v>
      </c>
      <c r="B1547" t="s">
        <v>3047</v>
      </c>
      <c r="C1547" t="s">
        <v>13</v>
      </c>
      <c r="D1547">
        <v>14000</v>
      </c>
      <c r="E1547">
        <v>15</v>
      </c>
      <c r="AU1547">
        <v>1</v>
      </c>
      <c r="AV1547" t="s">
        <v>3048</v>
      </c>
      <c r="BG1547">
        <v>0</v>
      </c>
      <c r="BM1547">
        <v>0</v>
      </c>
    </row>
    <row r="1548" spans="1:65">
      <c r="A1548" s="4" t="s">
        <v>3049</v>
      </c>
      <c r="B1548" t="s">
        <v>3050</v>
      </c>
      <c r="C1548" t="s">
        <v>13</v>
      </c>
      <c r="D1548">
        <v>15000</v>
      </c>
      <c r="E1548">
        <v>16</v>
      </c>
      <c r="AU1548">
        <v>1</v>
      </c>
      <c r="AV1548" t="s">
        <v>3051</v>
      </c>
      <c r="BG1548">
        <v>0</v>
      </c>
      <c r="BM1548">
        <v>0</v>
      </c>
    </row>
    <row r="1549" spans="1:65">
      <c r="A1549" s="4" t="s">
        <v>2756</v>
      </c>
      <c r="B1549" t="s">
        <v>2757</v>
      </c>
      <c r="C1549" t="s">
        <v>13</v>
      </c>
      <c r="D1549">
        <v>15000</v>
      </c>
      <c r="E1549">
        <v>16</v>
      </c>
      <c r="AU1549">
        <v>1</v>
      </c>
      <c r="AV1549" t="s">
        <v>3052</v>
      </c>
      <c r="BG1549">
        <v>0</v>
      </c>
      <c r="BM1549">
        <v>0</v>
      </c>
    </row>
    <row r="1550" spans="1:65">
      <c r="A1550" s="4" t="s">
        <v>3053</v>
      </c>
      <c r="B1550" t="s">
        <v>3054</v>
      </c>
      <c r="C1550" t="s">
        <v>13</v>
      </c>
      <c r="D1550">
        <v>15000</v>
      </c>
      <c r="E1550">
        <v>16</v>
      </c>
      <c r="AU1550">
        <v>1</v>
      </c>
      <c r="AV1550" t="s">
        <v>3055</v>
      </c>
      <c r="BG1550">
        <v>0</v>
      </c>
      <c r="BM1550">
        <v>0</v>
      </c>
    </row>
    <row r="1551" spans="1:65">
      <c r="A1551" t="s">
        <v>3056</v>
      </c>
      <c r="B1551" t="s">
        <v>3057</v>
      </c>
      <c r="C1551" t="s">
        <v>13</v>
      </c>
      <c r="D1551">
        <v>14000</v>
      </c>
      <c r="E1551">
        <v>15</v>
      </c>
      <c r="AU1551">
        <v>1</v>
      </c>
      <c r="AV1551" t="s">
        <v>3058</v>
      </c>
      <c r="BG1551">
        <v>0</v>
      </c>
      <c r="BM1551">
        <v>0</v>
      </c>
    </row>
    <row r="1552" spans="1:65">
      <c r="A1552" s="4" t="s">
        <v>3059</v>
      </c>
      <c r="B1552" t="s">
        <v>3060</v>
      </c>
      <c r="C1552" t="s">
        <v>13</v>
      </c>
      <c r="D1552">
        <v>3000</v>
      </c>
      <c r="E1552">
        <v>3.5</v>
      </c>
      <c r="BG1552">
        <v>0</v>
      </c>
      <c r="BM1552">
        <v>0</v>
      </c>
    </row>
    <row r="1553" spans="1:65">
      <c r="A1553" s="4" t="s">
        <v>3061</v>
      </c>
      <c r="B1553" t="s">
        <v>3062</v>
      </c>
      <c r="C1553" t="s">
        <v>13</v>
      </c>
      <c r="D1553">
        <v>15000</v>
      </c>
      <c r="E1553">
        <v>16</v>
      </c>
      <c r="BG1553">
        <v>0</v>
      </c>
      <c r="BM1553">
        <v>0</v>
      </c>
    </row>
    <row r="1554" spans="1:65">
      <c r="A1554" s="4" t="s">
        <v>3063</v>
      </c>
      <c r="B1554" t="s">
        <v>3064</v>
      </c>
      <c r="C1554" t="s">
        <v>13</v>
      </c>
      <c r="D1554">
        <v>15000</v>
      </c>
      <c r="E1554">
        <v>16</v>
      </c>
      <c r="BG1554">
        <v>0</v>
      </c>
      <c r="BM1554">
        <v>0</v>
      </c>
    </row>
    <row r="1555" spans="1:65">
      <c r="A1555" s="4" t="s">
        <v>3065</v>
      </c>
      <c r="B1555" t="s">
        <v>3066</v>
      </c>
      <c r="C1555" t="s">
        <v>22</v>
      </c>
      <c r="D1555">
        <v>1000</v>
      </c>
      <c r="E1555">
        <v>1.0667</v>
      </c>
      <c r="AU1555">
        <v>1</v>
      </c>
      <c r="AW1555" t="s">
        <v>1572</v>
      </c>
      <c r="BG1555">
        <v>0</v>
      </c>
      <c r="BM1555">
        <v>0</v>
      </c>
    </row>
    <row r="1556" spans="1:65">
      <c r="A1556" s="4" t="s">
        <v>3067</v>
      </c>
      <c r="B1556" t="s">
        <v>3068</v>
      </c>
      <c r="C1556" t="s">
        <v>22</v>
      </c>
      <c r="D1556">
        <v>1000</v>
      </c>
      <c r="E1556">
        <v>1.0667</v>
      </c>
      <c r="AU1556">
        <v>1</v>
      </c>
      <c r="AW1556" t="s">
        <v>2611</v>
      </c>
      <c r="BG1556">
        <v>0</v>
      </c>
      <c r="BM1556">
        <v>0</v>
      </c>
    </row>
    <row r="1557" spans="1:65">
      <c r="A1557" s="4" t="s">
        <v>3069</v>
      </c>
      <c r="B1557" t="s">
        <v>3070</v>
      </c>
      <c r="C1557" t="s">
        <v>22</v>
      </c>
      <c r="D1557">
        <v>1000</v>
      </c>
      <c r="E1557">
        <v>1.0667</v>
      </c>
      <c r="AU1557">
        <v>1</v>
      </c>
      <c r="AW1557" t="s">
        <v>2613</v>
      </c>
      <c r="BG1557">
        <v>0</v>
      </c>
      <c r="BM1557">
        <v>0</v>
      </c>
    </row>
    <row r="1558" spans="1:65">
      <c r="A1558" s="4" t="s">
        <v>3071</v>
      </c>
      <c r="B1558" t="s">
        <v>3072</v>
      </c>
      <c r="C1558" t="s">
        <v>22</v>
      </c>
      <c r="D1558">
        <v>1000</v>
      </c>
      <c r="E1558">
        <v>1.0667</v>
      </c>
      <c r="AU1558">
        <v>1</v>
      </c>
      <c r="AW1558" t="s">
        <v>2029</v>
      </c>
      <c r="BG1558">
        <v>0</v>
      </c>
      <c r="BM1558">
        <v>0</v>
      </c>
    </row>
    <row r="1559" spans="1:65">
      <c r="A1559" s="4" t="s">
        <v>3073</v>
      </c>
      <c r="B1559" t="s">
        <v>3074</v>
      </c>
      <c r="C1559" t="s">
        <v>22</v>
      </c>
      <c r="D1559">
        <v>1000</v>
      </c>
      <c r="E1559">
        <v>1.0667</v>
      </c>
      <c r="AU1559">
        <v>1</v>
      </c>
      <c r="AW1559" t="s">
        <v>2099</v>
      </c>
      <c r="BG1559">
        <v>0</v>
      </c>
      <c r="BM1559">
        <v>0</v>
      </c>
    </row>
    <row r="1560" spans="1:65">
      <c r="A1560" s="4" t="s">
        <v>3075</v>
      </c>
      <c r="B1560" t="s">
        <v>3076</v>
      </c>
      <c r="C1560" t="s">
        <v>22</v>
      </c>
      <c r="D1560">
        <v>1000</v>
      </c>
      <c r="E1560">
        <v>1.0667</v>
      </c>
      <c r="AU1560">
        <v>1</v>
      </c>
      <c r="AW1560" t="s">
        <v>2349</v>
      </c>
      <c r="BG1560">
        <v>0</v>
      </c>
      <c r="BM1560">
        <v>0</v>
      </c>
    </row>
    <row r="1561" spans="1:65">
      <c r="A1561" t="s">
        <v>3077</v>
      </c>
      <c r="B1561" t="s">
        <v>3078</v>
      </c>
      <c r="C1561" t="s">
        <v>13</v>
      </c>
      <c r="D1561">
        <v>15000</v>
      </c>
      <c r="E1561">
        <v>16</v>
      </c>
      <c r="BG1561">
        <v>0</v>
      </c>
      <c r="BM1561">
        <v>0</v>
      </c>
    </row>
    <row r="1562" spans="1:65">
      <c r="A1562" t="s">
        <v>3079</v>
      </c>
      <c r="B1562" t="s">
        <v>3080</v>
      </c>
      <c r="C1562" t="s">
        <v>13</v>
      </c>
      <c r="D1562">
        <v>17000</v>
      </c>
      <c r="E1562">
        <v>19</v>
      </c>
      <c r="BG1562">
        <v>0</v>
      </c>
      <c r="BM1562">
        <v>0</v>
      </c>
    </row>
    <row r="1563" spans="1:65">
      <c r="A1563" t="s">
        <v>3081</v>
      </c>
      <c r="B1563" t="s">
        <v>3082</v>
      </c>
      <c r="C1563" t="s">
        <v>13</v>
      </c>
      <c r="D1563">
        <v>17000</v>
      </c>
      <c r="E1563">
        <v>19</v>
      </c>
      <c r="BG1563">
        <v>0</v>
      </c>
      <c r="BM1563">
        <v>0</v>
      </c>
    </row>
    <row r="1564" spans="1:65">
      <c r="A1564" s="4" t="s">
        <v>3083</v>
      </c>
      <c r="B1564" t="s">
        <v>3084</v>
      </c>
      <c r="C1564" t="s">
        <v>13</v>
      </c>
      <c r="D1564">
        <v>3000</v>
      </c>
      <c r="E1564">
        <v>3.5</v>
      </c>
      <c r="BG1564">
        <v>0</v>
      </c>
      <c r="BM1564">
        <v>0</v>
      </c>
    </row>
    <row r="1565" spans="1:65">
      <c r="A1565" s="4" t="s">
        <v>3085</v>
      </c>
      <c r="B1565" t="s">
        <v>3086</v>
      </c>
      <c r="C1565" t="s">
        <v>13</v>
      </c>
      <c r="D1565">
        <v>15000</v>
      </c>
      <c r="E1565">
        <v>16</v>
      </c>
      <c r="BG1565">
        <v>0</v>
      </c>
      <c r="BM1565">
        <v>0</v>
      </c>
    </row>
    <row r="1566" spans="1:65">
      <c r="A1566" t="s">
        <v>3087</v>
      </c>
      <c r="B1566" t="s">
        <v>3088</v>
      </c>
      <c r="C1566" t="s">
        <v>13</v>
      </c>
      <c r="D1566">
        <v>4000</v>
      </c>
      <c r="E1566">
        <v>4.5</v>
      </c>
      <c r="AU1566">
        <v>1</v>
      </c>
      <c r="AV1566" t="s">
        <v>3089</v>
      </c>
      <c r="BG1566">
        <v>0</v>
      </c>
      <c r="BM1566">
        <v>0</v>
      </c>
    </row>
    <row r="1567" spans="1:65">
      <c r="A1567" t="s">
        <v>3090</v>
      </c>
      <c r="B1567" t="s">
        <v>3091</v>
      </c>
      <c r="C1567" t="s">
        <v>13</v>
      </c>
      <c r="D1567">
        <v>17000</v>
      </c>
      <c r="E1567">
        <v>19</v>
      </c>
      <c r="BG1567">
        <v>0</v>
      </c>
      <c r="BM1567">
        <v>0</v>
      </c>
    </row>
    <row r="1568" spans="1:65">
      <c r="A1568" s="4" t="s">
        <v>3092</v>
      </c>
      <c r="B1568" t="s">
        <v>3093</v>
      </c>
      <c r="C1568" t="s">
        <v>13</v>
      </c>
      <c r="D1568">
        <v>15000</v>
      </c>
      <c r="E1568">
        <v>16</v>
      </c>
      <c r="BG1568">
        <v>0</v>
      </c>
      <c r="BM1568">
        <v>0</v>
      </c>
    </row>
    <row r="1569" spans="1:65">
      <c r="A1569" s="4" t="s">
        <v>3094</v>
      </c>
      <c r="B1569" t="s">
        <v>3095</v>
      </c>
      <c r="C1569" t="s">
        <v>13</v>
      </c>
      <c r="D1569">
        <v>4000</v>
      </c>
      <c r="E1569">
        <v>4.5</v>
      </c>
      <c r="BG1569">
        <v>0</v>
      </c>
      <c r="BM1569">
        <v>0</v>
      </c>
    </row>
    <row r="1570" spans="1:65">
      <c r="A1570" s="4" t="s">
        <v>3096</v>
      </c>
      <c r="B1570" t="s">
        <v>3097</v>
      </c>
      <c r="C1570" t="s">
        <v>13</v>
      </c>
      <c r="D1570">
        <v>3000</v>
      </c>
      <c r="E1570">
        <v>3.5</v>
      </c>
      <c r="BG1570">
        <v>0</v>
      </c>
      <c r="BM1570">
        <v>0</v>
      </c>
    </row>
    <row r="1571" spans="1:65">
      <c r="A1571" s="4" t="s">
        <v>3098</v>
      </c>
      <c r="B1571" t="s">
        <v>3099</v>
      </c>
      <c r="C1571" t="s">
        <v>13</v>
      </c>
      <c r="D1571">
        <v>3000</v>
      </c>
      <c r="E1571">
        <v>3.5</v>
      </c>
      <c r="BG1571">
        <v>0</v>
      </c>
      <c r="BM1571">
        <v>0</v>
      </c>
    </row>
    <row r="1572" spans="1:65">
      <c r="A1572" s="4" t="s">
        <v>3100</v>
      </c>
      <c r="B1572" t="s">
        <v>3101</v>
      </c>
      <c r="C1572" t="s">
        <v>13</v>
      </c>
      <c r="D1572">
        <v>15000</v>
      </c>
      <c r="E1572">
        <v>16</v>
      </c>
      <c r="BG1572">
        <v>0</v>
      </c>
      <c r="BM1572">
        <v>0</v>
      </c>
    </row>
    <row r="1573" spans="1:65">
      <c r="A1573" s="4" t="s">
        <v>3102</v>
      </c>
      <c r="B1573" t="s">
        <v>3103</v>
      </c>
      <c r="C1573" t="s">
        <v>13</v>
      </c>
      <c r="D1573">
        <v>15000</v>
      </c>
      <c r="E1573">
        <v>16</v>
      </c>
      <c r="AU1573">
        <v>1</v>
      </c>
      <c r="AV1573" t="s">
        <v>3104</v>
      </c>
      <c r="BG1573">
        <v>0</v>
      </c>
      <c r="BM1573">
        <v>0</v>
      </c>
    </row>
    <row r="1574" spans="1:65">
      <c r="A1574" t="s">
        <v>3105</v>
      </c>
      <c r="B1574" t="s">
        <v>3106</v>
      </c>
      <c r="C1574" t="s">
        <v>13</v>
      </c>
      <c r="D1574">
        <v>3000</v>
      </c>
      <c r="E1574">
        <v>3.5</v>
      </c>
      <c r="AU1574">
        <v>1</v>
      </c>
      <c r="BG1574">
        <v>0</v>
      </c>
      <c r="BM1574">
        <v>0</v>
      </c>
    </row>
    <row r="1575" spans="1:65">
      <c r="A1575" s="4" t="s">
        <v>3107</v>
      </c>
      <c r="B1575" t="s">
        <v>3108</v>
      </c>
      <c r="C1575" t="s">
        <v>13</v>
      </c>
      <c r="D1575">
        <v>17000</v>
      </c>
      <c r="E1575">
        <v>19</v>
      </c>
      <c r="BG1575">
        <v>0</v>
      </c>
      <c r="BM1575">
        <v>0</v>
      </c>
    </row>
    <row r="1576" spans="1:65">
      <c r="A1576" s="4" t="s">
        <v>3109</v>
      </c>
      <c r="B1576" t="s">
        <v>3110</v>
      </c>
      <c r="C1576" t="s">
        <v>13</v>
      </c>
      <c r="D1576">
        <v>15000</v>
      </c>
      <c r="E1576">
        <v>16</v>
      </c>
      <c r="AU1576">
        <v>1</v>
      </c>
      <c r="AV1576" t="s">
        <v>3111</v>
      </c>
      <c r="BG1576">
        <v>0</v>
      </c>
      <c r="BM1576">
        <v>0</v>
      </c>
    </row>
    <row r="1577" spans="1:65">
      <c r="A1577" t="s">
        <v>3112</v>
      </c>
      <c r="B1577" t="s">
        <v>3113</v>
      </c>
      <c r="C1577" t="s">
        <v>13</v>
      </c>
      <c r="D1577">
        <v>15000</v>
      </c>
      <c r="E1577">
        <v>16</v>
      </c>
      <c r="BG1577">
        <v>0</v>
      </c>
      <c r="BM1577">
        <v>0</v>
      </c>
    </row>
    <row r="1578" spans="1:65">
      <c r="A1578" t="s">
        <v>3114</v>
      </c>
      <c r="B1578" t="s">
        <v>3115</v>
      </c>
      <c r="C1578" t="s">
        <v>13</v>
      </c>
      <c r="D1578">
        <v>4000</v>
      </c>
      <c r="E1578">
        <v>4.5</v>
      </c>
      <c r="AU1578">
        <v>1</v>
      </c>
      <c r="AV1578" t="s">
        <v>3055</v>
      </c>
      <c r="BG1578">
        <v>0</v>
      </c>
      <c r="BM1578">
        <v>0</v>
      </c>
    </row>
    <row r="1579" spans="1:65">
      <c r="A1579" s="4" t="s">
        <v>3116</v>
      </c>
      <c r="B1579" t="s">
        <v>3117</v>
      </c>
      <c r="C1579" t="s">
        <v>13</v>
      </c>
      <c r="D1579">
        <v>15000</v>
      </c>
      <c r="E1579">
        <v>16</v>
      </c>
      <c r="BG1579">
        <v>0</v>
      </c>
      <c r="BM1579">
        <v>0</v>
      </c>
    </row>
    <row r="1580" spans="1:65">
      <c r="A1580" s="4" t="s">
        <v>3118</v>
      </c>
      <c r="B1580" t="s">
        <v>3119</v>
      </c>
      <c r="C1580" t="s">
        <v>13</v>
      </c>
      <c r="D1580">
        <v>15000</v>
      </c>
      <c r="E1580">
        <v>16</v>
      </c>
      <c r="BG1580">
        <v>0</v>
      </c>
      <c r="BM1580">
        <v>0</v>
      </c>
    </row>
    <row r="1581" spans="1:65">
      <c r="A1581" s="4" t="s">
        <v>3120</v>
      </c>
      <c r="B1581" t="s">
        <v>2983</v>
      </c>
      <c r="C1581" t="s">
        <v>13</v>
      </c>
      <c r="D1581">
        <v>15000</v>
      </c>
      <c r="E1581">
        <v>16</v>
      </c>
      <c r="BG1581">
        <v>0</v>
      </c>
      <c r="BM1581">
        <v>0</v>
      </c>
    </row>
    <row r="1582" spans="1:65">
      <c r="A1582" t="s">
        <v>3121</v>
      </c>
      <c r="B1582" t="s">
        <v>3122</v>
      </c>
      <c r="C1582" t="s">
        <v>13</v>
      </c>
      <c r="D1582">
        <v>15000</v>
      </c>
      <c r="E1582">
        <v>16</v>
      </c>
      <c r="BG1582">
        <v>0</v>
      </c>
      <c r="BM1582">
        <v>0</v>
      </c>
    </row>
    <row r="1583" spans="1:65">
      <c r="A1583" t="s">
        <v>3123</v>
      </c>
      <c r="B1583" t="s">
        <v>3124</v>
      </c>
      <c r="C1583" t="s">
        <v>13</v>
      </c>
      <c r="D1583">
        <v>15000</v>
      </c>
      <c r="E1583">
        <v>16</v>
      </c>
      <c r="BG1583">
        <v>0</v>
      </c>
      <c r="BM1583">
        <v>0</v>
      </c>
    </row>
    <row r="1584" spans="1:65">
      <c r="A1584" s="4" t="s">
        <v>3125</v>
      </c>
      <c r="B1584" t="s">
        <v>3126</v>
      </c>
      <c r="C1584" t="s">
        <v>13</v>
      </c>
      <c r="D1584">
        <v>15000</v>
      </c>
      <c r="E1584">
        <v>16</v>
      </c>
      <c r="BG1584">
        <v>0</v>
      </c>
      <c r="BM1584">
        <v>0</v>
      </c>
    </row>
    <row r="1585" spans="1:65">
      <c r="A1585" s="4" t="s">
        <v>3127</v>
      </c>
      <c r="B1585" t="s">
        <v>3128</v>
      </c>
      <c r="C1585" t="s">
        <v>13</v>
      </c>
      <c r="D1585">
        <v>3000</v>
      </c>
      <c r="E1585">
        <v>3.5</v>
      </c>
      <c r="BG1585">
        <v>0</v>
      </c>
      <c r="BM1585">
        <v>0</v>
      </c>
    </row>
    <row r="1586" spans="1:65">
      <c r="A1586" t="s">
        <v>3129</v>
      </c>
      <c r="B1586" t="s">
        <v>3130</v>
      </c>
      <c r="C1586" t="s">
        <v>13</v>
      </c>
      <c r="D1586">
        <v>15000</v>
      </c>
      <c r="E1586">
        <v>16</v>
      </c>
      <c r="BG1586">
        <v>0</v>
      </c>
      <c r="BM1586">
        <v>0</v>
      </c>
    </row>
    <row r="1587" spans="1:65">
      <c r="A1587" t="s">
        <v>3131</v>
      </c>
      <c r="B1587" t="s">
        <v>3132</v>
      </c>
      <c r="C1587" t="s">
        <v>13</v>
      </c>
      <c r="D1587">
        <v>4000</v>
      </c>
      <c r="E1587">
        <v>4.5</v>
      </c>
      <c r="AU1587">
        <v>1</v>
      </c>
      <c r="AV1587" t="s">
        <v>3133</v>
      </c>
      <c r="BG1587">
        <v>0</v>
      </c>
      <c r="BM1587">
        <v>0</v>
      </c>
    </row>
    <row r="1588" spans="1:65">
      <c r="A1588" t="s">
        <v>3134</v>
      </c>
      <c r="B1588" t="s">
        <v>3135</v>
      </c>
      <c r="C1588" t="s">
        <v>13</v>
      </c>
      <c r="D1588">
        <v>15000</v>
      </c>
      <c r="E1588">
        <v>16</v>
      </c>
      <c r="AU1588">
        <v>1</v>
      </c>
      <c r="BG1588">
        <v>0</v>
      </c>
      <c r="BM1588">
        <v>0</v>
      </c>
    </row>
    <row r="1589" spans="1:65">
      <c r="A1589" t="s">
        <v>3136</v>
      </c>
      <c r="B1589" t="s">
        <v>3137</v>
      </c>
      <c r="C1589" t="s">
        <v>13</v>
      </c>
      <c r="D1589">
        <v>3000</v>
      </c>
      <c r="E1589">
        <v>3.5</v>
      </c>
      <c r="AU1589">
        <v>1</v>
      </c>
      <c r="BG1589">
        <v>0</v>
      </c>
      <c r="BM1589">
        <v>0</v>
      </c>
    </row>
    <row r="1590" spans="1:65">
      <c r="A1590" t="s">
        <v>3138</v>
      </c>
      <c r="B1590" t="s">
        <v>3139</v>
      </c>
      <c r="C1590" t="s">
        <v>22</v>
      </c>
      <c r="D1590">
        <v>1000</v>
      </c>
      <c r="E1590">
        <v>1.0667</v>
      </c>
      <c r="AU1590">
        <v>1</v>
      </c>
      <c r="AV1590" t="s">
        <v>3140</v>
      </c>
      <c r="AW1590" t="s">
        <v>3141</v>
      </c>
      <c r="BG1590">
        <v>0</v>
      </c>
      <c r="BM1590">
        <v>0</v>
      </c>
    </row>
    <row r="1591" spans="1:65">
      <c r="A1591" t="s">
        <v>3142</v>
      </c>
      <c r="B1591" t="s">
        <v>3143</v>
      </c>
      <c r="C1591" t="s">
        <v>13</v>
      </c>
      <c r="D1591">
        <v>15000</v>
      </c>
      <c r="E1591">
        <v>16</v>
      </c>
      <c r="AU1591">
        <v>1</v>
      </c>
      <c r="AV1591" t="s">
        <v>3140</v>
      </c>
      <c r="BG1591">
        <v>0</v>
      </c>
      <c r="BM1591">
        <v>0</v>
      </c>
    </row>
    <row r="1592" spans="1:65">
      <c r="A1592" t="s">
        <v>3144</v>
      </c>
      <c r="B1592" t="s">
        <v>3145</v>
      </c>
      <c r="C1592" t="s">
        <v>13</v>
      </c>
      <c r="D1592">
        <v>15000</v>
      </c>
      <c r="E1592">
        <v>16</v>
      </c>
      <c r="BG1592">
        <v>0</v>
      </c>
      <c r="BM1592">
        <v>0</v>
      </c>
    </row>
    <row r="1593" spans="1:65">
      <c r="A1593" s="2" t="s">
        <v>3146</v>
      </c>
      <c r="B1593" t="s">
        <v>3147</v>
      </c>
      <c r="C1593" t="s">
        <v>13</v>
      </c>
      <c r="D1593">
        <v>17000</v>
      </c>
      <c r="E1593">
        <v>19</v>
      </c>
      <c r="AU1593">
        <v>1</v>
      </c>
      <c r="AW1593" t="s">
        <v>3079</v>
      </c>
      <c r="BG1593">
        <v>0</v>
      </c>
      <c r="BM1593">
        <v>0</v>
      </c>
    </row>
    <row r="1594" spans="1:65">
      <c r="A1594" s="2" t="s">
        <v>3148</v>
      </c>
      <c r="B1594" t="s">
        <v>3082</v>
      </c>
      <c r="C1594" t="s">
        <v>13</v>
      </c>
      <c r="D1594">
        <v>17000</v>
      </c>
      <c r="E1594">
        <v>19</v>
      </c>
      <c r="AU1594">
        <v>1</v>
      </c>
      <c r="AW1594" t="s">
        <v>3081</v>
      </c>
      <c r="BG1594">
        <v>0</v>
      </c>
      <c r="BM1594">
        <v>0</v>
      </c>
    </row>
    <row r="1595" spans="1:65">
      <c r="A1595" t="s">
        <v>3149</v>
      </c>
      <c r="B1595" t="s">
        <v>3150</v>
      </c>
      <c r="C1595" t="s">
        <v>13</v>
      </c>
      <c r="D1595">
        <v>15000</v>
      </c>
      <c r="E1595">
        <v>16</v>
      </c>
      <c r="BG1595">
        <v>0</v>
      </c>
      <c r="BM1595">
        <v>0</v>
      </c>
    </row>
    <row r="1596" spans="1:65">
      <c r="A1596" t="s">
        <v>3151</v>
      </c>
      <c r="B1596" t="s">
        <v>3152</v>
      </c>
      <c r="C1596" t="s">
        <v>13</v>
      </c>
      <c r="D1596">
        <v>15000</v>
      </c>
      <c r="E1596">
        <v>16</v>
      </c>
      <c r="BG1596">
        <v>0</v>
      </c>
      <c r="BM1596">
        <v>0</v>
      </c>
    </row>
    <row r="1597" spans="1:65">
      <c r="A1597" s="2" t="s">
        <v>3153</v>
      </c>
      <c r="B1597" t="s">
        <v>3154</v>
      </c>
      <c r="C1597" t="s">
        <v>13</v>
      </c>
      <c r="D1597">
        <v>17000</v>
      </c>
      <c r="E1597">
        <v>19</v>
      </c>
      <c r="BG1597">
        <v>0</v>
      </c>
      <c r="BM1597">
        <v>0</v>
      </c>
    </row>
    <row r="1598" spans="1:65">
      <c r="A1598" s="2" t="s">
        <v>3155</v>
      </c>
      <c r="B1598" t="s">
        <v>3156</v>
      </c>
      <c r="C1598" t="s">
        <v>13</v>
      </c>
      <c r="D1598">
        <v>17000</v>
      </c>
      <c r="E1598">
        <v>19</v>
      </c>
      <c r="BG1598">
        <v>0</v>
      </c>
      <c r="BM1598">
        <v>0</v>
      </c>
    </row>
    <row r="1599" spans="1:65">
      <c r="A1599" t="s">
        <v>3157</v>
      </c>
      <c r="B1599" t="s">
        <v>3158</v>
      </c>
      <c r="C1599" t="s">
        <v>13</v>
      </c>
      <c r="D1599">
        <v>15000</v>
      </c>
      <c r="E1599">
        <v>16</v>
      </c>
      <c r="BG1599">
        <v>0</v>
      </c>
      <c r="BM1599">
        <v>0</v>
      </c>
    </row>
    <row r="1600" spans="1:65">
      <c r="A1600" s="7" t="s">
        <v>3159</v>
      </c>
      <c r="B1600" s="2" t="s">
        <v>3160</v>
      </c>
      <c r="C1600" t="s">
        <v>13</v>
      </c>
      <c r="D1600">
        <v>15000</v>
      </c>
      <c r="E1600">
        <v>16</v>
      </c>
    </row>
    <row r="1601" spans="1:65">
      <c r="A1601" s="7" t="s">
        <v>3161</v>
      </c>
      <c r="B1601" s="2" t="s">
        <v>3162</v>
      </c>
      <c r="C1601" t="s">
        <v>13</v>
      </c>
      <c r="D1601">
        <v>15000</v>
      </c>
      <c r="E1601">
        <v>16</v>
      </c>
    </row>
    <row r="1602" spans="1:65">
      <c r="A1602" s="2" t="s">
        <v>3163</v>
      </c>
      <c r="B1602" s="2" t="s">
        <v>3164</v>
      </c>
      <c r="C1602" t="s">
        <v>13</v>
      </c>
      <c r="D1602">
        <v>14000</v>
      </c>
      <c r="E1602">
        <v>16</v>
      </c>
    </row>
    <row r="1603" spans="1:65">
      <c r="A1603" s="4" t="s">
        <v>3165</v>
      </c>
      <c r="B1603" t="s">
        <v>3166</v>
      </c>
      <c r="C1603" t="s">
        <v>13</v>
      </c>
      <c r="D1603">
        <v>15000</v>
      </c>
      <c r="E1603">
        <v>16</v>
      </c>
      <c r="BG1603">
        <v>0</v>
      </c>
      <c r="BM1603">
        <v>0</v>
      </c>
    </row>
    <row r="1604" spans="1:65">
      <c r="A1604" s="4" t="s">
        <v>3167</v>
      </c>
      <c r="B1604" t="s">
        <v>3168</v>
      </c>
      <c r="C1604" t="s">
        <v>13</v>
      </c>
      <c r="D1604">
        <v>15000</v>
      </c>
      <c r="E1604">
        <v>16</v>
      </c>
      <c r="BG1604">
        <v>0</v>
      </c>
      <c r="BM1604">
        <v>0</v>
      </c>
    </row>
    <row r="1605" spans="1:65">
      <c r="A1605" t="s">
        <v>3169</v>
      </c>
      <c r="B1605" t="s">
        <v>3170</v>
      </c>
      <c r="C1605" t="s">
        <v>13</v>
      </c>
      <c r="D1605">
        <v>15000</v>
      </c>
      <c r="E1605">
        <v>16</v>
      </c>
      <c r="BG1605">
        <v>0</v>
      </c>
      <c r="BM1605">
        <v>0</v>
      </c>
    </row>
    <row r="1606" spans="1:65">
      <c r="A1606" t="s">
        <v>3171</v>
      </c>
      <c r="B1606" t="s">
        <v>3172</v>
      </c>
      <c r="C1606" t="s">
        <v>13</v>
      </c>
      <c r="D1606">
        <v>15000</v>
      </c>
      <c r="E1606">
        <v>16</v>
      </c>
      <c r="BG1606">
        <v>0</v>
      </c>
      <c r="BM1606">
        <v>0</v>
      </c>
    </row>
    <row r="1607" spans="1:65">
      <c r="A1607" t="s">
        <v>3173</v>
      </c>
      <c r="B1607" t="s">
        <v>3174</v>
      </c>
      <c r="C1607" t="s">
        <v>13</v>
      </c>
      <c r="D1607">
        <v>15000</v>
      </c>
      <c r="E1607">
        <v>17</v>
      </c>
      <c r="BG1607">
        <v>0</v>
      </c>
      <c r="BM1607">
        <v>0</v>
      </c>
    </row>
    <row r="1608" spans="1:65">
      <c r="A1608" t="s">
        <v>3175</v>
      </c>
      <c r="B1608" t="s">
        <v>3176</v>
      </c>
      <c r="C1608" t="s">
        <v>13</v>
      </c>
      <c r="D1608">
        <v>15000</v>
      </c>
      <c r="E1608">
        <v>16</v>
      </c>
      <c r="BG1608">
        <v>0</v>
      </c>
      <c r="BM1608">
        <v>0</v>
      </c>
    </row>
    <row r="1609" spans="1:65">
      <c r="A1609" s="4" t="s">
        <v>3177</v>
      </c>
      <c r="B1609" t="s">
        <v>3178</v>
      </c>
      <c r="C1609" t="s">
        <v>13</v>
      </c>
      <c r="D1609">
        <v>15000</v>
      </c>
      <c r="E1609">
        <v>16</v>
      </c>
      <c r="BG1609">
        <v>0</v>
      </c>
      <c r="BM1609">
        <v>0</v>
      </c>
    </row>
    <row r="1610" spans="1:65">
      <c r="A1610" s="4" t="s">
        <v>3179</v>
      </c>
      <c r="B1610" t="s">
        <v>3180</v>
      </c>
      <c r="C1610" t="s">
        <v>13</v>
      </c>
      <c r="D1610">
        <v>15000</v>
      </c>
      <c r="E1610">
        <v>16</v>
      </c>
      <c r="BG1610">
        <v>0</v>
      </c>
      <c r="BM1610">
        <v>0</v>
      </c>
    </row>
    <row r="1611" spans="1:65">
      <c r="A1611" s="4" t="s">
        <v>3181</v>
      </c>
      <c r="B1611" t="s">
        <v>3182</v>
      </c>
      <c r="C1611" t="s">
        <v>13</v>
      </c>
      <c r="D1611">
        <v>14500</v>
      </c>
      <c r="E1611">
        <v>15.5</v>
      </c>
      <c r="BG1611">
        <v>0</v>
      </c>
      <c r="BM1611">
        <v>0</v>
      </c>
    </row>
    <row r="1612" spans="1:65">
      <c r="A1612" t="s">
        <v>3183</v>
      </c>
      <c r="B1612" t="s">
        <v>3184</v>
      </c>
      <c r="C1612" t="s">
        <v>13</v>
      </c>
      <c r="D1612">
        <v>17000</v>
      </c>
      <c r="E1612">
        <v>19</v>
      </c>
      <c r="BG1612">
        <v>0</v>
      </c>
      <c r="BM1612">
        <v>0</v>
      </c>
    </row>
    <row r="1613" spans="1:65">
      <c r="A1613" t="s">
        <v>3185</v>
      </c>
      <c r="B1613" t="s">
        <v>3186</v>
      </c>
      <c r="C1613" t="s">
        <v>13</v>
      </c>
      <c r="D1613">
        <v>4000</v>
      </c>
      <c r="E1613">
        <v>4.5</v>
      </c>
      <c r="BG1613">
        <v>0</v>
      </c>
      <c r="BM1613">
        <v>0</v>
      </c>
    </row>
    <row r="1614" spans="1:65">
      <c r="A1614" t="s">
        <v>3187</v>
      </c>
      <c r="B1614" t="s">
        <v>3188</v>
      </c>
      <c r="C1614" t="s">
        <v>13</v>
      </c>
      <c r="D1614">
        <v>17000</v>
      </c>
      <c r="E1614">
        <v>19</v>
      </c>
      <c r="BG1614">
        <v>0</v>
      </c>
      <c r="BM1614">
        <v>0</v>
      </c>
    </row>
    <row r="1615" spans="1:65">
      <c r="A1615" t="s">
        <v>3189</v>
      </c>
      <c r="B1615" t="s">
        <v>3190</v>
      </c>
      <c r="C1615" t="s">
        <v>13</v>
      </c>
      <c r="D1615">
        <v>17000</v>
      </c>
      <c r="E1615">
        <v>19</v>
      </c>
      <c r="BG1615">
        <v>0</v>
      </c>
      <c r="BM1615">
        <v>0</v>
      </c>
    </row>
    <row r="1616" spans="1:65">
      <c r="A1616" s="4" t="s">
        <v>3191</v>
      </c>
      <c r="B1616" t="s">
        <v>3192</v>
      </c>
      <c r="C1616" t="s">
        <v>22</v>
      </c>
      <c r="D1616">
        <v>1000</v>
      </c>
      <c r="E1616">
        <v>1.0667</v>
      </c>
      <c r="BG1616">
        <v>0</v>
      </c>
      <c r="BM1616">
        <v>0</v>
      </c>
    </row>
    <row r="1617" spans="1:65">
      <c r="A1617" s="4" t="s">
        <v>3193</v>
      </c>
      <c r="B1617" t="s">
        <v>3194</v>
      </c>
      <c r="C1617" t="s">
        <v>13</v>
      </c>
      <c r="D1617">
        <v>15000</v>
      </c>
      <c r="E1617">
        <v>16</v>
      </c>
      <c r="BG1617">
        <v>0</v>
      </c>
      <c r="BM1617">
        <v>0</v>
      </c>
    </row>
    <row r="1618" spans="1:65">
      <c r="A1618" s="4" t="s">
        <v>3195</v>
      </c>
      <c r="B1618" t="s">
        <v>3196</v>
      </c>
      <c r="C1618" t="s">
        <v>13</v>
      </c>
      <c r="D1618">
        <v>15000</v>
      </c>
      <c r="E1618">
        <v>16</v>
      </c>
      <c r="BG1618">
        <v>0</v>
      </c>
      <c r="BM1618">
        <v>0</v>
      </c>
    </row>
    <row r="1619" spans="1:65">
      <c r="A1619" s="4" t="s">
        <v>3197</v>
      </c>
      <c r="B1619" t="s">
        <v>3198</v>
      </c>
      <c r="C1619" t="s">
        <v>13</v>
      </c>
      <c r="D1619">
        <v>15000</v>
      </c>
      <c r="E1619">
        <v>16</v>
      </c>
      <c r="BG1619">
        <v>0</v>
      </c>
      <c r="BM1619">
        <v>0</v>
      </c>
    </row>
    <row r="1620" spans="1:65">
      <c r="A1620" t="s">
        <v>3181</v>
      </c>
      <c r="B1620" t="s">
        <v>3199</v>
      </c>
      <c r="C1620" t="s">
        <v>13</v>
      </c>
      <c r="D1620">
        <v>14500</v>
      </c>
      <c r="E1620">
        <v>15.5</v>
      </c>
      <c r="BG1620">
        <v>0</v>
      </c>
      <c r="BM1620">
        <v>0</v>
      </c>
    </row>
    <row r="1621" spans="1:65">
      <c r="A1621" s="4" t="s">
        <v>3200</v>
      </c>
      <c r="B1621" t="s">
        <v>3201</v>
      </c>
      <c r="C1621" t="s">
        <v>13</v>
      </c>
      <c r="D1621">
        <v>3000</v>
      </c>
      <c r="E1621">
        <v>3.5</v>
      </c>
      <c r="BG1621">
        <v>0</v>
      </c>
      <c r="BM1621">
        <v>0</v>
      </c>
    </row>
    <row r="1622" spans="1:65">
      <c r="A1622" t="s">
        <v>3202</v>
      </c>
      <c r="B1622" t="s">
        <v>3203</v>
      </c>
      <c r="C1622" t="s">
        <v>13</v>
      </c>
      <c r="D1622">
        <v>1000</v>
      </c>
      <c r="E1622">
        <v>1.0667</v>
      </c>
      <c r="BG1622">
        <v>0</v>
      </c>
      <c r="BM1622">
        <v>0</v>
      </c>
    </row>
    <row r="1623" spans="1:65">
      <c r="A1623" t="s">
        <v>3204</v>
      </c>
      <c r="B1623" t="s">
        <v>3205</v>
      </c>
      <c r="C1623" t="s">
        <v>13</v>
      </c>
      <c r="D1623">
        <v>15000</v>
      </c>
      <c r="E1623">
        <v>16</v>
      </c>
      <c r="BG1623">
        <v>0</v>
      </c>
      <c r="BM1623">
        <v>0</v>
      </c>
    </row>
    <row r="1624" spans="1:65">
      <c r="A1624" t="s">
        <v>3206</v>
      </c>
      <c r="B1624" t="s">
        <v>3207</v>
      </c>
      <c r="C1624" t="s">
        <v>13</v>
      </c>
      <c r="D1624">
        <v>17000</v>
      </c>
      <c r="E1624">
        <v>19</v>
      </c>
      <c r="BG1624">
        <v>0</v>
      </c>
      <c r="BM1624">
        <v>0</v>
      </c>
    </row>
    <row r="1625" spans="1:65">
      <c r="A1625" s="4" t="s">
        <v>1748</v>
      </c>
      <c r="B1625" t="s">
        <v>3208</v>
      </c>
      <c r="C1625" t="s">
        <v>13</v>
      </c>
      <c r="D1625">
        <v>3000</v>
      </c>
      <c r="E1625">
        <v>3.5</v>
      </c>
      <c r="BG1625">
        <v>0</v>
      </c>
      <c r="BM1625">
        <v>0</v>
      </c>
    </row>
    <row r="1626" spans="1:65">
      <c r="A1626" t="s">
        <v>1758</v>
      </c>
      <c r="B1626" t="s">
        <v>3209</v>
      </c>
      <c r="C1626" t="s">
        <v>13</v>
      </c>
      <c r="D1626">
        <v>3000</v>
      </c>
      <c r="E1626">
        <v>3.5</v>
      </c>
      <c r="BG1626">
        <v>0</v>
      </c>
      <c r="BM1626">
        <v>0</v>
      </c>
    </row>
    <row r="1627" spans="1:65">
      <c r="A1627" s="4" t="s">
        <v>3210</v>
      </c>
      <c r="B1627" t="s">
        <v>3211</v>
      </c>
      <c r="C1627" t="s">
        <v>13</v>
      </c>
      <c r="D1627">
        <v>15000</v>
      </c>
      <c r="E1627">
        <v>16</v>
      </c>
      <c r="BG1627">
        <v>0</v>
      </c>
      <c r="BM1627">
        <v>0</v>
      </c>
    </row>
    <row r="1628" spans="1:65">
      <c r="A1628" s="4" t="s">
        <v>3212</v>
      </c>
      <c r="B1628" t="s">
        <v>3213</v>
      </c>
      <c r="C1628" t="s">
        <v>13</v>
      </c>
      <c r="D1628">
        <v>15000</v>
      </c>
      <c r="E1628">
        <v>16</v>
      </c>
      <c r="BG1628">
        <v>0</v>
      </c>
      <c r="BM1628">
        <v>0</v>
      </c>
    </row>
    <row r="1629" spans="1:65">
      <c r="A1629" s="4" t="s">
        <v>3214</v>
      </c>
      <c r="B1629" t="s">
        <v>3215</v>
      </c>
      <c r="C1629" t="s">
        <v>13</v>
      </c>
      <c r="D1629">
        <v>15000</v>
      </c>
      <c r="E1629">
        <v>16</v>
      </c>
      <c r="BG1629">
        <v>0</v>
      </c>
      <c r="BM1629">
        <v>0</v>
      </c>
    </row>
    <row r="1630" spans="1:65">
      <c r="A1630" t="s">
        <v>3216</v>
      </c>
      <c r="B1630" t="s">
        <v>3217</v>
      </c>
      <c r="C1630" t="s">
        <v>13</v>
      </c>
      <c r="D1630">
        <v>15000</v>
      </c>
      <c r="E1630">
        <v>16</v>
      </c>
      <c r="BG1630">
        <v>0</v>
      </c>
      <c r="BM1630">
        <v>0</v>
      </c>
    </row>
    <row r="1631" spans="1:65">
      <c r="A1631" t="s">
        <v>3218</v>
      </c>
      <c r="B1631" t="s">
        <v>3219</v>
      </c>
      <c r="C1631" t="s">
        <v>22</v>
      </c>
      <c r="D1631">
        <v>1000</v>
      </c>
      <c r="E1631">
        <v>1.0667</v>
      </c>
      <c r="BG1631">
        <v>0</v>
      </c>
      <c r="BM1631">
        <v>0</v>
      </c>
    </row>
    <row r="1632" spans="1:65">
      <c r="A1632" t="s">
        <v>3220</v>
      </c>
      <c r="B1632" t="s">
        <v>3221</v>
      </c>
      <c r="C1632" t="s">
        <v>13</v>
      </c>
      <c r="D1632">
        <v>4000</v>
      </c>
      <c r="E1632">
        <v>4.5</v>
      </c>
      <c r="BG1632">
        <v>0</v>
      </c>
      <c r="BM1632">
        <v>0</v>
      </c>
    </row>
    <row r="1633" spans="1:65">
      <c r="A1633" t="s">
        <v>3222</v>
      </c>
      <c r="B1633" t="s">
        <v>3223</v>
      </c>
      <c r="C1633" t="s">
        <v>13</v>
      </c>
      <c r="D1633">
        <v>15000</v>
      </c>
      <c r="E1633">
        <v>16</v>
      </c>
      <c r="BG1633">
        <v>0</v>
      </c>
      <c r="BM1633">
        <v>0</v>
      </c>
    </row>
    <row r="1634" spans="1:65">
      <c r="A1634" s="4" t="s">
        <v>3224</v>
      </c>
      <c r="B1634" t="s">
        <v>3225</v>
      </c>
      <c r="C1634" t="s">
        <v>13</v>
      </c>
      <c r="D1634">
        <v>16000</v>
      </c>
      <c r="E1634">
        <v>18</v>
      </c>
      <c r="BG1634">
        <v>0</v>
      </c>
      <c r="BM1634">
        <v>0</v>
      </c>
    </row>
    <row r="1635" spans="1:65">
      <c r="A1635" s="4" t="s">
        <v>3226</v>
      </c>
      <c r="B1635" t="s">
        <v>3227</v>
      </c>
      <c r="C1635" t="s">
        <v>13</v>
      </c>
      <c r="D1635">
        <v>20000</v>
      </c>
      <c r="E1635">
        <v>22</v>
      </c>
      <c r="BG1635">
        <v>0</v>
      </c>
      <c r="BM1635">
        <v>0</v>
      </c>
    </row>
    <row r="1636" spans="1:65">
      <c r="A1636" s="4" t="s">
        <v>3228</v>
      </c>
      <c r="B1636" t="s">
        <v>3229</v>
      </c>
      <c r="C1636" t="s">
        <v>13</v>
      </c>
      <c r="D1636">
        <v>14000</v>
      </c>
      <c r="E1636">
        <v>15</v>
      </c>
      <c r="BG1636">
        <v>0</v>
      </c>
      <c r="BM1636">
        <v>0</v>
      </c>
    </row>
    <row r="1637" spans="1:65">
      <c r="A1637" s="4" t="s">
        <v>3230</v>
      </c>
      <c r="B1637" t="s">
        <v>3231</v>
      </c>
      <c r="C1637" t="s">
        <v>13</v>
      </c>
      <c r="D1637">
        <v>3000</v>
      </c>
      <c r="E1637">
        <v>3.5</v>
      </c>
      <c r="BG1637">
        <v>0</v>
      </c>
      <c r="BM1637">
        <v>0</v>
      </c>
    </row>
    <row r="1638" spans="1:65">
      <c r="A1638" s="4" t="s">
        <v>3232</v>
      </c>
      <c r="B1638" t="s">
        <v>3233</v>
      </c>
      <c r="C1638" t="s">
        <v>13</v>
      </c>
      <c r="D1638">
        <v>3000</v>
      </c>
      <c r="E1638">
        <v>3.5</v>
      </c>
      <c r="BG1638">
        <v>0</v>
      </c>
      <c r="BM1638">
        <v>0</v>
      </c>
    </row>
    <row r="1639" spans="1:65">
      <c r="A1639" s="4" t="s">
        <v>3234</v>
      </c>
      <c r="B1639" t="s">
        <v>3235</v>
      </c>
      <c r="C1639" t="s">
        <v>13</v>
      </c>
      <c r="D1639">
        <v>3000</v>
      </c>
      <c r="E1639">
        <v>3.5</v>
      </c>
      <c r="BG1639">
        <v>0</v>
      </c>
      <c r="BM1639">
        <v>0</v>
      </c>
    </row>
    <row r="1640" spans="1:65">
      <c r="A1640" s="4" t="s">
        <v>2206</v>
      </c>
      <c r="B1640" t="s">
        <v>3236</v>
      </c>
      <c r="C1640" t="s">
        <v>13</v>
      </c>
      <c r="D1640">
        <v>17000</v>
      </c>
      <c r="E1640">
        <v>19</v>
      </c>
      <c r="AU1640">
        <v>1</v>
      </c>
      <c r="AV1640" t="s">
        <v>3237</v>
      </c>
      <c r="BG1640">
        <v>0</v>
      </c>
      <c r="BM1640">
        <v>0</v>
      </c>
    </row>
    <row r="1641" spans="1:65">
      <c r="A1641" s="4" t="s">
        <v>3238</v>
      </c>
      <c r="B1641" t="s">
        <v>3239</v>
      </c>
      <c r="C1641" t="s">
        <v>3240</v>
      </c>
      <c r="D1641">
        <v>2000</v>
      </c>
      <c r="E1641">
        <v>2.5</v>
      </c>
      <c r="AU1641">
        <v>1</v>
      </c>
      <c r="AV1641" t="s">
        <v>3241</v>
      </c>
      <c r="BG1641">
        <v>0</v>
      </c>
      <c r="BM1641">
        <v>0</v>
      </c>
    </row>
    <row r="1642" spans="1:65">
      <c r="A1642" t="s">
        <v>3242</v>
      </c>
      <c r="B1642" t="s">
        <v>3243</v>
      </c>
      <c r="C1642" t="s">
        <v>3240</v>
      </c>
      <c r="D1642">
        <v>2000</v>
      </c>
      <c r="E1642">
        <v>2.5</v>
      </c>
      <c r="AU1642">
        <v>1</v>
      </c>
      <c r="AV1642" t="s">
        <v>3241</v>
      </c>
      <c r="BG1642">
        <v>0</v>
      </c>
      <c r="BM1642">
        <v>0</v>
      </c>
    </row>
    <row r="1643" spans="1:65" ht="18.75">
      <c r="A1643" s="8" t="s">
        <v>2689</v>
      </c>
      <c r="B1643" s="8" t="s">
        <v>2690</v>
      </c>
      <c r="C1643" t="s">
        <v>13</v>
      </c>
      <c r="D1643">
        <v>4000</v>
      </c>
      <c r="E1643">
        <v>4.5</v>
      </c>
    </row>
    <row r="1644" spans="1:65">
      <c r="A1644" s="2" t="s">
        <v>3244</v>
      </c>
      <c r="B1644" s="2" t="s">
        <v>3245</v>
      </c>
      <c r="C1644" t="s">
        <v>13</v>
      </c>
      <c r="D1644">
        <v>4000</v>
      </c>
      <c r="E1644">
        <v>4.5</v>
      </c>
    </row>
    <row r="1645" spans="1:65">
      <c r="A1645" s="2" t="s">
        <v>3246</v>
      </c>
      <c r="B1645" s="2" t="s">
        <v>3247</v>
      </c>
      <c r="C1645" t="s">
        <v>13</v>
      </c>
      <c r="D1645">
        <v>15000</v>
      </c>
      <c r="E1645">
        <v>16</v>
      </c>
    </row>
    <row r="1646" spans="1:65">
      <c r="A1646" s="2" t="s">
        <v>3248</v>
      </c>
      <c r="B1646" s="2" t="s">
        <v>3249</v>
      </c>
      <c r="C1646" t="s">
        <v>13</v>
      </c>
      <c r="D1646">
        <v>3000</v>
      </c>
      <c r="E1646">
        <v>3.5</v>
      </c>
    </row>
    <row r="1647" spans="1:65">
      <c r="A1647" s="2" t="s">
        <v>3250</v>
      </c>
      <c r="B1647" s="2" t="s">
        <v>3251</v>
      </c>
      <c r="C1647" t="s">
        <v>13</v>
      </c>
      <c r="D1647">
        <v>15000</v>
      </c>
      <c r="E1647">
        <v>16</v>
      </c>
    </row>
    <row r="1648" spans="1:65">
      <c r="A1648" s="2" t="s">
        <v>3252</v>
      </c>
      <c r="B1648" s="2" t="s">
        <v>3253</v>
      </c>
      <c r="C1648" t="s">
        <v>22</v>
      </c>
      <c r="D1648">
        <v>1000</v>
      </c>
      <c r="E1648">
        <v>1.0667</v>
      </c>
    </row>
    <row r="1649" spans="1:5">
      <c r="A1649" s="2" t="s">
        <v>3254</v>
      </c>
      <c r="B1649" s="2" t="s">
        <v>3255</v>
      </c>
      <c r="C1649" t="s">
        <v>22</v>
      </c>
      <c r="D1649">
        <v>1000</v>
      </c>
      <c r="E1649">
        <v>1.0667</v>
      </c>
    </row>
    <row r="1650" spans="1:5">
      <c r="A1650" s="2" t="s">
        <v>3256</v>
      </c>
      <c r="B1650" s="2" t="s">
        <v>3257</v>
      </c>
      <c r="C1650" t="s">
        <v>13</v>
      </c>
      <c r="D1650">
        <v>3000</v>
      </c>
      <c r="E1650">
        <v>3.5</v>
      </c>
    </row>
    <row r="1651" spans="1:5">
      <c r="A1651" s="2" t="s">
        <v>3258</v>
      </c>
      <c r="B1651" s="2" t="s">
        <v>3259</v>
      </c>
      <c r="C1651" t="s">
        <v>13</v>
      </c>
      <c r="D1651">
        <v>3000</v>
      </c>
      <c r="E1651">
        <v>3.5</v>
      </c>
    </row>
    <row r="1652" spans="1:5">
      <c r="A1652" s="2" t="s">
        <v>3039</v>
      </c>
      <c r="B1652" s="2" t="s">
        <v>3040</v>
      </c>
      <c r="C1652" t="s">
        <v>13</v>
      </c>
      <c r="D1652">
        <v>3000</v>
      </c>
      <c r="E1652">
        <v>3.5</v>
      </c>
    </row>
    <row r="1653" spans="1:5">
      <c r="A1653" s="2" t="s">
        <v>3260</v>
      </c>
      <c r="B1653" s="2" t="s">
        <v>3261</v>
      </c>
      <c r="C1653" t="s">
        <v>13</v>
      </c>
      <c r="D1653">
        <v>15000</v>
      </c>
      <c r="E1653">
        <v>16</v>
      </c>
    </row>
    <row r="1654" spans="1:5">
      <c r="A1654" s="2" t="s">
        <v>3262</v>
      </c>
      <c r="B1654" s="2" t="s">
        <v>3263</v>
      </c>
      <c r="C1654" t="s">
        <v>13</v>
      </c>
      <c r="D1654">
        <v>4000</v>
      </c>
      <c r="E1654">
        <v>4.5</v>
      </c>
    </row>
    <row r="1655" spans="1:5">
      <c r="A1655" s="2" t="s">
        <v>3264</v>
      </c>
      <c r="B1655" s="2" t="s">
        <v>3265</v>
      </c>
      <c r="C1655" t="s">
        <v>13</v>
      </c>
      <c r="D1655">
        <v>15000</v>
      </c>
      <c r="E1655">
        <v>16</v>
      </c>
    </row>
    <row r="1656" spans="1:5">
      <c r="A1656" s="4" t="s">
        <v>3266</v>
      </c>
      <c r="B1656" t="s">
        <v>3267</v>
      </c>
      <c r="C1656" t="s">
        <v>13</v>
      </c>
      <c r="D1656">
        <v>15000</v>
      </c>
      <c r="E1656">
        <v>16</v>
      </c>
    </row>
    <row r="1657" spans="1:5">
      <c r="A1657" s="4" t="s">
        <v>3268</v>
      </c>
      <c r="B1657" t="s">
        <v>3269</v>
      </c>
      <c r="C1657" t="s">
        <v>13</v>
      </c>
      <c r="D1657">
        <v>15000</v>
      </c>
      <c r="E1657">
        <v>16</v>
      </c>
    </row>
    <row r="1658" spans="1:5">
      <c r="A1658" s="4" t="s">
        <v>3270</v>
      </c>
      <c r="B1658" t="s">
        <v>3271</v>
      </c>
      <c r="C1658" t="s">
        <v>13</v>
      </c>
      <c r="D1658">
        <v>14000</v>
      </c>
      <c r="E1658">
        <v>15</v>
      </c>
    </row>
    <row r="1659" spans="1:5">
      <c r="A1659" s="4" t="s">
        <v>3272</v>
      </c>
      <c r="B1659" t="s">
        <v>3273</v>
      </c>
      <c r="C1659" t="s">
        <v>13</v>
      </c>
      <c r="D1659">
        <v>1000</v>
      </c>
      <c r="E1659">
        <v>1.0667</v>
      </c>
    </row>
    <row r="1660" spans="1:5">
      <c r="A1660" s="4" t="s">
        <v>3274</v>
      </c>
      <c r="B1660" t="s">
        <v>3275</v>
      </c>
      <c r="C1660" t="s">
        <v>13</v>
      </c>
      <c r="D1660">
        <v>4000</v>
      </c>
      <c r="E1660">
        <v>4.5</v>
      </c>
    </row>
    <row r="1661" spans="1:5">
      <c r="A1661" s="4" t="s">
        <v>3276</v>
      </c>
      <c r="B1661" t="s">
        <v>3277</v>
      </c>
      <c r="C1661" t="s">
        <v>13</v>
      </c>
      <c r="D1661">
        <v>15000</v>
      </c>
      <c r="E1661">
        <v>16</v>
      </c>
    </row>
    <row r="1662" spans="1:5">
      <c r="A1662" t="s">
        <v>3278</v>
      </c>
      <c r="B1662" t="s">
        <v>3279</v>
      </c>
      <c r="C1662" t="s">
        <v>13</v>
      </c>
      <c r="D1662">
        <v>3000</v>
      </c>
      <c r="E1662">
        <v>3.5</v>
      </c>
    </row>
    <row r="1663" spans="1:5">
      <c r="A1663" t="s">
        <v>3246</v>
      </c>
      <c r="B1663" t="s">
        <v>3280</v>
      </c>
      <c r="C1663" t="s">
        <v>13</v>
      </c>
      <c r="D1663">
        <v>15000</v>
      </c>
      <c r="E1663">
        <v>16</v>
      </c>
    </row>
    <row r="1664" spans="1:5">
      <c r="A1664" t="s">
        <v>2007</v>
      </c>
      <c r="B1664" t="s">
        <v>3281</v>
      </c>
      <c r="C1664" t="s">
        <v>13</v>
      </c>
      <c r="D1664">
        <v>14000</v>
      </c>
      <c r="E1664">
        <v>16</v>
      </c>
    </row>
    <row r="1665" spans="1:5">
      <c r="A1665" s="4" t="s">
        <v>3256</v>
      </c>
      <c r="B1665" t="s">
        <v>3282</v>
      </c>
      <c r="C1665" t="s">
        <v>13</v>
      </c>
      <c r="D1665">
        <v>3000</v>
      </c>
      <c r="E1665">
        <v>3.5</v>
      </c>
    </row>
    <row r="1666" spans="1:5">
      <c r="A1666" t="s">
        <v>3258</v>
      </c>
      <c r="B1666" t="s">
        <v>3283</v>
      </c>
      <c r="C1666" t="s">
        <v>13</v>
      </c>
      <c r="D1666">
        <v>3000</v>
      </c>
      <c r="E1666">
        <v>3.5</v>
      </c>
    </row>
    <row r="1667" spans="1:5">
      <c r="A1667" s="2" t="s">
        <v>3284</v>
      </c>
      <c r="B1667" s="2" t="s">
        <v>3285</v>
      </c>
      <c r="C1667" t="s">
        <v>13</v>
      </c>
      <c r="D1667">
        <v>15000</v>
      </c>
      <c r="E1667">
        <v>16</v>
      </c>
    </row>
    <row r="1668" spans="1:5">
      <c r="A1668" t="s">
        <v>3274</v>
      </c>
      <c r="B1668" t="s">
        <v>3286</v>
      </c>
      <c r="C1668" t="s">
        <v>13</v>
      </c>
      <c r="D1668">
        <v>4000</v>
      </c>
      <c r="E1668">
        <v>4.5</v>
      </c>
    </row>
    <row r="1669" spans="1:5">
      <c r="A1669" t="s">
        <v>3287</v>
      </c>
      <c r="B1669" t="s">
        <v>3288</v>
      </c>
      <c r="C1669" t="s">
        <v>13</v>
      </c>
      <c r="D1669">
        <v>14000</v>
      </c>
      <c r="E1669">
        <v>15</v>
      </c>
    </row>
    <row r="1670" spans="1:5">
      <c r="A1670" s="4" t="s">
        <v>3289</v>
      </c>
      <c r="B1670" t="s">
        <v>3290</v>
      </c>
      <c r="C1670" t="s">
        <v>13</v>
      </c>
      <c r="D1670">
        <v>15000</v>
      </c>
      <c r="E1670">
        <v>16</v>
      </c>
    </row>
    <row r="1671" spans="1:5">
      <c r="A1671" s="4" t="s">
        <v>3291</v>
      </c>
      <c r="B1671" t="s">
        <v>3292</v>
      </c>
      <c r="C1671" t="s">
        <v>13</v>
      </c>
      <c r="D1671">
        <v>15000</v>
      </c>
      <c r="E1671">
        <v>16</v>
      </c>
    </row>
    <row r="1672" spans="1:5">
      <c r="A1672" s="4" t="s">
        <v>3293</v>
      </c>
      <c r="B1672" t="s">
        <v>3294</v>
      </c>
      <c r="C1672" t="s">
        <v>13</v>
      </c>
      <c r="D1672">
        <v>16000</v>
      </c>
      <c r="E1672">
        <v>18</v>
      </c>
    </row>
    <row r="1673" spans="1:5">
      <c r="A1673" s="2" t="s">
        <v>3295</v>
      </c>
      <c r="B1673" s="2" t="s">
        <v>3296</v>
      </c>
      <c r="C1673" t="s">
        <v>13</v>
      </c>
      <c r="D1673">
        <v>15000</v>
      </c>
      <c r="E1673">
        <v>16</v>
      </c>
    </row>
    <row r="1674" spans="1:5">
      <c r="A1674" s="7" t="s">
        <v>3297</v>
      </c>
      <c r="B1674" s="7" t="s">
        <v>3298</v>
      </c>
      <c r="C1674" t="s">
        <v>13</v>
      </c>
      <c r="D1674">
        <v>15000</v>
      </c>
      <c r="E1674">
        <v>16</v>
      </c>
    </row>
    <row r="1675" spans="1:5">
      <c r="A1675" s="2" t="s">
        <v>2297</v>
      </c>
      <c r="B1675" s="2" t="s">
        <v>2298</v>
      </c>
      <c r="C1675" t="s">
        <v>13</v>
      </c>
      <c r="D1675">
        <v>17000</v>
      </c>
      <c r="E1675">
        <v>19</v>
      </c>
    </row>
    <row r="1676" spans="1:5">
      <c r="A1676" s="2" t="s">
        <v>2301</v>
      </c>
      <c r="B1676" s="2" t="s">
        <v>2302</v>
      </c>
      <c r="C1676" t="s">
        <v>13</v>
      </c>
      <c r="D1676">
        <v>25000</v>
      </c>
      <c r="E1676">
        <v>27</v>
      </c>
    </row>
    <row r="1677" spans="1:5">
      <c r="A1677" s="2" t="s">
        <v>2307</v>
      </c>
      <c r="B1677" s="2" t="s">
        <v>2308</v>
      </c>
      <c r="C1677" t="s">
        <v>13</v>
      </c>
      <c r="D1677">
        <v>16000</v>
      </c>
      <c r="E1677">
        <v>18</v>
      </c>
    </row>
    <row r="1678" spans="1:5">
      <c r="A1678" s="2" t="s">
        <v>3299</v>
      </c>
      <c r="B1678" s="2" t="s">
        <v>3300</v>
      </c>
      <c r="C1678" t="s">
        <v>13</v>
      </c>
      <c r="D1678">
        <v>3000</v>
      </c>
      <c r="E1678">
        <v>3.5</v>
      </c>
    </row>
    <row r="1679" spans="1:5">
      <c r="A1679" s="2" t="s">
        <v>3301</v>
      </c>
      <c r="B1679" s="2" t="s">
        <v>3302</v>
      </c>
      <c r="C1679" t="s">
        <v>13</v>
      </c>
      <c r="D1679">
        <v>3000</v>
      </c>
      <c r="E1679">
        <v>3.5</v>
      </c>
    </row>
    <row r="1680" spans="1:5">
      <c r="A1680" s="2" t="s">
        <v>3303</v>
      </c>
      <c r="B1680" s="2" t="s">
        <v>3304</v>
      </c>
      <c r="C1680" t="s">
        <v>13</v>
      </c>
      <c r="D1680">
        <v>15000</v>
      </c>
      <c r="E1680">
        <v>16</v>
      </c>
    </row>
    <row r="1681" spans="1:5">
      <c r="A1681" s="2" t="s">
        <v>3305</v>
      </c>
      <c r="B1681" s="2" t="s">
        <v>3306</v>
      </c>
      <c r="C1681" t="s">
        <v>13</v>
      </c>
      <c r="D1681">
        <v>4000</v>
      </c>
      <c r="E1681">
        <v>4.5</v>
      </c>
    </row>
    <row r="1682" spans="1:5">
      <c r="A1682" s="2" t="s">
        <v>3307</v>
      </c>
      <c r="B1682" s="2" t="s">
        <v>3308</v>
      </c>
      <c r="C1682" t="s">
        <v>13</v>
      </c>
      <c r="D1682">
        <v>15000</v>
      </c>
      <c r="E1682">
        <v>16</v>
      </c>
    </row>
    <row r="1683" spans="1:5">
      <c r="A1683" s="2" t="s">
        <v>369</v>
      </c>
      <c r="B1683" s="2" t="s">
        <v>370</v>
      </c>
      <c r="C1683" t="s">
        <v>13</v>
      </c>
      <c r="D1683">
        <v>15000</v>
      </c>
      <c r="E1683">
        <v>16</v>
      </c>
    </row>
    <row r="1684" spans="1:5">
      <c r="A1684" s="2" t="s">
        <v>3309</v>
      </c>
      <c r="B1684" s="2" t="s">
        <v>3310</v>
      </c>
      <c r="C1684" t="s">
        <v>13</v>
      </c>
      <c r="D1684">
        <v>15000</v>
      </c>
      <c r="E1684">
        <v>16</v>
      </c>
    </row>
    <row r="1685" spans="1:5">
      <c r="A1685" s="2" t="s">
        <v>3311</v>
      </c>
      <c r="B1685" s="2" t="s">
        <v>3312</v>
      </c>
      <c r="C1685" t="s">
        <v>13</v>
      </c>
      <c r="D1685">
        <v>15000</v>
      </c>
      <c r="E1685">
        <v>16</v>
      </c>
    </row>
    <row r="1686" spans="1:5">
      <c r="A1686" s="2" t="s">
        <v>3313</v>
      </c>
      <c r="B1686" s="2" t="s">
        <v>3314</v>
      </c>
      <c r="C1686" t="s">
        <v>13</v>
      </c>
      <c r="D1686">
        <v>16000</v>
      </c>
      <c r="E1686">
        <v>18</v>
      </c>
    </row>
    <row r="1687" spans="1:5">
      <c r="A1687" s="2" t="s">
        <v>3315</v>
      </c>
      <c r="B1687" s="2" t="s">
        <v>3316</v>
      </c>
      <c r="C1687" t="s">
        <v>13</v>
      </c>
      <c r="D1687">
        <v>17000</v>
      </c>
      <c r="E1687">
        <v>19</v>
      </c>
    </row>
    <row r="1688" spans="1:5">
      <c r="A1688" s="2" t="s">
        <v>3313</v>
      </c>
      <c r="B1688" s="2" t="s">
        <v>3317</v>
      </c>
      <c r="C1688" t="s">
        <v>13</v>
      </c>
      <c r="D1688">
        <v>16000</v>
      </c>
      <c r="E1688">
        <v>18</v>
      </c>
    </row>
    <row r="1689" spans="1:5">
      <c r="A1689" s="2" t="s">
        <v>3315</v>
      </c>
      <c r="B1689" s="2" t="s">
        <v>3318</v>
      </c>
      <c r="C1689" t="s">
        <v>13</v>
      </c>
      <c r="D1689">
        <v>17000</v>
      </c>
      <c r="E1689">
        <v>19</v>
      </c>
    </row>
    <row r="1690" spans="1:5">
      <c r="A1690" s="2" t="s">
        <v>3319</v>
      </c>
      <c r="B1690" s="2" t="s">
        <v>3320</v>
      </c>
      <c r="C1690" t="s">
        <v>13</v>
      </c>
      <c r="D1690">
        <v>16000</v>
      </c>
      <c r="E1690">
        <v>18</v>
      </c>
    </row>
    <row r="1691" spans="1:5">
      <c r="A1691" s="2" t="s">
        <v>3321</v>
      </c>
      <c r="B1691" s="2" t="s">
        <v>3322</v>
      </c>
      <c r="C1691" t="s">
        <v>13</v>
      </c>
      <c r="D1691">
        <v>15000</v>
      </c>
      <c r="E1691">
        <v>16</v>
      </c>
    </row>
    <row r="1692" spans="1:5">
      <c r="A1692" s="2" t="s">
        <v>3301</v>
      </c>
      <c r="B1692" s="2" t="s">
        <v>3302</v>
      </c>
      <c r="C1692" t="s">
        <v>13</v>
      </c>
      <c r="D1692">
        <v>3000</v>
      </c>
      <c r="E1692">
        <v>3.5</v>
      </c>
    </row>
    <row r="1693" spans="1:5">
      <c r="A1693" s="2" t="s">
        <v>3323</v>
      </c>
      <c r="B1693" s="2" t="s">
        <v>3324</v>
      </c>
      <c r="C1693" t="s">
        <v>13</v>
      </c>
      <c r="D1693">
        <v>15000</v>
      </c>
      <c r="E1693">
        <v>16</v>
      </c>
    </row>
    <row r="1694" spans="1:5">
      <c r="A1694" s="2" t="s">
        <v>3325</v>
      </c>
      <c r="B1694" s="2" t="s">
        <v>3326</v>
      </c>
      <c r="C1694" t="s">
        <v>13</v>
      </c>
      <c r="D1694">
        <v>17000</v>
      </c>
      <c r="E1694">
        <v>19</v>
      </c>
    </row>
    <row r="1695" spans="1:5">
      <c r="A1695" s="2" t="s">
        <v>3327</v>
      </c>
      <c r="B1695" s="2" t="s">
        <v>3328</v>
      </c>
      <c r="C1695" t="s">
        <v>13</v>
      </c>
      <c r="D1695">
        <v>18000</v>
      </c>
      <c r="E1695">
        <v>20</v>
      </c>
    </row>
    <row r="1696" spans="1:5">
      <c r="A1696" s="2" t="s">
        <v>3329</v>
      </c>
      <c r="B1696" s="2" t="s">
        <v>3330</v>
      </c>
      <c r="C1696" t="s">
        <v>13</v>
      </c>
      <c r="D1696">
        <v>16000</v>
      </c>
      <c r="E1696">
        <v>18</v>
      </c>
    </row>
    <row r="1697" spans="1:5">
      <c r="A1697" s="7" t="s">
        <v>3331</v>
      </c>
      <c r="B1697" s="7" t="s">
        <v>3332</v>
      </c>
      <c r="C1697" t="s">
        <v>13</v>
      </c>
      <c r="D1697">
        <v>15000</v>
      </c>
      <c r="E1697">
        <v>16</v>
      </c>
    </row>
    <row r="1698" spans="1:5">
      <c r="A1698" s="7" t="s">
        <v>3333</v>
      </c>
      <c r="B1698" s="7" t="s">
        <v>3334</v>
      </c>
      <c r="C1698" t="s">
        <v>13</v>
      </c>
      <c r="D1698">
        <v>3000</v>
      </c>
      <c r="E1698">
        <v>3.5</v>
      </c>
    </row>
    <row r="1699" spans="1:5">
      <c r="A1699" s="7" t="s">
        <v>3335</v>
      </c>
      <c r="B1699" s="7" t="s">
        <v>3336</v>
      </c>
      <c r="C1699" t="s">
        <v>13</v>
      </c>
      <c r="D1699">
        <v>3000</v>
      </c>
      <c r="E1699">
        <v>3.5</v>
      </c>
    </row>
    <row r="1700" spans="1:5">
      <c r="A1700" s="7" t="s">
        <v>3337</v>
      </c>
      <c r="B1700" s="7" t="s">
        <v>3338</v>
      </c>
      <c r="C1700" t="s">
        <v>13</v>
      </c>
      <c r="D1700">
        <v>15000</v>
      </c>
      <c r="E1700">
        <v>16</v>
      </c>
    </row>
    <row r="1701" spans="1:5">
      <c r="A1701" s="2" t="s">
        <v>3339</v>
      </c>
      <c r="B1701" s="2" t="s">
        <v>3340</v>
      </c>
      <c r="C1701" t="s">
        <v>13</v>
      </c>
      <c r="D1701">
        <v>1000</v>
      </c>
      <c r="E1701">
        <v>1.0667</v>
      </c>
    </row>
    <row r="1702" spans="1:5">
      <c r="A1702" s="2" t="s">
        <v>2589</v>
      </c>
      <c r="B1702" s="2" t="s">
        <v>3341</v>
      </c>
      <c r="C1702" s="2" t="s">
        <v>13</v>
      </c>
      <c r="D1702">
        <v>15000</v>
      </c>
      <c r="E1702">
        <v>16</v>
      </c>
    </row>
    <row r="1703" spans="1:5">
      <c r="A1703" s="2" t="s">
        <v>3342</v>
      </c>
      <c r="B1703" s="2" t="s">
        <v>3343</v>
      </c>
      <c r="C1703" s="2" t="s">
        <v>13</v>
      </c>
      <c r="D1703">
        <v>15000</v>
      </c>
      <c r="E1703">
        <v>16</v>
      </c>
    </row>
    <row r="1704" spans="1:5">
      <c r="A1704" s="2" t="s">
        <v>3344</v>
      </c>
      <c r="B1704" s="2" t="s">
        <v>3345</v>
      </c>
      <c r="C1704" s="2" t="s">
        <v>13</v>
      </c>
      <c r="D1704">
        <v>4000</v>
      </c>
      <c r="E1704">
        <v>4.5</v>
      </c>
    </row>
    <row r="1705" spans="1:5">
      <c r="A1705" s="2" t="s">
        <v>3346</v>
      </c>
      <c r="B1705" s="2" t="s">
        <v>3347</v>
      </c>
      <c r="C1705" s="2" t="s">
        <v>13</v>
      </c>
      <c r="D1705">
        <v>15000</v>
      </c>
      <c r="E1705">
        <v>16</v>
      </c>
    </row>
    <row r="1706" spans="1:5">
      <c r="A1706" s="2" t="s">
        <v>3348</v>
      </c>
      <c r="B1706" s="2" t="s">
        <v>3349</v>
      </c>
      <c r="C1706" s="2" t="s">
        <v>13</v>
      </c>
      <c r="D1706">
        <v>4000</v>
      </c>
      <c r="E1706">
        <v>4.5</v>
      </c>
    </row>
    <row r="1707" spans="1:5">
      <c r="A1707" s="2" t="s">
        <v>3350</v>
      </c>
      <c r="B1707" s="2" t="s">
        <v>3351</v>
      </c>
      <c r="C1707" s="2" t="s">
        <v>13</v>
      </c>
      <c r="D1707">
        <v>15000</v>
      </c>
      <c r="E1707">
        <v>16</v>
      </c>
    </row>
    <row r="1708" spans="1:5">
      <c r="A1708" s="2" t="s">
        <v>3352</v>
      </c>
      <c r="B1708" s="2" t="s">
        <v>3353</v>
      </c>
      <c r="C1708" s="2" t="s">
        <v>13</v>
      </c>
      <c r="D1708">
        <v>15000</v>
      </c>
      <c r="E1708">
        <v>16</v>
      </c>
    </row>
    <row r="1709" spans="1:5">
      <c r="A1709" s="2" t="s">
        <v>3354</v>
      </c>
      <c r="B1709" s="2" t="s">
        <v>3355</v>
      </c>
      <c r="C1709" s="2" t="s">
        <v>13</v>
      </c>
      <c r="D1709">
        <v>15000</v>
      </c>
      <c r="E1709">
        <v>16</v>
      </c>
    </row>
    <row r="1710" spans="1:5">
      <c r="A1710" s="2" t="s">
        <v>3356</v>
      </c>
      <c r="B1710" s="2" t="s">
        <v>3357</v>
      </c>
      <c r="C1710" s="2" t="s">
        <v>13</v>
      </c>
      <c r="D1710">
        <v>15000</v>
      </c>
      <c r="E1710">
        <v>16</v>
      </c>
    </row>
    <row r="1711" spans="1:5">
      <c r="A1711" s="2" t="s">
        <v>3358</v>
      </c>
      <c r="B1711" s="2" t="s">
        <v>3359</v>
      </c>
      <c r="C1711" s="2" t="s">
        <v>13</v>
      </c>
      <c r="D1711">
        <v>15000</v>
      </c>
      <c r="E1711">
        <v>16</v>
      </c>
    </row>
    <row r="1712" spans="1:5">
      <c r="A1712" s="2" t="s">
        <v>3360</v>
      </c>
      <c r="B1712" s="2" t="s">
        <v>3361</v>
      </c>
      <c r="C1712" s="2" t="s">
        <v>13</v>
      </c>
      <c r="D1712">
        <v>15000</v>
      </c>
      <c r="E1712">
        <v>16</v>
      </c>
    </row>
    <row r="1713" spans="1:5">
      <c r="A1713" s="2" t="s">
        <v>3362</v>
      </c>
      <c r="B1713" s="2" t="s">
        <v>3363</v>
      </c>
      <c r="C1713" s="2" t="s">
        <v>13</v>
      </c>
      <c r="D1713">
        <v>15000</v>
      </c>
      <c r="E1713">
        <v>16</v>
      </c>
    </row>
    <row r="1714" spans="1:5">
      <c r="A1714" s="2" t="s">
        <v>3364</v>
      </c>
      <c r="B1714" s="2" t="s">
        <v>3365</v>
      </c>
      <c r="C1714" s="2" t="s">
        <v>13</v>
      </c>
      <c r="D1714">
        <v>15000</v>
      </c>
      <c r="E1714">
        <v>16</v>
      </c>
    </row>
    <row r="1715" spans="1:5">
      <c r="A1715" s="2" t="s">
        <v>3366</v>
      </c>
      <c r="B1715" s="2" t="s">
        <v>3367</v>
      </c>
      <c r="C1715" s="2" t="s">
        <v>13</v>
      </c>
      <c r="D1715">
        <v>15000</v>
      </c>
      <c r="E1715">
        <v>16</v>
      </c>
    </row>
    <row r="1716" spans="1:5">
      <c r="A1716" s="2" t="s">
        <v>3368</v>
      </c>
      <c r="B1716" s="2" t="s">
        <v>3369</v>
      </c>
      <c r="C1716" s="2" t="s">
        <v>13</v>
      </c>
      <c r="D1716">
        <v>15000</v>
      </c>
      <c r="E1716">
        <v>16</v>
      </c>
    </row>
    <row r="1717" spans="1:5">
      <c r="A1717" s="2" t="s">
        <v>3370</v>
      </c>
      <c r="B1717" s="2" t="s">
        <v>3371</v>
      </c>
      <c r="C1717" s="2" t="s">
        <v>13</v>
      </c>
      <c r="D1717">
        <v>15000</v>
      </c>
      <c r="E1717">
        <v>16</v>
      </c>
    </row>
    <row r="1718" spans="1:5">
      <c r="A1718" s="2" t="s">
        <v>3372</v>
      </c>
      <c r="B1718" s="2" t="s">
        <v>3373</v>
      </c>
      <c r="C1718" s="2" t="s">
        <v>13</v>
      </c>
      <c r="D1718">
        <v>14000</v>
      </c>
      <c r="E1718">
        <v>15</v>
      </c>
    </row>
    <row r="1719" spans="1:5">
      <c r="A1719" s="2" t="s">
        <v>3374</v>
      </c>
      <c r="B1719" s="2" t="s">
        <v>3375</v>
      </c>
      <c r="C1719" s="2" t="s">
        <v>13</v>
      </c>
      <c r="D1719">
        <v>15000</v>
      </c>
      <c r="E1719">
        <v>16</v>
      </c>
    </row>
    <row r="1720" spans="1:5">
      <c r="A1720" s="2" t="s">
        <v>3376</v>
      </c>
      <c r="B1720" s="2" t="s">
        <v>3377</v>
      </c>
      <c r="C1720" s="2" t="s">
        <v>13</v>
      </c>
      <c r="D1720">
        <v>15000</v>
      </c>
      <c r="E1720">
        <v>16</v>
      </c>
    </row>
    <row r="1721" spans="1:5">
      <c r="A1721" s="2" t="s">
        <v>3378</v>
      </c>
      <c r="B1721" s="2" t="s">
        <v>3379</v>
      </c>
      <c r="C1721" s="2" t="s">
        <v>13</v>
      </c>
      <c r="D1721">
        <v>15000</v>
      </c>
      <c r="E1721">
        <v>16</v>
      </c>
    </row>
    <row r="1722" spans="1:5">
      <c r="A1722" s="2" t="s">
        <v>3380</v>
      </c>
      <c r="B1722" s="2" t="s">
        <v>3381</v>
      </c>
      <c r="C1722" s="2" t="s">
        <v>13</v>
      </c>
      <c r="D1722">
        <v>15000</v>
      </c>
      <c r="E1722">
        <v>16</v>
      </c>
    </row>
    <row r="1723" spans="1:5">
      <c r="A1723" s="2" t="s">
        <v>3382</v>
      </c>
      <c r="B1723" s="2" t="s">
        <v>3383</v>
      </c>
      <c r="C1723" s="2" t="s">
        <v>13</v>
      </c>
      <c r="D1723">
        <v>14000</v>
      </c>
      <c r="E1723">
        <v>15</v>
      </c>
    </row>
    <row r="1724" spans="1:5">
      <c r="A1724" s="2" t="s">
        <v>3384</v>
      </c>
      <c r="B1724" s="2" t="s">
        <v>3385</v>
      </c>
      <c r="C1724" s="2" t="s">
        <v>13</v>
      </c>
      <c r="D1724">
        <v>14000</v>
      </c>
      <c r="E1724">
        <v>15</v>
      </c>
    </row>
    <row r="1725" spans="1:5">
      <c r="A1725" s="2" t="s">
        <v>3386</v>
      </c>
      <c r="B1725" s="2" t="s">
        <v>3387</v>
      </c>
      <c r="C1725" s="2" t="s">
        <v>13</v>
      </c>
      <c r="D1725">
        <v>17000</v>
      </c>
      <c r="E1725">
        <v>19</v>
      </c>
    </row>
    <row r="1726" spans="1:5">
      <c r="A1726" s="2" t="s">
        <v>3388</v>
      </c>
      <c r="B1726" s="2" t="s">
        <v>3389</v>
      </c>
      <c r="C1726" s="2" t="s">
        <v>13</v>
      </c>
      <c r="D1726">
        <v>16000</v>
      </c>
      <c r="E1726">
        <v>18</v>
      </c>
    </row>
    <row r="1727" spans="1:5">
      <c r="A1727" s="2" t="s">
        <v>3390</v>
      </c>
      <c r="B1727" s="2" t="s">
        <v>3391</v>
      </c>
      <c r="C1727" s="2" t="s">
        <v>13</v>
      </c>
      <c r="D1727">
        <v>15000</v>
      </c>
      <c r="E1727">
        <v>16</v>
      </c>
    </row>
    <row r="1728" spans="1:5">
      <c r="A1728" s="2" t="s">
        <v>3392</v>
      </c>
      <c r="B1728" s="2" t="s">
        <v>3393</v>
      </c>
      <c r="C1728" s="2" t="s">
        <v>13</v>
      </c>
      <c r="D1728">
        <v>15000</v>
      </c>
      <c r="E1728" s="9">
        <v>16</v>
      </c>
    </row>
    <row r="1729" spans="1:5">
      <c r="A1729" s="2" t="s">
        <v>3394</v>
      </c>
      <c r="B1729" s="2" t="s">
        <v>3395</v>
      </c>
      <c r="C1729" s="2" t="s">
        <v>13</v>
      </c>
      <c r="D1729" s="2">
        <v>15000</v>
      </c>
      <c r="E1729" s="9">
        <v>16</v>
      </c>
    </row>
    <row r="1730" spans="1:5">
      <c r="A1730" s="2" t="s">
        <v>3396</v>
      </c>
      <c r="B1730" s="2" t="s">
        <v>3397</v>
      </c>
      <c r="C1730" s="2" t="s">
        <v>13</v>
      </c>
      <c r="D1730" s="7">
        <v>4000</v>
      </c>
      <c r="E1730" s="9">
        <v>4.5</v>
      </c>
    </row>
    <row r="1731" spans="1:5">
      <c r="A1731" s="2" t="s">
        <v>3398</v>
      </c>
      <c r="B1731" s="2" t="s">
        <v>3399</v>
      </c>
      <c r="C1731" s="2" t="s">
        <v>13</v>
      </c>
      <c r="D1731" s="7">
        <v>14000</v>
      </c>
      <c r="E1731" s="9">
        <v>15</v>
      </c>
    </row>
    <row r="1732" spans="1:5">
      <c r="A1732" s="2" t="s">
        <v>3400</v>
      </c>
      <c r="B1732" s="2" t="s">
        <v>3401</v>
      </c>
      <c r="C1732" s="2" t="s">
        <v>13</v>
      </c>
      <c r="D1732" s="7">
        <v>14000</v>
      </c>
      <c r="E1732" s="9">
        <v>15</v>
      </c>
    </row>
    <row r="1733" spans="1:5">
      <c r="A1733" s="7" t="s">
        <v>3356</v>
      </c>
      <c r="B1733" s="7" t="s">
        <v>3402</v>
      </c>
      <c r="C1733" s="2" t="s">
        <v>13</v>
      </c>
      <c r="D1733" s="7">
        <v>15000</v>
      </c>
      <c r="E1733" s="9">
        <v>16</v>
      </c>
    </row>
    <row r="1734" spans="1:5">
      <c r="A1734" s="2" t="s">
        <v>3403</v>
      </c>
      <c r="B1734" s="2" t="s">
        <v>3404</v>
      </c>
      <c r="C1734" s="2" t="s">
        <v>13</v>
      </c>
      <c r="D1734" s="7">
        <v>15000</v>
      </c>
      <c r="E1734" s="9">
        <v>16</v>
      </c>
    </row>
    <row r="1735" spans="1:5">
      <c r="A1735" s="2" t="s">
        <v>3405</v>
      </c>
      <c r="B1735" s="2" t="s">
        <v>3406</v>
      </c>
      <c r="C1735" s="2" t="s">
        <v>13</v>
      </c>
      <c r="D1735" s="7">
        <v>3100</v>
      </c>
      <c r="E1735" s="9">
        <v>3.4</v>
      </c>
    </row>
    <row r="1736" spans="1:5">
      <c r="A1736" s="7" t="s">
        <v>3407</v>
      </c>
      <c r="B1736" s="7" t="s">
        <v>3408</v>
      </c>
      <c r="C1736" s="2" t="s">
        <v>13</v>
      </c>
      <c r="D1736" s="7">
        <v>15000</v>
      </c>
      <c r="E1736" s="9">
        <v>16</v>
      </c>
    </row>
    <row r="1737" spans="1:5">
      <c r="A1737" s="2" t="s">
        <v>3409</v>
      </c>
      <c r="B1737" s="2" t="s">
        <v>3410</v>
      </c>
      <c r="C1737" s="2" t="s">
        <v>13</v>
      </c>
      <c r="D1737" s="7">
        <v>4000</v>
      </c>
      <c r="E1737" s="9">
        <v>4.5</v>
      </c>
    </row>
    <row r="1738" spans="1:5">
      <c r="A1738" s="2" t="s">
        <v>3411</v>
      </c>
      <c r="B1738" s="2" t="s">
        <v>3412</v>
      </c>
      <c r="C1738" s="2" t="s">
        <v>13</v>
      </c>
      <c r="D1738" s="7">
        <v>15000</v>
      </c>
      <c r="E1738" s="9">
        <v>16</v>
      </c>
    </row>
    <row r="1739" spans="1:5">
      <c r="A1739" s="2" t="s">
        <v>3413</v>
      </c>
      <c r="B1739" s="2" t="s">
        <v>3414</v>
      </c>
      <c r="C1739" s="2" t="s">
        <v>13</v>
      </c>
      <c r="D1739" s="7">
        <v>20000</v>
      </c>
      <c r="E1739" s="9">
        <v>22</v>
      </c>
    </row>
    <row r="1740" spans="1:5">
      <c r="A1740" s="2" t="s">
        <v>3415</v>
      </c>
      <c r="B1740" s="2" t="s">
        <v>3416</v>
      </c>
      <c r="C1740" s="2" t="s">
        <v>13</v>
      </c>
      <c r="D1740" s="7">
        <v>19000</v>
      </c>
      <c r="E1740" s="9">
        <v>21</v>
      </c>
    </row>
    <row r="1741" spans="1:5" ht="18.75">
      <c r="A1741" s="10" t="s">
        <v>3417</v>
      </c>
      <c r="B1741" s="2" t="s">
        <v>3418</v>
      </c>
      <c r="C1741" s="2" t="s">
        <v>13</v>
      </c>
      <c r="D1741" s="7">
        <v>15000</v>
      </c>
      <c r="E1741" s="9">
        <v>16</v>
      </c>
    </row>
    <row r="1742" spans="1:5" ht="18.75">
      <c r="A1742" s="10" t="s">
        <v>3419</v>
      </c>
      <c r="B1742" s="2" t="s">
        <v>3420</v>
      </c>
      <c r="C1742" s="2" t="s">
        <v>13</v>
      </c>
      <c r="D1742" s="7">
        <v>16000</v>
      </c>
      <c r="E1742" s="9">
        <v>17</v>
      </c>
    </row>
    <row r="1743" spans="1:5" ht="18.75">
      <c r="A1743" s="10" t="s">
        <v>3421</v>
      </c>
      <c r="B1743" s="2" t="s">
        <v>3422</v>
      </c>
      <c r="C1743" s="2" t="s">
        <v>13</v>
      </c>
      <c r="D1743" s="7">
        <v>15000</v>
      </c>
      <c r="E1743" s="9">
        <v>16</v>
      </c>
    </row>
    <row r="1744" spans="1:5" ht="18.75">
      <c r="A1744" s="10" t="s">
        <v>3423</v>
      </c>
      <c r="B1744" s="2" t="s">
        <v>3424</v>
      </c>
      <c r="C1744" s="2" t="s">
        <v>13</v>
      </c>
      <c r="D1744" s="7">
        <v>15000</v>
      </c>
      <c r="E1744" s="9">
        <v>16</v>
      </c>
    </row>
    <row r="1745" spans="1:5" ht="18.75">
      <c r="A1745" s="10" t="s">
        <v>3425</v>
      </c>
      <c r="B1745" s="2" t="s">
        <v>3426</v>
      </c>
      <c r="C1745" s="2" t="s">
        <v>13</v>
      </c>
      <c r="D1745" s="7">
        <v>15000</v>
      </c>
      <c r="E1745" s="9">
        <v>16</v>
      </c>
    </row>
    <row r="1746" spans="1:5" ht="18.75">
      <c r="A1746" s="10" t="s">
        <v>3427</v>
      </c>
      <c r="B1746" s="2" t="s">
        <v>3428</v>
      </c>
      <c r="C1746" s="2" t="s">
        <v>13</v>
      </c>
      <c r="D1746" s="7">
        <v>3000</v>
      </c>
      <c r="E1746" s="9">
        <v>3.5</v>
      </c>
    </row>
    <row r="1747" spans="1:5" ht="18.75">
      <c r="A1747" s="10" t="s">
        <v>3429</v>
      </c>
      <c r="B1747" s="2" t="s">
        <v>3430</v>
      </c>
      <c r="C1747" s="2" t="s">
        <v>13</v>
      </c>
      <c r="D1747" s="7">
        <v>3000</v>
      </c>
      <c r="E1747" s="9">
        <v>3.5</v>
      </c>
    </row>
    <row r="1748" spans="1:5" ht="18.75">
      <c r="A1748" s="10" t="s">
        <v>3431</v>
      </c>
      <c r="B1748" s="2" t="s">
        <v>3432</v>
      </c>
      <c r="C1748" s="2" t="s">
        <v>13</v>
      </c>
      <c r="D1748" s="7">
        <v>15000</v>
      </c>
      <c r="E1748">
        <v>16</v>
      </c>
    </row>
    <row r="1749" spans="1:5" ht="18.75">
      <c r="A1749" s="10" t="s">
        <v>3433</v>
      </c>
      <c r="B1749" s="2" t="s">
        <v>3434</v>
      </c>
      <c r="C1749" s="2" t="s">
        <v>13</v>
      </c>
      <c r="D1749" s="7">
        <v>15000</v>
      </c>
      <c r="E1749">
        <v>16</v>
      </c>
    </row>
    <row r="1750" spans="1:5" ht="18.75">
      <c r="A1750" s="10" t="s">
        <v>3435</v>
      </c>
      <c r="B1750" s="2" t="s">
        <v>3436</v>
      </c>
      <c r="C1750" s="2" t="s">
        <v>13</v>
      </c>
      <c r="D1750" s="7">
        <v>15000</v>
      </c>
      <c r="E1750">
        <v>16</v>
      </c>
    </row>
    <row r="1751" spans="1:5" ht="18.75">
      <c r="A1751" s="10" t="s">
        <v>3437</v>
      </c>
      <c r="B1751" s="2" t="s">
        <v>3438</v>
      </c>
      <c r="C1751" s="2" t="s">
        <v>13</v>
      </c>
      <c r="D1751" s="7">
        <v>15000</v>
      </c>
      <c r="E1751">
        <v>16</v>
      </c>
    </row>
    <row r="1752" spans="1:5" ht="18.75">
      <c r="A1752" s="10" t="s">
        <v>3439</v>
      </c>
      <c r="B1752" s="2" t="s">
        <v>3440</v>
      </c>
      <c r="C1752" s="2" t="s">
        <v>13</v>
      </c>
      <c r="D1752" s="7">
        <v>15000</v>
      </c>
      <c r="E1752">
        <v>16</v>
      </c>
    </row>
    <row r="1753" spans="1:5" ht="18.75">
      <c r="A1753" s="10" t="s">
        <v>3441</v>
      </c>
      <c r="B1753" s="2" t="s">
        <v>3442</v>
      </c>
      <c r="C1753" s="2" t="s">
        <v>13</v>
      </c>
      <c r="D1753" s="7">
        <v>15000</v>
      </c>
      <c r="E1753">
        <v>16</v>
      </c>
    </row>
    <row r="1754" spans="1:5" ht="18.75">
      <c r="A1754" s="10" t="s">
        <v>3443</v>
      </c>
      <c r="B1754" s="2" t="s">
        <v>3444</v>
      </c>
      <c r="C1754" s="2" t="s">
        <v>13</v>
      </c>
      <c r="D1754" s="7">
        <v>15000</v>
      </c>
      <c r="E1754">
        <v>16</v>
      </c>
    </row>
    <row r="1755" spans="1:5" ht="18.75">
      <c r="A1755" s="10" t="s">
        <v>3445</v>
      </c>
      <c r="B1755" s="2" t="s">
        <v>3446</v>
      </c>
      <c r="C1755" s="2" t="s">
        <v>13</v>
      </c>
      <c r="D1755" s="7">
        <v>15000</v>
      </c>
      <c r="E1755">
        <v>16</v>
      </c>
    </row>
    <row r="1756" spans="1:5" ht="18.75">
      <c r="A1756" s="10" t="s">
        <v>3447</v>
      </c>
      <c r="B1756" s="2" t="s">
        <v>3448</v>
      </c>
      <c r="C1756" s="2" t="s">
        <v>13</v>
      </c>
      <c r="D1756" s="7">
        <v>15000</v>
      </c>
      <c r="E1756">
        <v>16</v>
      </c>
    </row>
    <row r="1757" spans="1:5" ht="18.75">
      <c r="A1757" s="10" t="s">
        <v>3449</v>
      </c>
      <c r="B1757" s="2" t="s">
        <v>3450</v>
      </c>
      <c r="C1757" s="2" t="s">
        <v>13</v>
      </c>
      <c r="D1757" s="7">
        <v>3000</v>
      </c>
      <c r="E1757">
        <v>3.5</v>
      </c>
    </row>
    <row r="1758" spans="1:5" ht="18.75">
      <c r="A1758" s="10" t="s">
        <v>3451</v>
      </c>
      <c r="B1758" s="2" t="s">
        <v>3452</v>
      </c>
      <c r="C1758" s="2" t="s">
        <v>13</v>
      </c>
      <c r="D1758" s="7">
        <v>15000</v>
      </c>
      <c r="E1758">
        <v>16</v>
      </c>
    </row>
    <row r="1759" spans="1:5" ht="18.75">
      <c r="A1759" s="10" t="s">
        <v>3453</v>
      </c>
      <c r="B1759" s="2" t="s">
        <v>3454</v>
      </c>
      <c r="C1759" s="2" t="s">
        <v>13</v>
      </c>
      <c r="D1759" s="7">
        <v>15000</v>
      </c>
      <c r="E1759">
        <v>16</v>
      </c>
    </row>
    <row r="1760" spans="1:5" ht="18.75">
      <c r="A1760" s="10" t="s">
        <v>3455</v>
      </c>
      <c r="B1760" s="2" t="s">
        <v>3456</v>
      </c>
      <c r="C1760" s="2" t="s">
        <v>13</v>
      </c>
      <c r="D1760" s="7">
        <v>15000</v>
      </c>
      <c r="E1760">
        <v>16</v>
      </c>
    </row>
    <row r="1761" spans="1:8">
      <c r="A1761" s="2" t="s">
        <v>2417</v>
      </c>
      <c r="B1761" s="2" t="s">
        <v>2418</v>
      </c>
      <c r="C1761" s="2" t="s">
        <v>13</v>
      </c>
      <c r="D1761" s="7">
        <v>16000</v>
      </c>
      <c r="E1761">
        <v>17</v>
      </c>
    </row>
    <row r="1762" spans="1:8">
      <c r="A1762" s="2" t="s">
        <v>3457</v>
      </c>
      <c r="B1762" t="s">
        <v>3458</v>
      </c>
      <c r="C1762" s="2" t="s">
        <v>13</v>
      </c>
      <c r="D1762" s="7">
        <v>14000</v>
      </c>
      <c r="E1762">
        <v>15</v>
      </c>
    </row>
    <row r="1763" spans="1:8">
      <c r="A1763" s="2" t="s">
        <v>3459</v>
      </c>
      <c r="B1763" s="2" t="s">
        <v>3460</v>
      </c>
      <c r="C1763" s="2" t="s">
        <v>13</v>
      </c>
      <c r="D1763" s="7">
        <v>15000</v>
      </c>
      <c r="E1763">
        <v>16</v>
      </c>
    </row>
    <row r="1764" spans="1:8">
      <c r="A1764" s="2" t="s">
        <v>3461</v>
      </c>
      <c r="B1764" s="2" t="s">
        <v>3462</v>
      </c>
      <c r="C1764" s="2" t="s">
        <v>13</v>
      </c>
      <c r="D1764" s="7">
        <v>15000</v>
      </c>
      <c r="E1764">
        <v>16</v>
      </c>
    </row>
    <row r="1765" spans="1:8">
      <c r="A1765" s="2" t="s">
        <v>3463</v>
      </c>
      <c r="B1765" s="2" t="s">
        <v>3464</v>
      </c>
      <c r="C1765" s="2" t="s">
        <v>13</v>
      </c>
      <c r="D1765" s="7">
        <v>15000</v>
      </c>
      <c r="E1765">
        <v>16</v>
      </c>
    </row>
    <row r="1766" spans="1:8">
      <c r="A1766" s="2" t="s">
        <v>3465</v>
      </c>
      <c r="B1766" s="2" t="s">
        <v>3466</v>
      </c>
      <c r="C1766" s="2" t="s">
        <v>13</v>
      </c>
      <c r="D1766" s="7">
        <v>14000</v>
      </c>
      <c r="E1766">
        <v>15</v>
      </c>
    </row>
    <row r="1767" spans="1:8">
      <c r="A1767" s="2" t="s">
        <v>3467</v>
      </c>
      <c r="B1767" s="2" t="s">
        <v>3468</v>
      </c>
      <c r="C1767" s="2" t="s">
        <v>13</v>
      </c>
      <c r="D1767" s="7">
        <v>15000</v>
      </c>
      <c r="E1767">
        <v>16</v>
      </c>
    </row>
    <row r="1768" spans="1:8">
      <c r="A1768" s="2" t="s">
        <v>3469</v>
      </c>
      <c r="B1768" s="2" t="s">
        <v>3470</v>
      </c>
      <c r="C1768" s="2" t="s">
        <v>13</v>
      </c>
      <c r="D1768" s="7">
        <v>15000</v>
      </c>
      <c r="E1768">
        <v>16</v>
      </c>
    </row>
    <row r="1769" spans="1:8">
      <c r="A1769" s="2" t="s">
        <v>3471</v>
      </c>
      <c r="B1769" s="2" t="s">
        <v>3472</v>
      </c>
      <c r="C1769" s="2" t="s">
        <v>13</v>
      </c>
      <c r="D1769" s="7">
        <v>4000</v>
      </c>
      <c r="E1769">
        <v>4.5</v>
      </c>
    </row>
    <row r="1770" spans="1:8">
      <c r="A1770" s="2" t="s">
        <v>2575</v>
      </c>
      <c r="B1770" s="2" t="s">
        <v>3473</v>
      </c>
      <c r="C1770" s="2" t="s">
        <v>13</v>
      </c>
      <c r="D1770" s="7">
        <v>14000</v>
      </c>
      <c r="E1770">
        <v>16</v>
      </c>
    </row>
    <row r="1771" spans="1:8">
      <c r="A1771" s="2" t="s">
        <v>1725</v>
      </c>
      <c r="B1771" s="2" t="s">
        <v>3474</v>
      </c>
      <c r="C1771" s="2" t="s">
        <v>13</v>
      </c>
      <c r="D1771" s="7">
        <v>3000</v>
      </c>
      <c r="E1771">
        <v>3.5</v>
      </c>
      <c r="H1771" s="2"/>
    </row>
    <row r="1772" spans="1:8">
      <c r="A1772" s="2" t="s">
        <v>1737</v>
      </c>
      <c r="B1772" s="2" t="s">
        <v>3475</v>
      </c>
      <c r="C1772" s="2" t="s">
        <v>13</v>
      </c>
      <c r="D1772" s="7">
        <v>3000</v>
      </c>
      <c r="E1772">
        <v>3.5</v>
      </c>
    </row>
    <row r="1773" spans="1:8">
      <c r="A1773" s="2" t="s">
        <v>3476</v>
      </c>
      <c r="B1773" s="2" t="s">
        <v>3477</v>
      </c>
      <c r="C1773" s="2" t="s">
        <v>13</v>
      </c>
      <c r="D1773" s="7">
        <v>15000</v>
      </c>
      <c r="E1773">
        <v>17</v>
      </c>
    </row>
    <row r="1774" spans="1:8">
      <c r="A1774" s="2" t="s">
        <v>3478</v>
      </c>
      <c r="B1774" s="2" t="s">
        <v>3479</v>
      </c>
      <c r="C1774" s="2" t="s">
        <v>13</v>
      </c>
      <c r="D1774" s="7">
        <v>3000</v>
      </c>
      <c r="E1774">
        <v>3.5</v>
      </c>
    </row>
    <row r="1775" spans="1:8">
      <c r="A1775" s="2" t="s">
        <v>3480</v>
      </c>
      <c r="B1775" s="2" t="s">
        <v>3481</v>
      </c>
      <c r="C1775" s="2" t="s">
        <v>13</v>
      </c>
      <c r="D1775" s="7">
        <v>3000</v>
      </c>
      <c r="E1775">
        <v>3.5</v>
      </c>
    </row>
    <row r="1776" spans="1:8">
      <c r="A1776" s="2" t="s">
        <v>3482</v>
      </c>
      <c r="B1776" s="2" t="s">
        <v>3483</v>
      </c>
      <c r="C1776" s="2" t="s">
        <v>13</v>
      </c>
      <c r="D1776" s="7">
        <v>4000</v>
      </c>
      <c r="E1776">
        <v>4.5</v>
      </c>
    </row>
    <row r="1777" spans="1:9">
      <c r="A1777" s="2" t="s">
        <v>3484</v>
      </c>
      <c r="B1777" s="2" t="s">
        <v>3485</v>
      </c>
      <c r="C1777" s="2" t="s">
        <v>13</v>
      </c>
      <c r="D1777" s="7">
        <v>4000</v>
      </c>
      <c r="E1777">
        <v>4.5</v>
      </c>
    </row>
    <row r="1778" spans="1:9">
      <c r="A1778" s="6" t="s">
        <v>2926</v>
      </c>
      <c r="B1778" s="2" t="s">
        <v>3486</v>
      </c>
      <c r="C1778" s="2" t="s">
        <v>13</v>
      </c>
      <c r="D1778" s="7">
        <v>3000</v>
      </c>
      <c r="E1778">
        <v>3.5</v>
      </c>
    </row>
    <row r="1779" spans="1:9">
      <c r="A1779" s="2" t="s">
        <v>3487</v>
      </c>
      <c r="B1779" s="2" t="s">
        <v>3488</v>
      </c>
      <c r="C1779" s="2" t="s">
        <v>13</v>
      </c>
      <c r="D1779" s="7">
        <v>15000</v>
      </c>
      <c r="E1779">
        <v>17</v>
      </c>
    </row>
    <row r="1780" spans="1:9">
      <c r="A1780" s="2" t="s">
        <v>3489</v>
      </c>
      <c r="B1780" s="2" t="s">
        <v>3490</v>
      </c>
      <c r="C1780" s="2" t="s">
        <v>13</v>
      </c>
      <c r="D1780" s="7">
        <v>15000</v>
      </c>
      <c r="E1780">
        <v>17</v>
      </c>
    </row>
    <row r="1781" spans="1:9">
      <c r="A1781" s="2" t="s">
        <v>3491</v>
      </c>
      <c r="B1781" s="2" t="s">
        <v>3492</v>
      </c>
      <c r="C1781" s="2" t="s">
        <v>13</v>
      </c>
      <c r="D1781" s="7">
        <v>3000</v>
      </c>
      <c r="E1781">
        <v>3.5</v>
      </c>
    </row>
    <row r="1782" spans="1:9">
      <c r="A1782" s="7" t="s">
        <v>3493</v>
      </c>
      <c r="B1782" s="7" t="s">
        <v>3494</v>
      </c>
      <c r="C1782" s="2" t="s">
        <v>13</v>
      </c>
      <c r="D1782" s="7">
        <v>15000</v>
      </c>
      <c r="E1782">
        <v>16</v>
      </c>
    </row>
    <row r="1783" spans="1:9">
      <c r="A1783" s="7" t="s">
        <v>3495</v>
      </c>
      <c r="B1783" s="7" t="s">
        <v>3496</v>
      </c>
      <c r="C1783" s="2" t="s">
        <v>13</v>
      </c>
      <c r="D1783" s="7">
        <v>15000</v>
      </c>
      <c r="E1783">
        <v>16</v>
      </c>
    </row>
    <row r="1784" spans="1:9">
      <c r="A1784" s="7" t="s">
        <v>3497</v>
      </c>
      <c r="B1784" s="7" t="s">
        <v>3498</v>
      </c>
      <c r="C1784" s="2" t="s">
        <v>13</v>
      </c>
      <c r="D1784" s="7">
        <v>15000</v>
      </c>
      <c r="E1784">
        <v>16</v>
      </c>
      <c r="I1784" s="2"/>
    </row>
    <row r="1785" spans="1:9">
      <c r="A1785" s="2" t="s">
        <v>3499</v>
      </c>
      <c r="B1785" s="2" t="s">
        <v>3500</v>
      </c>
      <c r="C1785" s="2" t="s">
        <v>13</v>
      </c>
      <c r="D1785" s="7">
        <v>15000</v>
      </c>
      <c r="E1785">
        <v>16</v>
      </c>
    </row>
    <row r="1786" spans="1:9">
      <c r="A1786" s="2" t="s">
        <v>3501</v>
      </c>
      <c r="B1786" s="2" t="s">
        <v>3502</v>
      </c>
      <c r="C1786" s="2" t="s">
        <v>13</v>
      </c>
      <c r="D1786" s="7">
        <v>15000</v>
      </c>
      <c r="E1786">
        <v>16</v>
      </c>
    </row>
    <row r="1787" spans="1:9">
      <c r="A1787" s="2" t="s">
        <v>3503</v>
      </c>
      <c r="B1787" s="2" t="s">
        <v>3504</v>
      </c>
      <c r="C1787" s="2" t="s">
        <v>13</v>
      </c>
      <c r="D1787" s="7">
        <v>15000</v>
      </c>
      <c r="E1787">
        <v>16</v>
      </c>
    </row>
    <row r="1788" spans="1:9">
      <c r="A1788" s="2" t="s">
        <v>3505</v>
      </c>
      <c r="B1788" s="2" t="s">
        <v>3506</v>
      </c>
      <c r="C1788" s="2" t="s">
        <v>13</v>
      </c>
      <c r="D1788" s="7">
        <v>15000</v>
      </c>
      <c r="E1788">
        <v>16</v>
      </c>
    </row>
    <row r="1789" spans="1:9">
      <c r="A1789" s="2" t="s">
        <v>3507</v>
      </c>
      <c r="B1789" s="2" t="s">
        <v>3508</v>
      </c>
      <c r="C1789" s="2" t="s">
        <v>13</v>
      </c>
      <c r="D1789" s="7">
        <v>16000</v>
      </c>
      <c r="E1789">
        <v>18</v>
      </c>
    </row>
    <row r="1790" spans="1:9">
      <c r="A1790" s="2" t="s">
        <v>3509</v>
      </c>
      <c r="B1790" s="2" t="s">
        <v>3510</v>
      </c>
      <c r="C1790" s="2" t="s">
        <v>13</v>
      </c>
      <c r="D1790" s="7">
        <v>4000</v>
      </c>
      <c r="E1790">
        <v>4.5</v>
      </c>
    </row>
    <row r="1791" spans="1:9">
      <c r="A1791" s="2" t="s">
        <v>3511</v>
      </c>
      <c r="B1791" s="2" t="s">
        <v>3512</v>
      </c>
      <c r="C1791" s="2" t="s">
        <v>13</v>
      </c>
      <c r="D1791" s="7">
        <v>4000</v>
      </c>
      <c r="E1791">
        <v>4.5</v>
      </c>
    </row>
    <row r="1792" spans="1:9">
      <c r="A1792" s="2" t="s">
        <v>3513</v>
      </c>
      <c r="B1792" s="2" t="s">
        <v>3514</v>
      </c>
      <c r="C1792" s="2" t="s">
        <v>13</v>
      </c>
      <c r="D1792" s="7">
        <v>4000</v>
      </c>
      <c r="E1792">
        <v>4.5</v>
      </c>
    </row>
    <row r="1793" spans="1:8">
      <c r="A1793" s="2" t="s">
        <v>3515</v>
      </c>
      <c r="B1793" s="2" t="s">
        <v>3516</v>
      </c>
      <c r="C1793" s="2" t="s">
        <v>13</v>
      </c>
      <c r="D1793" s="7">
        <v>17000</v>
      </c>
      <c r="E1793">
        <v>19</v>
      </c>
    </row>
    <row r="1794" spans="1:8">
      <c r="A1794" s="2" t="s">
        <v>3517</v>
      </c>
      <c r="B1794" s="2" t="s">
        <v>3518</v>
      </c>
      <c r="C1794" s="2" t="s">
        <v>13</v>
      </c>
      <c r="D1794" s="7">
        <v>14000</v>
      </c>
      <c r="E1794">
        <v>15</v>
      </c>
    </row>
    <row r="1795" spans="1:8">
      <c r="A1795" s="2" t="s">
        <v>3519</v>
      </c>
      <c r="B1795" s="2" t="s">
        <v>3520</v>
      </c>
      <c r="C1795" s="2" t="s">
        <v>13</v>
      </c>
      <c r="D1795" s="7">
        <v>17000</v>
      </c>
      <c r="E1795">
        <v>19</v>
      </c>
    </row>
    <row r="1796" spans="1:8">
      <c r="A1796" s="2" t="s">
        <v>3521</v>
      </c>
      <c r="B1796" s="2" t="s">
        <v>3522</v>
      </c>
      <c r="C1796" s="2" t="s">
        <v>13</v>
      </c>
      <c r="D1796" s="7">
        <v>17000</v>
      </c>
      <c r="E1796">
        <v>19</v>
      </c>
    </row>
    <row r="1797" spans="1:8">
      <c r="A1797" s="6" t="s">
        <v>3523</v>
      </c>
      <c r="B1797" s="2" t="s">
        <v>3524</v>
      </c>
      <c r="C1797" s="2" t="s">
        <v>13</v>
      </c>
      <c r="D1797" s="7">
        <v>3000</v>
      </c>
      <c r="E1797">
        <v>3.5</v>
      </c>
    </row>
    <row r="1798" spans="1:8">
      <c r="A1798" s="6" t="s">
        <v>3525</v>
      </c>
      <c r="B1798" s="2" t="s">
        <v>3526</v>
      </c>
      <c r="C1798" s="2" t="s">
        <v>13</v>
      </c>
      <c r="D1798" s="7">
        <v>4000</v>
      </c>
      <c r="E1798">
        <v>4.5</v>
      </c>
    </row>
    <row r="1799" spans="1:8">
      <c r="A1799" s="7" t="s">
        <v>3527</v>
      </c>
      <c r="B1799" s="7" t="s">
        <v>3528</v>
      </c>
      <c r="C1799" s="2" t="s">
        <v>13</v>
      </c>
      <c r="D1799" s="7">
        <v>15000</v>
      </c>
      <c r="E1799">
        <v>16</v>
      </c>
      <c r="H1799" s="2"/>
    </row>
    <row r="1800" spans="1:8">
      <c r="A1800" s="2" t="s">
        <v>3529</v>
      </c>
      <c r="B1800" s="2" t="s">
        <v>3530</v>
      </c>
      <c r="C1800" s="2" t="s">
        <v>13</v>
      </c>
      <c r="D1800" s="7">
        <v>20000</v>
      </c>
      <c r="E1800" s="9">
        <v>22</v>
      </c>
    </row>
    <row r="1801" spans="1:8">
      <c r="A1801" s="2" t="s">
        <v>3531</v>
      </c>
      <c r="B1801" s="2" t="s">
        <v>3532</v>
      </c>
      <c r="C1801" s="2" t="s">
        <v>13</v>
      </c>
      <c r="D1801" s="7">
        <v>15000</v>
      </c>
      <c r="E1801" s="9">
        <v>16</v>
      </c>
    </row>
    <row r="1802" spans="1:8">
      <c r="A1802" s="2" t="s">
        <v>3533</v>
      </c>
      <c r="B1802" s="2" t="s">
        <v>3534</v>
      </c>
      <c r="C1802" s="2" t="s">
        <v>13</v>
      </c>
      <c r="D1802" s="7">
        <v>15000</v>
      </c>
      <c r="E1802" s="9">
        <v>16</v>
      </c>
    </row>
    <row r="1803" spans="1:8">
      <c r="A1803" s="2" t="s">
        <v>3535</v>
      </c>
      <c r="B1803" s="2" t="s">
        <v>3536</v>
      </c>
      <c r="C1803" s="2" t="s">
        <v>13</v>
      </c>
      <c r="D1803" s="7">
        <v>15000</v>
      </c>
      <c r="E1803" s="9">
        <v>16</v>
      </c>
    </row>
    <row r="1804" spans="1:8">
      <c r="A1804" s="2" t="s">
        <v>3537</v>
      </c>
      <c r="B1804" s="2" t="s">
        <v>1051</v>
      </c>
      <c r="C1804" s="2" t="s">
        <v>13</v>
      </c>
      <c r="D1804" s="7">
        <v>15000</v>
      </c>
      <c r="E1804" s="9">
        <v>16</v>
      </c>
    </row>
    <row r="1805" spans="1:8">
      <c r="A1805" s="2" t="s">
        <v>3538</v>
      </c>
      <c r="B1805" s="2" t="s">
        <v>3539</v>
      </c>
      <c r="C1805" s="2" t="s">
        <v>13</v>
      </c>
      <c r="D1805" s="7">
        <v>15000</v>
      </c>
      <c r="E1805" s="9">
        <v>16</v>
      </c>
    </row>
    <row r="1806" spans="1:8">
      <c r="A1806" s="2" t="s">
        <v>3540</v>
      </c>
      <c r="B1806" s="2" t="s">
        <v>3541</v>
      </c>
      <c r="C1806" s="2" t="s">
        <v>13</v>
      </c>
      <c r="D1806" s="7">
        <v>13500</v>
      </c>
      <c r="E1806" s="9">
        <v>14.5</v>
      </c>
    </row>
    <row r="1807" spans="1:8">
      <c r="A1807" t="s">
        <v>3542</v>
      </c>
      <c r="B1807" t="s">
        <v>3543</v>
      </c>
      <c r="C1807" t="s">
        <v>13</v>
      </c>
      <c r="D1807" s="7">
        <v>13000</v>
      </c>
      <c r="E1807" s="9">
        <v>14</v>
      </c>
    </row>
    <row r="1808" spans="1:8">
      <c r="A1808" t="s">
        <v>3544</v>
      </c>
      <c r="B1808" t="s">
        <v>3545</v>
      </c>
      <c r="C1808" t="s">
        <v>13</v>
      </c>
      <c r="D1808">
        <v>16000</v>
      </c>
      <c r="E1808" s="9">
        <v>17</v>
      </c>
    </row>
    <row r="1809" spans="1:5">
      <c r="A1809" t="s">
        <v>3546</v>
      </c>
      <c r="B1809" t="s">
        <v>3547</v>
      </c>
      <c r="C1809" t="s">
        <v>13</v>
      </c>
      <c r="D1809">
        <v>15000</v>
      </c>
      <c r="E1809" s="9">
        <v>16</v>
      </c>
    </row>
    <row r="1810" spans="1:5">
      <c r="A1810" t="s">
        <v>3548</v>
      </c>
      <c r="B1810" t="s">
        <v>3549</v>
      </c>
      <c r="C1810" t="s">
        <v>13</v>
      </c>
      <c r="D1810">
        <v>16000</v>
      </c>
      <c r="E1810" s="9">
        <v>18</v>
      </c>
    </row>
    <row r="1811" spans="1:5">
      <c r="A1811" t="s">
        <v>3550</v>
      </c>
      <c r="B1811" t="s">
        <v>3551</v>
      </c>
      <c r="C1811" t="s">
        <v>13</v>
      </c>
      <c r="D1811">
        <v>15000</v>
      </c>
      <c r="E1811" s="9">
        <v>16</v>
      </c>
    </row>
    <row r="1812" spans="1:5">
      <c r="A1812" t="s">
        <v>3552</v>
      </c>
      <c r="B1812" t="s">
        <v>3553</v>
      </c>
      <c r="C1812" t="s">
        <v>13</v>
      </c>
      <c r="D1812">
        <v>15000</v>
      </c>
      <c r="E1812" s="9">
        <v>16</v>
      </c>
    </row>
    <row r="1813" spans="1:5">
      <c r="A1813" t="s">
        <v>3554</v>
      </c>
      <c r="B1813" t="s">
        <v>3555</v>
      </c>
      <c r="C1813" t="s">
        <v>13</v>
      </c>
      <c r="D1813">
        <v>15000</v>
      </c>
      <c r="E1813" s="9">
        <v>16</v>
      </c>
    </row>
    <row r="1814" spans="1:5">
      <c r="A1814" t="s">
        <v>3556</v>
      </c>
      <c r="B1814" t="s">
        <v>3557</v>
      </c>
      <c r="C1814" t="s">
        <v>13</v>
      </c>
      <c r="D1814">
        <v>15000</v>
      </c>
      <c r="E1814" s="9">
        <v>16</v>
      </c>
    </row>
    <row r="1815" spans="1:5">
      <c r="A1815" t="s">
        <v>3558</v>
      </c>
      <c r="B1815" t="s">
        <v>3559</v>
      </c>
      <c r="C1815" t="s">
        <v>13</v>
      </c>
      <c r="D1815">
        <v>15000</v>
      </c>
      <c r="E1815" s="9">
        <v>16</v>
      </c>
    </row>
    <row r="1816" spans="1:5">
      <c r="A1816" t="s">
        <v>3560</v>
      </c>
      <c r="B1816" t="s">
        <v>3561</v>
      </c>
      <c r="C1816" t="s">
        <v>13</v>
      </c>
      <c r="D1816">
        <v>15000</v>
      </c>
      <c r="E1816">
        <v>16</v>
      </c>
    </row>
    <row r="1817" spans="1:5">
      <c r="A1817" t="s">
        <v>3562</v>
      </c>
      <c r="B1817" t="s">
        <v>3563</v>
      </c>
      <c r="C1817" t="s">
        <v>13</v>
      </c>
      <c r="D1817">
        <v>3000</v>
      </c>
      <c r="E1817">
        <v>3.5</v>
      </c>
    </row>
    <row r="1818" spans="1:5">
      <c r="A1818" t="s">
        <v>3564</v>
      </c>
      <c r="B1818" t="s">
        <v>3565</v>
      </c>
      <c r="C1818" t="s">
        <v>13</v>
      </c>
      <c r="D1818">
        <v>15000</v>
      </c>
      <c r="E1818">
        <v>16</v>
      </c>
    </row>
    <row r="1819" spans="1:5">
      <c r="A1819" t="s">
        <v>3566</v>
      </c>
      <c r="B1819" t="s">
        <v>3567</v>
      </c>
      <c r="C1819" t="s">
        <v>13</v>
      </c>
      <c r="D1819">
        <v>15000</v>
      </c>
      <c r="E1819">
        <v>16</v>
      </c>
    </row>
    <row r="1820" spans="1:5">
      <c r="A1820" t="s">
        <v>3568</v>
      </c>
      <c r="B1820" t="s">
        <v>3569</v>
      </c>
      <c r="C1820" t="s">
        <v>13</v>
      </c>
      <c r="D1820">
        <v>15000</v>
      </c>
      <c r="E1820">
        <v>16</v>
      </c>
    </row>
    <row r="1821" spans="1:5">
      <c r="A1821" t="s">
        <v>3570</v>
      </c>
      <c r="B1821" t="s">
        <v>3571</v>
      </c>
      <c r="C1821" t="s">
        <v>13</v>
      </c>
      <c r="D1821">
        <v>15000</v>
      </c>
      <c r="E1821">
        <v>16</v>
      </c>
    </row>
    <row r="1822" spans="1:5">
      <c r="A1822" t="s">
        <v>3572</v>
      </c>
      <c r="B1822" t="s">
        <v>3573</v>
      </c>
      <c r="C1822" t="s">
        <v>13</v>
      </c>
      <c r="D1822">
        <v>14000</v>
      </c>
      <c r="E1822">
        <v>15</v>
      </c>
    </row>
    <row r="1823" spans="1:5">
      <c r="A1823" t="s">
        <v>3574</v>
      </c>
      <c r="B1823" t="s">
        <v>3575</v>
      </c>
      <c r="C1823" t="s">
        <v>13</v>
      </c>
      <c r="D1823">
        <v>4000</v>
      </c>
      <c r="E1823">
        <v>4.5</v>
      </c>
    </row>
    <row r="1824" spans="1:5">
      <c r="A1824" t="s">
        <v>3576</v>
      </c>
      <c r="B1824" t="s">
        <v>3577</v>
      </c>
      <c r="C1824" t="s">
        <v>13</v>
      </c>
      <c r="D1824">
        <v>15000</v>
      </c>
      <c r="E1824">
        <v>16</v>
      </c>
    </row>
    <row r="1825" spans="1:5">
      <c r="A1825" t="s">
        <v>3556</v>
      </c>
      <c r="B1825" t="s">
        <v>3557</v>
      </c>
      <c r="C1825" t="s">
        <v>13</v>
      </c>
      <c r="D1825">
        <v>15000</v>
      </c>
      <c r="E1825">
        <v>16</v>
      </c>
    </row>
    <row r="1826" spans="1:5">
      <c r="A1826" t="s">
        <v>3578</v>
      </c>
      <c r="B1826" t="s">
        <v>3579</v>
      </c>
      <c r="C1826" t="s">
        <v>13</v>
      </c>
      <c r="D1826">
        <v>15000</v>
      </c>
      <c r="E1826">
        <v>16</v>
      </c>
    </row>
    <row r="1827" spans="1:5">
      <c r="A1827" t="s">
        <v>3580</v>
      </c>
      <c r="B1827" t="s">
        <v>3581</v>
      </c>
      <c r="C1827" t="s">
        <v>13</v>
      </c>
      <c r="D1827">
        <v>15000</v>
      </c>
      <c r="E1827">
        <v>16</v>
      </c>
    </row>
    <row r="1828" spans="1:5">
      <c r="A1828" t="s">
        <v>3582</v>
      </c>
      <c r="B1828" t="s">
        <v>3583</v>
      </c>
      <c r="C1828" t="s">
        <v>13</v>
      </c>
      <c r="D1828">
        <v>15000</v>
      </c>
      <c r="E1828">
        <v>16</v>
      </c>
    </row>
    <row r="1829" spans="1:5">
      <c r="A1829" t="s">
        <v>3584</v>
      </c>
      <c r="B1829" t="s">
        <v>3585</v>
      </c>
      <c r="C1829" t="s">
        <v>13</v>
      </c>
      <c r="D1829">
        <v>15000</v>
      </c>
      <c r="E1829">
        <v>16</v>
      </c>
    </row>
    <row r="1830" spans="1:5">
      <c r="A1830" t="s">
        <v>3586</v>
      </c>
      <c r="B1830" t="s">
        <v>3587</v>
      </c>
      <c r="C1830" t="s">
        <v>3588</v>
      </c>
      <c r="D1830">
        <v>15000</v>
      </c>
      <c r="E1830">
        <v>16</v>
      </c>
    </row>
    <row r="1831" spans="1:5">
      <c r="A1831" t="s">
        <v>3589</v>
      </c>
      <c r="B1831" t="s">
        <v>3590</v>
      </c>
      <c r="C1831" t="s">
        <v>3591</v>
      </c>
      <c r="D1831">
        <v>15000</v>
      </c>
      <c r="E1831">
        <v>16</v>
      </c>
    </row>
    <row r="1832" spans="1:5">
      <c r="A1832" t="s">
        <v>3592</v>
      </c>
      <c r="B1832" t="s">
        <v>3593</v>
      </c>
      <c r="C1832" t="s">
        <v>3591</v>
      </c>
      <c r="D1832">
        <v>15000</v>
      </c>
      <c r="E1832">
        <v>16</v>
      </c>
    </row>
    <row r="1833" spans="1:5">
      <c r="A1833" t="s">
        <v>3594</v>
      </c>
      <c r="B1833" t="s">
        <v>3595</v>
      </c>
      <c r="C1833" t="s">
        <v>3596</v>
      </c>
      <c r="D1833">
        <v>14000</v>
      </c>
      <c r="E1833">
        <v>15</v>
      </c>
    </row>
    <row r="1834" spans="1:5">
      <c r="A1834" t="s">
        <v>3597</v>
      </c>
      <c r="B1834" t="s">
        <v>3598</v>
      </c>
      <c r="C1834" t="s">
        <v>3588</v>
      </c>
      <c r="D1834">
        <v>14000</v>
      </c>
      <c r="E1834">
        <v>15</v>
      </c>
    </row>
    <row r="1835" spans="1:5">
      <c r="A1835" t="s">
        <v>3599</v>
      </c>
      <c r="B1835" t="s">
        <v>3600</v>
      </c>
      <c r="C1835" t="s">
        <v>3591</v>
      </c>
      <c r="D1835">
        <v>15000</v>
      </c>
      <c r="E1835">
        <v>16</v>
      </c>
    </row>
    <row r="1836" spans="1:5">
      <c r="A1836" t="s">
        <v>3601</v>
      </c>
      <c r="B1836" t="s">
        <v>3602</v>
      </c>
      <c r="C1836" t="s">
        <v>3591</v>
      </c>
      <c r="D1836">
        <v>15000</v>
      </c>
      <c r="E1836">
        <v>16</v>
      </c>
    </row>
    <row r="1837" spans="1:5">
      <c r="A1837" t="s">
        <v>3603</v>
      </c>
      <c r="B1837" t="s">
        <v>3604</v>
      </c>
      <c r="C1837" t="s">
        <v>3591</v>
      </c>
      <c r="D1837">
        <v>15000</v>
      </c>
      <c r="E1837">
        <v>16</v>
      </c>
    </row>
    <row r="1838" spans="1:5">
      <c r="A1838" t="s">
        <v>3605</v>
      </c>
      <c r="B1838" t="s">
        <v>3606</v>
      </c>
      <c r="C1838" t="s">
        <v>3607</v>
      </c>
      <c r="D1838">
        <v>15000</v>
      </c>
      <c r="E1838">
        <v>16</v>
      </c>
    </row>
    <row r="1839" spans="1:5">
      <c r="A1839" t="s">
        <v>3608</v>
      </c>
      <c r="B1839" t="s">
        <v>3609</v>
      </c>
      <c r="C1839" t="s">
        <v>3588</v>
      </c>
      <c r="D1839">
        <v>14000</v>
      </c>
      <c r="E1839">
        <v>15</v>
      </c>
    </row>
    <row r="1840" spans="1:5">
      <c r="A1840" t="s">
        <v>3610</v>
      </c>
      <c r="B1840" t="s">
        <v>3611</v>
      </c>
      <c r="C1840" t="s">
        <v>3607</v>
      </c>
      <c r="D1840">
        <v>14000</v>
      </c>
      <c r="E1840">
        <v>15</v>
      </c>
    </row>
    <row r="1841" spans="1:5">
      <c r="A1841" t="s">
        <v>3612</v>
      </c>
      <c r="B1841" t="s">
        <v>3613</v>
      </c>
      <c r="C1841" t="s">
        <v>3596</v>
      </c>
      <c r="D1841">
        <v>15000</v>
      </c>
      <c r="E1841">
        <v>16</v>
      </c>
    </row>
    <row r="1842" spans="1:5">
      <c r="A1842" t="s">
        <v>3614</v>
      </c>
      <c r="B1842" t="s">
        <v>3615</v>
      </c>
      <c r="C1842" t="s">
        <v>3588</v>
      </c>
      <c r="D1842">
        <v>14000</v>
      </c>
      <c r="E1842">
        <v>15</v>
      </c>
    </row>
    <row r="1843" spans="1:5">
      <c r="A1843" t="s">
        <v>3616</v>
      </c>
      <c r="B1843" t="s">
        <v>3617</v>
      </c>
      <c r="C1843" t="s">
        <v>3618</v>
      </c>
      <c r="D1843">
        <v>13000</v>
      </c>
      <c r="E1843">
        <v>14</v>
      </c>
    </row>
    <row r="1844" spans="1:5">
      <c r="A1844" t="s">
        <v>3619</v>
      </c>
      <c r="B1844" t="s">
        <v>3620</v>
      </c>
      <c r="C1844" t="s">
        <v>13</v>
      </c>
      <c r="D1844">
        <v>14000</v>
      </c>
      <c r="E1844">
        <v>15</v>
      </c>
    </row>
    <row r="1845" spans="1:5">
      <c r="A1845" t="s">
        <v>3621</v>
      </c>
      <c r="B1845" t="s">
        <v>3622</v>
      </c>
      <c r="C1845" t="s">
        <v>13</v>
      </c>
      <c r="D1845">
        <v>13000</v>
      </c>
      <c r="E1845">
        <v>14</v>
      </c>
    </row>
    <row r="1846" spans="1:5">
      <c r="A1846" t="s">
        <v>3623</v>
      </c>
      <c r="B1846" t="s">
        <v>3624</v>
      </c>
      <c r="C1846" t="s">
        <v>13</v>
      </c>
      <c r="D1846">
        <v>4000</v>
      </c>
      <c r="E1846">
        <v>4.5</v>
      </c>
    </row>
    <row r="1847" spans="1:5">
      <c r="A1847" t="s">
        <v>3625</v>
      </c>
      <c r="B1847" t="s">
        <v>3626</v>
      </c>
      <c r="C1847" t="s">
        <v>13</v>
      </c>
      <c r="D1847">
        <v>4000</v>
      </c>
      <c r="E1847">
        <v>4.5</v>
      </c>
    </row>
    <row r="1848" spans="1:5">
      <c r="A1848" t="s">
        <v>3627</v>
      </c>
      <c r="B1848" t="s">
        <v>3628</v>
      </c>
      <c r="C1848" t="s">
        <v>13</v>
      </c>
      <c r="D1848">
        <v>4000</v>
      </c>
      <c r="E1848">
        <v>4.5</v>
      </c>
    </row>
    <row r="1849" spans="1:5">
      <c r="A1849" t="s">
        <v>3629</v>
      </c>
      <c r="B1849" t="s">
        <v>3630</v>
      </c>
      <c r="C1849" t="s">
        <v>13</v>
      </c>
      <c r="D1849">
        <v>15000</v>
      </c>
      <c r="E1849">
        <v>16</v>
      </c>
    </row>
    <row r="1850" spans="1:5">
      <c r="A1850" t="s">
        <v>3631</v>
      </c>
      <c r="B1850" t="s">
        <v>3632</v>
      </c>
      <c r="C1850" t="s">
        <v>13</v>
      </c>
      <c r="D1850">
        <v>3000</v>
      </c>
      <c r="E1850">
        <v>3.5</v>
      </c>
    </row>
    <row r="1851" spans="1:5">
      <c r="A1851" t="s">
        <v>3633</v>
      </c>
      <c r="B1851" t="s">
        <v>3634</v>
      </c>
      <c r="C1851" t="s">
        <v>13</v>
      </c>
      <c r="D1851">
        <v>3000</v>
      </c>
      <c r="E1851">
        <v>3.5</v>
      </c>
    </row>
    <row r="1852" spans="1:5">
      <c r="A1852" t="s">
        <v>3635</v>
      </c>
      <c r="B1852" t="s">
        <v>3636</v>
      </c>
      <c r="C1852" t="s">
        <v>13</v>
      </c>
      <c r="D1852">
        <v>15000</v>
      </c>
      <c r="E1852">
        <v>16</v>
      </c>
    </row>
    <row r="1853" spans="1:5">
      <c r="A1853" t="s">
        <v>3637</v>
      </c>
      <c r="B1853" t="s">
        <v>3638</v>
      </c>
      <c r="C1853" t="s">
        <v>13</v>
      </c>
      <c r="D1853">
        <v>3000</v>
      </c>
      <c r="E1853">
        <v>3.5</v>
      </c>
    </row>
    <row r="1854" spans="1:5">
      <c r="A1854" t="s">
        <v>3639</v>
      </c>
      <c r="B1854" t="s">
        <v>3640</v>
      </c>
      <c r="C1854" t="s">
        <v>13</v>
      </c>
      <c r="D1854">
        <v>3000</v>
      </c>
      <c r="E1854">
        <v>3.5</v>
      </c>
    </row>
    <row r="1855" spans="1:5">
      <c r="A1855" t="s">
        <v>3641</v>
      </c>
      <c r="B1855" t="s">
        <v>3642</v>
      </c>
      <c r="C1855" t="s">
        <v>13</v>
      </c>
      <c r="D1855">
        <v>15000</v>
      </c>
      <c r="E1855">
        <v>16</v>
      </c>
    </row>
    <row r="1856" spans="1:5">
      <c r="A1856" t="s">
        <v>3643</v>
      </c>
      <c r="B1856" t="s">
        <v>3644</v>
      </c>
      <c r="C1856" t="s">
        <v>13</v>
      </c>
      <c r="D1856">
        <v>15000</v>
      </c>
      <c r="E1856">
        <v>16</v>
      </c>
    </row>
    <row r="1857" spans="1:5">
      <c r="A1857" t="s">
        <v>3645</v>
      </c>
      <c r="B1857" t="s">
        <v>3646</v>
      </c>
      <c r="C1857" t="s">
        <v>13</v>
      </c>
      <c r="D1857">
        <v>19000</v>
      </c>
      <c r="E1857">
        <v>21</v>
      </c>
    </row>
    <row r="1858" spans="1:5">
      <c r="A1858" t="s">
        <v>3647</v>
      </c>
      <c r="B1858" t="s">
        <v>3648</v>
      </c>
      <c r="C1858" t="s">
        <v>13</v>
      </c>
      <c r="D1858">
        <v>13000</v>
      </c>
      <c r="E1858">
        <v>14</v>
      </c>
    </row>
    <row r="1859" spans="1:5">
      <c r="A1859" t="s">
        <v>3649</v>
      </c>
      <c r="B1859" t="s">
        <v>3650</v>
      </c>
      <c r="C1859" t="s">
        <v>13</v>
      </c>
      <c r="D1859">
        <v>15000</v>
      </c>
      <c r="E1859">
        <v>16</v>
      </c>
    </row>
    <row r="1860" spans="1:5">
      <c r="A1860" t="s">
        <v>3651</v>
      </c>
      <c r="B1860" t="s">
        <v>3652</v>
      </c>
      <c r="C1860" t="s">
        <v>13</v>
      </c>
      <c r="D1860">
        <v>15000</v>
      </c>
      <c r="E1860">
        <v>16</v>
      </c>
    </row>
    <row r="1861" spans="1:5">
      <c r="A1861" t="s">
        <v>3653</v>
      </c>
      <c r="B1861" t="s">
        <v>3654</v>
      </c>
      <c r="C1861" t="s">
        <v>13</v>
      </c>
      <c r="D1861">
        <v>15000</v>
      </c>
      <c r="E1861">
        <v>16</v>
      </c>
    </row>
    <row r="1862" spans="1:5">
      <c r="A1862" t="s">
        <v>3655</v>
      </c>
      <c r="B1862" t="s">
        <v>3656</v>
      </c>
      <c r="C1862" t="s">
        <v>13</v>
      </c>
      <c r="D1862">
        <v>14000</v>
      </c>
      <c r="E1862">
        <v>15</v>
      </c>
    </row>
    <row r="1863" spans="1:5">
      <c r="A1863" t="s">
        <v>3657</v>
      </c>
      <c r="B1863" t="s">
        <v>3658</v>
      </c>
      <c r="C1863" t="s">
        <v>13</v>
      </c>
      <c r="D1863">
        <v>17000</v>
      </c>
      <c r="E1863">
        <v>20</v>
      </c>
    </row>
    <row r="1864" spans="1:5">
      <c r="A1864" t="s">
        <v>3659</v>
      </c>
      <c r="B1864" t="s">
        <v>3660</v>
      </c>
      <c r="C1864" t="s">
        <v>13</v>
      </c>
      <c r="D1864">
        <v>14000</v>
      </c>
      <c r="E1864">
        <v>15</v>
      </c>
    </row>
    <row r="1865" spans="1:5">
      <c r="A1865" t="s">
        <v>3661</v>
      </c>
      <c r="B1865" t="s">
        <v>3662</v>
      </c>
      <c r="C1865" t="s">
        <v>13</v>
      </c>
      <c r="D1865">
        <v>15000</v>
      </c>
      <c r="E1865">
        <v>16</v>
      </c>
    </row>
    <row r="1866" spans="1:5">
      <c r="A1866" t="s">
        <v>3663</v>
      </c>
      <c r="B1866" t="s">
        <v>3664</v>
      </c>
      <c r="C1866" t="s">
        <v>13</v>
      </c>
      <c r="D1866">
        <v>15000</v>
      </c>
      <c r="E1866">
        <v>16</v>
      </c>
    </row>
    <row r="1867" spans="1:5">
      <c r="A1867" t="s">
        <v>3665</v>
      </c>
      <c r="B1867" t="s">
        <v>3666</v>
      </c>
      <c r="C1867" t="s">
        <v>3618</v>
      </c>
      <c r="D1867">
        <v>15000</v>
      </c>
      <c r="E1867">
        <v>16</v>
      </c>
    </row>
    <row r="1868" spans="1:5">
      <c r="A1868" t="s">
        <v>3667</v>
      </c>
      <c r="B1868" t="s">
        <v>3668</v>
      </c>
      <c r="C1868" t="s">
        <v>3596</v>
      </c>
      <c r="D1868">
        <v>15000</v>
      </c>
      <c r="E1868">
        <v>16</v>
      </c>
    </row>
    <row r="1869" spans="1:5">
      <c r="A1869" t="s">
        <v>3669</v>
      </c>
      <c r="B1869" t="s">
        <v>3670</v>
      </c>
      <c r="C1869" t="s">
        <v>3588</v>
      </c>
      <c r="D1869">
        <v>15000</v>
      </c>
      <c r="E1869">
        <v>16</v>
      </c>
    </row>
    <row r="1870" spans="1:5">
      <c r="A1870" t="s">
        <v>3671</v>
      </c>
      <c r="B1870" t="s">
        <v>3672</v>
      </c>
      <c r="C1870" t="s">
        <v>3673</v>
      </c>
      <c r="D1870">
        <v>15000</v>
      </c>
      <c r="E1870">
        <v>16</v>
      </c>
    </row>
    <row r="1871" spans="1:5">
      <c r="A1871" t="s">
        <v>3674</v>
      </c>
      <c r="B1871" t="s">
        <v>3675</v>
      </c>
      <c r="C1871" t="s">
        <v>3676</v>
      </c>
      <c r="D1871">
        <v>14000</v>
      </c>
      <c r="E1871">
        <v>15</v>
      </c>
    </row>
    <row r="1872" spans="1:5">
      <c r="A1872" t="s">
        <v>3677</v>
      </c>
      <c r="B1872" t="s">
        <v>3678</v>
      </c>
      <c r="C1872" t="s">
        <v>3596</v>
      </c>
      <c r="D1872">
        <v>15000</v>
      </c>
      <c r="E1872">
        <v>16</v>
      </c>
    </row>
    <row r="1873" spans="1:5">
      <c r="A1873" t="s">
        <v>3679</v>
      </c>
      <c r="B1873" t="s">
        <v>3680</v>
      </c>
      <c r="C1873" t="s">
        <v>3596</v>
      </c>
      <c r="D1873">
        <v>15000</v>
      </c>
      <c r="E1873">
        <v>16</v>
      </c>
    </row>
    <row r="1874" spans="1:5">
      <c r="A1874" t="s">
        <v>3681</v>
      </c>
      <c r="B1874" t="s">
        <v>3682</v>
      </c>
      <c r="C1874" t="s">
        <v>3607</v>
      </c>
      <c r="D1874">
        <v>15000</v>
      </c>
      <c r="E1874">
        <v>16</v>
      </c>
    </row>
    <row r="1875" spans="1:5">
      <c r="A1875" t="s">
        <v>3683</v>
      </c>
      <c r="B1875" t="s">
        <v>3684</v>
      </c>
      <c r="C1875" t="s">
        <v>3676</v>
      </c>
      <c r="D1875">
        <v>15000</v>
      </c>
      <c r="E1875">
        <v>16</v>
      </c>
    </row>
    <row r="1876" spans="1:5">
      <c r="A1876" t="s">
        <v>3685</v>
      </c>
      <c r="B1876" t="s">
        <v>2776</v>
      </c>
      <c r="C1876" t="s">
        <v>13</v>
      </c>
      <c r="D1876">
        <v>15000</v>
      </c>
      <c r="E1876">
        <v>16</v>
      </c>
    </row>
    <row r="1877" spans="1:5">
      <c r="A1877" t="s">
        <v>3686</v>
      </c>
      <c r="B1877" t="s">
        <v>3687</v>
      </c>
      <c r="C1877" t="s">
        <v>13</v>
      </c>
      <c r="D1877">
        <v>15000</v>
      </c>
      <c r="E1877">
        <v>16</v>
      </c>
    </row>
    <row r="1878" spans="1:5">
      <c r="A1878" t="s">
        <v>3688</v>
      </c>
      <c r="B1878" t="s">
        <v>3689</v>
      </c>
      <c r="C1878" t="s">
        <v>13</v>
      </c>
      <c r="D1878">
        <v>15000</v>
      </c>
      <c r="E1878">
        <v>16</v>
      </c>
    </row>
    <row r="1879" spans="1:5">
      <c r="A1879" t="s">
        <v>3690</v>
      </c>
      <c r="B1879" t="s">
        <v>3691</v>
      </c>
      <c r="C1879" t="s">
        <v>13</v>
      </c>
      <c r="D1879">
        <v>15000</v>
      </c>
      <c r="E1879">
        <v>16</v>
      </c>
    </row>
    <row r="1880" spans="1:5">
      <c r="A1880" t="s">
        <v>3692</v>
      </c>
      <c r="B1880" t="s">
        <v>3693</v>
      </c>
      <c r="C1880" t="s">
        <v>13</v>
      </c>
      <c r="D1880">
        <v>13000</v>
      </c>
      <c r="E1880">
        <v>14</v>
      </c>
    </row>
    <row r="1881" spans="1:5">
      <c r="A1881" t="s">
        <v>3694</v>
      </c>
      <c r="B1881" t="s">
        <v>3695</v>
      </c>
      <c r="C1881" t="s">
        <v>13</v>
      </c>
      <c r="D1881">
        <v>15000</v>
      </c>
      <c r="E1881">
        <v>16</v>
      </c>
    </row>
    <row r="1882" spans="1:5">
      <c r="A1882" t="s">
        <v>3696</v>
      </c>
      <c r="B1882" t="s">
        <v>3697</v>
      </c>
      <c r="C1882" t="s">
        <v>13</v>
      </c>
      <c r="D1882">
        <v>14000</v>
      </c>
      <c r="E1882">
        <v>15</v>
      </c>
    </row>
    <row r="1883" spans="1:5">
      <c r="A1883" t="s">
        <v>3698</v>
      </c>
      <c r="B1883" t="s">
        <v>3699</v>
      </c>
      <c r="C1883" t="s">
        <v>13</v>
      </c>
      <c r="D1883">
        <v>15000</v>
      </c>
      <c r="E1883">
        <v>16</v>
      </c>
    </row>
    <row r="1884" spans="1:5">
      <c r="A1884" t="s">
        <v>3700</v>
      </c>
      <c r="B1884" t="s">
        <v>3701</v>
      </c>
      <c r="C1884" t="s">
        <v>13</v>
      </c>
      <c r="D1884">
        <v>15000</v>
      </c>
      <c r="E1884">
        <v>16</v>
      </c>
    </row>
    <row r="1885" spans="1:5">
      <c r="A1885" t="s">
        <v>3702</v>
      </c>
      <c r="B1885" t="s">
        <v>3703</v>
      </c>
      <c r="C1885" t="s">
        <v>13</v>
      </c>
      <c r="D1885">
        <v>15000</v>
      </c>
      <c r="E1885">
        <v>16</v>
      </c>
    </row>
    <row r="1886" spans="1:5">
      <c r="A1886" t="s">
        <v>3704</v>
      </c>
      <c r="B1886" t="s">
        <v>3705</v>
      </c>
      <c r="C1886" t="s">
        <v>13</v>
      </c>
      <c r="D1886">
        <v>15000</v>
      </c>
      <c r="E1886">
        <v>16</v>
      </c>
    </row>
    <row r="1887" spans="1:5">
      <c r="A1887" t="s">
        <v>3706</v>
      </c>
      <c r="B1887" t="s">
        <v>3707</v>
      </c>
      <c r="C1887" t="s">
        <v>13</v>
      </c>
      <c r="D1887">
        <v>15000</v>
      </c>
      <c r="E1887">
        <v>16</v>
      </c>
    </row>
    <row r="1888" spans="1:5">
      <c r="A1888" t="s">
        <v>3708</v>
      </c>
      <c r="B1888" t="s">
        <v>3709</v>
      </c>
      <c r="C1888" t="s">
        <v>13</v>
      </c>
      <c r="D1888">
        <v>15000</v>
      </c>
      <c r="E1888">
        <v>16</v>
      </c>
    </row>
    <row r="1889" spans="1:5">
      <c r="A1889" t="s">
        <v>3710</v>
      </c>
      <c r="B1889" t="s">
        <v>3711</v>
      </c>
      <c r="C1889" t="s">
        <v>13</v>
      </c>
      <c r="D1889">
        <v>15000</v>
      </c>
      <c r="E1889">
        <v>16</v>
      </c>
    </row>
    <row r="1890" spans="1:5">
      <c r="A1890" t="s">
        <v>3712</v>
      </c>
      <c r="B1890" t="s">
        <v>3713</v>
      </c>
      <c r="C1890" t="s">
        <v>13</v>
      </c>
      <c r="D1890">
        <v>15000</v>
      </c>
      <c r="E1890">
        <v>16</v>
      </c>
    </row>
    <row r="1891" spans="1:5">
      <c r="A1891" t="s">
        <v>3714</v>
      </c>
      <c r="B1891" t="s">
        <v>3715</v>
      </c>
      <c r="C1891" t="s">
        <v>13</v>
      </c>
      <c r="D1891">
        <v>15000</v>
      </c>
      <c r="E1891">
        <v>16</v>
      </c>
    </row>
    <row r="1892" spans="1:5">
      <c r="A1892" t="s">
        <v>3716</v>
      </c>
      <c r="B1892" t="s">
        <v>3717</v>
      </c>
      <c r="C1892" t="s">
        <v>13</v>
      </c>
      <c r="D1892">
        <v>15000</v>
      </c>
      <c r="E1892">
        <v>16</v>
      </c>
    </row>
    <row r="1893" spans="1:5">
      <c r="A1893" t="s">
        <v>3718</v>
      </c>
      <c r="B1893" t="s">
        <v>3719</v>
      </c>
      <c r="C1893" t="s">
        <v>13</v>
      </c>
      <c r="D1893">
        <v>15000</v>
      </c>
      <c r="E1893">
        <v>16</v>
      </c>
    </row>
    <row r="1894" spans="1:5">
      <c r="A1894" t="s">
        <v>3720</v>
      </c>
      <c r="B1894" t="s">
        <v>3721</v>
      </c>
      <c r="C1894" t="s">
        <v>13</v>
      </c>
      <c r="D1894">
        <v>14000</v>
      </c>
      <c r="E1894">
        <v>15</v>
      </c>
    </row>
    <row r="1895" spans="1:5">
      <c r="A1895" t="s">
        <v>3722</v>
      </c>
      <c r="B1895" t="s">
        <v>3723</v>
      </c>
      <c r="C1895" t="s">
        <v>13</v>
      </c>
      <c r="D1895">
        <v>15000</v>
      </c>
      <c r="E1895">
        <v>16</v>
      </c>
    </row>
    <row r="1896" spans="1:5">
      <c r="A1896" t="s">
        <v>3724</v>
      </c>
      <c r="B1896" t="s">
        <v>3725</v>
      </c>
      <c r="C1896" t="s">
        <v>13</v>
      </c>
      <c r="D1896">
        <v>15000</v>
      </c>
      <c r="E1896">
        <v>16</v>
      </c>
    </row>
    <row r="1897" spans="1:5">
      <c r="A1897" t="s">
        <v>3726</v>
      </c>
      <c r="B1897" t="s">
        <v>3727</v>
      </c>
      <c r="C1897" t="s">
        <v>13</v>
      </c>
      <c r="D1897">
        <v>14000</v>
      </c>
      <c r="E1897">
        <v>15</v>
      </c>
    </row>
    <row r="1898" spans="1:5">
      <c r="A1898" t="s">
        <v>3728</v>
      </c>
      <c r="B1898" t="s">
        <v>3729</v>
      </c>
      <c r="C1898" t="s">
        <v>13</v>
      </c>
      <c r="D1898">
        <v>15000</v>
      </c>
      <c r="E1898">
        <v>16</v>
      </c>
    </row>
    <row r="1899" spans="1:5">
      <c r="A1899" t="s">
        <v>3730</v>
      </c>
      <c r="B1899" t="s">
        <v>3731</v>
      </c>
      <c r="C1899" t="s">
        <v>13</v>
      </c>
      <c r="D1899">
        <v>15000</v>
      </c>
      <c r="E1899">
        <v>16</v>
      </c>
    </row>
    <row r="1900" spans="1:5">
      <c r="A1900" t="s">
        <v>3732</v>
      </c>
      <c r="B1900" t="s">
        <v>3733</v>
      </c>
      <c r="C1900" t="s">
        <v>13</v>
      </c>
      <c r="D1900">
        <v>15000</v>
      </c>
      <c r="E1900">
        <v>16</v>
      </c>
    </row>
    <row r="1901" spans="1:5">
      <c r="A1901" t="s">
        <v>3734</v>
      </c>
      <c r="B1901" t="s">
        <v>3735</v>
      </c>
      <c r="C1901" t="s">
        <v>13</v>
      </c>
      <c r="D1901">
        <v>15000</v>
      </c>
      <c r="E1901">
        <v>16</v>
      </c>
    </row>
    <row r="1902" spans="1:5">
      <c r="A1902" s="2" t="s">
        <v>3736</v>
      </c>
      <c r="B1902" s="2" t="s">
        <v>3737</v>
      </c>
      <c r="C1902" t="s">
        <v>22</v>
      </c>
      <c r="D1902">
        <v>1000</v>
      </c>
      <c r="E1902">
        <v>1.0667</v>
      </c>
    </row>
    <row r="1903" spans="1:5">
      <c r="A1903" t="s">
        <v>3738</v>
      </c>
      <c r="B1903" t="s">
        <v>3739</v>
      </c>
      <c r="C1903" t="s">
        <v>13</v>
      </c>
      <c r="D1903">
        <v>15000</v>
      </c>
      <c r="E1903">
        <v>16</v>
      </c>
    </row>
    <row r="1904" spans="1:5">
      <c r="A1904" t="s">
        <v>3740</v>
      </c>
      <c r="B1904" t="s">
        <v>3741</v>
      </c>
      <c r="C1904" t="s">
        <v>13</v>
      </c>
      <c r="D1904">
        <v>15000</v>
      </c>
      <c r="E1904">
        <v>16</v>
      </c>
    </row>
    <row r="1905" spans="1:5">
      <c r="A1905" t="s">
        <v>3742</v>
      </c>
      <c r="B1905" t="s">
        <v>3743</v>
      </c>
      <c r="C1905" t="s">
        <v>13</v>
      </c>
      <c r="D1905">
        <v>15000</v>
      </c>
      <c r="E1905">
        <v>16</v>
      </c>
    </row>
    <row r="1906" spans="1:5">
      <c r="A1906" t="s">
        <v>3744</v>
      </c>
      <c r="B1906" t="s">
        <v>3745</v>
      </c>
      <c r="C1906" t="s">
        <v>13</v>
      </c>
      <c r="D1906">
        <v>15000</v>
      </c>
      <c r="E1906">
        <v>16</v>
      </c>
    </row>
    <row r="1907" spans="1:5">
      <c r="A1907" t="s">
        <v>3706</v>
      </c>
      <c r="B1907" t="s">
        <v>3746</v>
      </c>
      <c r="C1907" t="s">
        <v>13</v>
      </c>
      <c r="D1907">
        <v>15000</v>
      </c>
      <c r="E1907">
        <v>16</v>
      </c>
    </row>
    <row r="1908" spans="1:5">
      <c r="A1908" t="s">
        <v>3708</v>
      </c>
      <c r="B1908" t="s">
        <v>3747</v>
      </c>
      <c r="C1908" t="s">
        <v>13</v>
      </c>
      <c r="D1908">
        <v>15000</v>
      </c>
      <c r="E1908">
        <v>16</v>
      </c>
    </row>
    <row r="1909" spans="1:5">
      <c r="A1909" t="s">
        <v>3748</v>
      </c>
      <c r="B1909" t="s">
        <v>3749</v>
      </c>
      <c r="C1909" t="s">
        <v>13</v>
      </c>
      <c r="D1909">
        <v>15000</v>
      </c>
      <c r="E1909">
        <v>16</v>
      </c>
    </row>
    <row r="1910" spans="1:5">
      <c r="A1910" t="s">
        <v>3750</v>
      </c>
      <c r="B1910" t="s">
        <v>3751</v>
      </c>
      <c r="C1910" t="s">
        <v>13</v>
      </c>
      <c r="D1910">
        <v>15000</v>
      </c>
      <c r="E1910">
        <v>16</v>
      </c>
    </row>
    <row r="1911" spans="1:5">
      <c r="A1911" t="s">
        <v>3752</v>
      </c>
      <c r="B1911" t="s">
        <v>3753</v>
      </c>
      <c r="C1911" t="s">
        <v>13</v>
      </c>
      <c r="D1911">
        <v>14000</v>
      </c>
      <c r="E1911">
        <v>15</v>
      </c>
    </row>
    <row r="1912" spans="1:5">
      <c r="A1912" t="s">
        <v>3754</v>
      </c>
      <c r="B1912" t="s">
        <v>3755</v>
      </c>
      <c r="C1912" t="s">
        <v>13</v>
      </c>
      <c r="D1912">
        <v>14000</v>
      </c>
      <c r="E1912">
        <v>15</v>
      </c>
    </row>
    <row r="1913" spans="1:5">
      <c r="A1913" t="s">
        <v>3756</v>
      </c>
      <c r="B1913" t="s">
        <v>3757</v>
      </c>
      <c r="C1913" t="s">
        <v>13</v>
      </c>
      <c r="D1913">
        <v>4000</v>
      </c>
      <c r="E1913">
        <v>4.5</v>
      </c>
    </row>
    <row r="1914" spans="1:5">
      <c r="A1914" t="s">
        <v>3758</v>
      </c>
      <c r="B1914" t="s">
        <v>3359</v>
      </c>
      <c r="C1914" t="s">
        <v>3588</v>
      </c>
      <c r="D1914">
        <v>15000</v>
      </c>
      <c r="E1914">
        <v>16</v>
      </c>
    </row>
    <row r="1915" spans="1:5">
      <c r="A1915" t="s">
        <v>3759</v>
      </c>
      <c r="B1915" t="s">
        <v>3567</v>
      </c>
      <c r="C1915" t="s">
        <v>3591</v>
      </c>
      <c r="D1915">
        <v>15000</v>
      </c>
      <c r="E1915">
        <v>16</v>
      </c>
    </row>
    <row r="1916" spans="1:5">
      <c r="A1916" t="s">
        <v>3760</v>
      </c>
      <c r="B1916" t="s">
        <v>3569</v>
      </c>
      <c r="C1916" t="s">
        <v>3588</v>
      </c>
      <c r="D1916">
        <v>15000</v>
      </c>
      <c r="E1916">
        <v>16</v>
      </c>
    </row>
    <row r="1917" spans="1:5">
      <c r="A1917" t="s">
        <v>3761</v>
      </c>
      <c r="B1917" t="s">
        <v>3365</v>
      </c>
      <c r="C1917" t="s">
        <v>3762</v>
      </c>
      <c r="D1917">
        <v>15000</v>
      </c>
      <c r="E1917">
        <v>16</v>
      </c>
    </row>
    <row r="1918" spans="1:5">
      <c r="A1918" t="s">
        <v>3763</v>
      </c>
      <c r="B1918" t="s">
        <v>3367</v>
      </c>
      <c r="C1918" t="s">
        <v>3607</v>
      </c>
      <c r="D1918">
        <v>15000</v>
      </c>
      <c r="E1918">
        <v>16</v>
      </c>
    </row>
    <row r="1919" spans="1:5">
      <c r="A1919" t="s">
        <v>3764</v>
      </c>
      <c r="B1919" t="s">
        <v>3373</v>
      </c>
      <c r="C1919" t="s">
        <v>3588</v>
      </c>
      <c r="D1919">
        <v>14000</v>
      </c>
      <c r="E1919">
        <v>15</v>
      </c>
    </row>
    <row r="1920" spans="1:5">
      <c r="A1920" t="s">
        <v>3765</v>
      </c>
      <c r="B1920" t="s">
        <v>3766</v>
      </c>
      <c r="C1920" t="s">
        <v>3591</v>
      </c>
      <c r="D1920">
        <v>15000</v>
      </c>
      <c r="E1920">
        <v>16</v>
      </c>
    </row>
    <row r="1921" spans="1:5">
      <c r="A1921" t="s">
        <v>3767</v>
      </c>
      <c r="B1921" t="s">
        <v>3359</v>
      </c>
      <c r="C1921" t="s">
        <v>3673</v>
      </c>
      <c r="D1921">
        <v>15000</v>
      </c>
      <c r="E1921">
        <v>16</v>
      </c>
    </row>
    <row r="1922" spans="1:5">
      <c r="A1922" t="s">
        <v>3768</v>
      </c>
      <c r="B1922" t="s">
        <v>3766</v>
      </c>
      <c r="C1922" t="s">
        <v>3591</v>
      </c>
      <c r="D1922">
        <v>15000</v>
      </c>
      <c r="E1922">
        <v>16</v>
      </c>
    </row>
    <row r="1923" spans="1:5">
      <c r="A1923" t="s">
        <v>3769</v>
      </c>
      <c r="B1923" t="s">
        <v>3770</v>
      </c>
      <c r="C1923" t="s">
        <v>13</v>
      </c>
      <c r="D1923">
        <v>17000</v>
      </c>
      <c r="E1923">
        <v>18</v>
      </c>
    </row>
    <row r="1924" spans="1:5">
      <c r="A1924" t="s">
        <v>3771</v>
      </c>
      <c r="B1924" t="s">
        <v>3772</v>
      </c>
      <c r="C1924" t="s">
        <v>13</v>
      </c>
      <c r="D1924">
        <v>4000</v>
      </c>
      <c r="E1924">
        <v>4.5</v>
      </c>
    </row>
    <row r="1925" spans="1:5">
      <c r="A1925" t="s">
        <v>3773</v>
      </c>
      <c r="B1925" t="s">
        <v>3774</v>
      </c>
      <c r="C1925" t="s">
        <v>13</v>
      </c>
      <c r="D1925">
        <v>200</v>
      </c>
      <c r="E1925">
        <v>0.5</v>
      </c>
    </row>
    <row r="1926" spans="1:5">
      <c r="A1926" t="s">
        <v>3775</v>
      </c>
      <c r="B1926" t="s">
        <v>3776</v>
      </c>
      <c r="C1926" t="s">
        <v>13</v>
      </c>
      <c r="D1926">
        <v>1000</v>
      </c>
      <c r="E1926">
        <v>1.2</v>
      </c>
    </row>
    <row r="1927" spans="1:5">
      <c r="A1927" t="s">
        <v>3777</v>
      </c>
      <c r="B1927" t="s">
        <v>3416</v>
      </c>
      <c r="C1927" t="s">
        <v>13</v>
      </c>
      <c r="D1927">
        <v>19000</v>
      </c>
      <c r="E1927">
        <v>21</v>
      </c>
    </row>
    <row r="1928" spans="1:5">
      <c r="A1928" t="s">
        <v>3778</v>
      </c>
      <c r="B1928" t="s">
        <v>3779</v>
      </c>
      <c r="C1928" t="s">
        <v>13</v>
      </c>
      <c r="D1928">
        <v>15000</v>
      </c>
      <c r="E1928">
        <v>16</v>
      </c>
    </row>
    <row r="1929" spans="1:5">
      <c r="A1929" t="s">
        <v>3780</v>
      </c>
      <c r="B1929" t="s">
        <v>3781</v>
      </c>
      <c r="C1929" t="s">
        <v>13</v>
      </c>
      <c r="D1929">
        <v>15000</v>
      </c>
      <c r="E1929">
        <v>16</v>
      </c>
    </row>
    <row r="1930" spans="1:5">
      <c r="A1930" t="s">
        <v>3782</v>
      </c>
      <c r="B1930" t="s">
        <v>3783</v>
      </c>
      <c r="C1930" t="s">
        <v>13</v>
      </c>
      <c r="D1930">
        <v>15000</v>
      </c>
      <c r="E1930">
        <v>16</v>
      </c>
    </row>
    <row r="1931" spans="1:5">
      <c r="A1931" t="s">
        <v>3784</v>
      </c>
      <c r="B1931" t="s">
        <v>3611</v>
      </c>
      <c r="C1931" t="s">
        <v>13</v>
      </c>
      <c r="D1931">
        <v>14000</v>
      </c>
      <c r="E1931">
        <v>15</v>
      </c>
    </row>
    <row r="1932" spans="1:5">
      <c r="A1932" t="s">
        <v>3785</v>
      </c>
      <c r="B1932" t="s">
        <v>3613</v>
      </c>
      <c r="C1932" t="s">
        <v>13</v>
      </c>
      <c r="D1932">
        <v>15000</v>
      </c>
      <c r="E1932">
        <v>16</v>
      </c>
    </row>
    <row r="1933" spans="1:5">
      <c r="A1933" t="s">
        <v>3786</v>
      </c>
      <c r="B1933" t="s">
        <v>3383</v>
      </c>
      <c r="C1933" t="s">
        <v>13</v>
      </c>
      <c r="D1933">
        <v>14000</v>
      </c>
      <c r="E1933">
        <v>15</v>
      </c>
    </row>
    <row r="1934" spans="1:5">
      <c r="A1934" t="s">
        <v>3787</v>
      </c>
      <c r="B1934" t="s">
        <v>3788</v>
      </c>
      <c r="C1934" t="s">
        <v>13</v>
      </c>
      <c r="D1934">
        <v>14000</v>
      </c>
      <c r="E1934">
        <v>15</v>
      </c>
    </row>
    <row r="1935" spans="1:5">
      <c r="A1935" t="s">
        <v>3789</v>
      </c>
      <c r="B1935" t="s">
        <v>3779</v>
      </c>
      <c r="C1935" t="s">
        <v>13</v>
      </c>
      <c r="D1935">
        <v>15000</v>
      </c>
      <c r="E1935">
        <v>16</v>
      </c>
    </row>
    <row r="1936" spans="1:5">
      <c r="A1936" t="s">
        <v>3790</v>
      </c>
      <c r="B1936" t="s">
        <v>3779</v>
      </c>
      <c r="C1936" t="s">
        <v>13</v>
      </c>
      <c r="D1936">
        <v>15000</v>
      </c>
      <c r="E1936">
        <v>16</v>
      </c>
    </row>
    <row r="1937" spans="1:5">
      <c r="A1937" t="s">
        <v>3791</v>
      </c>
      <c r="B1937" t="s">
        <v>3792</v>
      </c>
      <c r="C1937" t="s">
        <v>13</v>
      </c>
      <c r="D1937">
        <v>15000</v>
      </c>
      <c r="E1937">
        <v>16</v>
      </c>
    </row>
    <row r="1938" spans="1:5">
      <c r="A1938" t="s">
        <v>3793</v>
      </c>
      <c r="B1938" t="s">
        <v>3794</v>
      </c>
      <c r="C1938" t="s">
        <v>13</v>
      </c>
      <c r="D1938">
        <v>15000</v>
      </c>
      <c r="E1938">
        <v>16</v>
      </c>
    </row>
    <row r="1939" spans="1:5">
      <c r="A1939" t="s">
        <v>3795</v>
      </c>
      <c r="B1939" t="s">
        <v>3796</v>
      </c>
      <c r="C1939" t="s">
        <v>13</v>
      </c>
      <c r="D1939">
        <v>13000</v>
      </c>
      <c r="E1939">
        <v>14</v>
      </c>
    </row>
    <row r="1940" spans="1:5">
      <c r="A1940" t="s">
        <v>3797</v>
      </c>
      <c r="B1940" t="s">
        <v>3796</v>
      </c>
      <c r="C1940" t="s">
        <v>13</v>
      </c>
      <c r="D1940">
        <v>13500</v>
      </c>
      <c r="E1940">
        <v>14</v>
      </c>
    </row>
    <row r="1941" spans="1:5">
      <c r="A1941" t="s">
        <v>3798</v>
      </c>
      <c r="B1941" t="s">
        <v>3799</v>
      </c>
      <c r="C1941" t="s">
        <v>13</v>
      </c>
      <c r="D1941">
        <v>14000</v>
      </c>
      <c r="E1941">
        <v>15</v>
      </c>
    </row>
    <row r="1942" spans="1:5">
      <c r="A1942" t="s">
        <v>3800</v>
      </c>
      <c r="B1942" t="s">
        <v>3799</v>
      </c>
      <c r="C1942" t="s">
        <v>13</v>
      </c>
      <c r="D1942">
        <v>14000</v>
      </c>
      <c r="E1942">
        <v>15</v>
      </c>
    </row>
    <row r="1943" spans="1:5">
      <c r="A1943" t="s">
        <v>3801</v>
      </c>
      <c r="B1943" t="s">
        <v>3802</v>
      </c>
      <c r="C1943" t="s">
        <v>13</v>
      </c>
      <c r="D1943">
        <v>15000</v>
      </c>
      <c r="E1943">
        <v>16</v>
      </c>
    </row>
    <row r="1944" spans="1:5">
      <c r="A1944" t="s">
        <v>3803</v>
      </c>
      <c r="B1944" t="s">
        <v>3804</v>
      </c>
      <c r="C1944" t="s">
        <v>13</v>
      </c>
      <c r="D1944">
        <v>15000</v>
      </c>
      <c r="E1944">
        <v>16</v>
      </c>
    </row>
    <row r="1945" spans="1:5">
      <c r="A1945" t="s">
        <v>3805</v>
      </c>
      <c r="B1945" t="s">
        <v>3806</v>
      </c>
      <c r="C1945" t="s">
        <v>13</v>
      </c>
      <c r="D1945">
        <v>15000</v>
      </c>
      <c r="E1945">
        <v>16</v>
      </c>
    </row>
    <row r="1946" spans="1:5">
      <c r="A1946" t="s">
        <v>3807</v>
      </c>
      <c r="B1946" t="s">
        <v>3808</v>
      </c>
      <c r="C1946" t="s">
        <v>13</v>
      </c>
      <c r="D1946">
        <v>15000</v>
      </c>
      <c r="E1946">
        <v>16</v>
      </c>
    </row>
    <row r="1947" spans="1:5">
      <c r="A1947" t="s">
        <v>3809</v>
      </c>
      <c r="B1947" t="s">
        <v>3792</v>
      </c>
      <c r="C1947" t="s">
        <v>13</v>
      </c>
      <c r="D1947">
        <v>15000</v>
      </c>
      <c r="E1947">
        <v>16</v>
      </c>
    </row>
    <row r="1948" spans="1:5">
      <c r="A1948" t="s">
        <v>3810</v>
      </c>
      <c r="B1948" t="s">
        <v>3794</v>
      </c>
      <c r="C1948" t="s">
        <v>13</v>
      </c>
      <c r="D1948">
        <v>15000</v>
      </c>
      <c r="E1948">
        <v>16</v>
      </c>
    </row>
    <row r="1949" spans="1:5">
      <c r="A1949" t="s">
        <v>3811</v>
      </c>
      <c r="B1949" t="s">
        <v>3812</v>
      </c>
      <c r="C1949" t="s">
        <v>13</v>
      </c>
      <c r="D1949">
        <v>15000</v>
      </c>
      <c r="E1949">
        <v>16</v>
      </c>
    </row>
    <row r="1950" spans="1:5">
      <c r="A1950" t="s">
        <v>3813</v>
      </c>
      <c r="B1950" t="s">
        <v>3814</v>
      </c>
      <c r="C1950" t="s">
        <v>13</v>
      </c>
      <c r="D1950">
        <v>15000</v>
      </c>
      <c r="E1950">
        <v>16</v>
      </c>
    </row>
    <row r="1951" spans="1:5">
      <c r="A1951" t="s">
        <v>3815</v>
      </c>
      <c r="B1951" t="s">
        <v>3816</v>
      </c>
      <c r="C1951" t="s">
        <v>13</v>
      </c>
      <c r="D1951">
        <v>15000</v>
      </c>
      <c r="E1951">
        <v>16</v>
      </c>
    </row>
    <row r="1952" spans="1:5">
      <c r="A1952" t="s">
        <v>3817</v>
      </c>
      <c r="B1952" t="s">
        <v>3818</v>
      </c>
      <c r="C1952" t="s">
        <v>13</v>
      </c>
      <c r="D1952">
        <v>15000</v>
      </c>
      <c r="E1952">
        <v>16</v>
      </c>
    </row>
    <row r="1953" spans="1:5">
      <c r="A1953" t="s">
        <v>3819</v>
      </c>
      <c r="B1953" t="s">
        <v>3820</v>
      </c>
      <c r="C1953" t="s">
        <v>13</v>
      </c>
      <c r="D1953">
        <v>15000</v>
      </c>
      <c r="E1953">
        <v>16</v>
      </c>
    </row>
    <row r="1954" spans="1:5">
      <c r="A1954" t="s">
        <v>3821</v>
      </c>
      <c r="B1954" t="s">
        <v>3822</v>
      </c>
      <c r="C1954" t="s">
        <v>13</v>
      </c>
      <c r="D1954">
        <v>15000</v>
      </c>
      <c r="E1954">
        <v>16</v>
      </c>
    </row>
    <row r="1955" spans="1:5">
      <c r="A1955" t="s">
        <v>3823</v>
      </c>
      <c r="B1955" t="s">
        <v>3822</v>
      </c>
      <c r="C1955" t="s">
        <v>13</v>
      </c>
      <c r="D1955">
        <v>15000</v>
      </c>
      <c r="E1955">
        <v>16</v>
      </c>
    </row>
    <row r="1956" spans="1:5">
      <c r="A1956" t="s">
        <v>3824</v>
      </c>
      <c r="B1956" t="s">
        <v>3825</v>
      </c>
      <c r="C1956" t="s">
        <v>13</v>
      </c>
      <c r="D1956">
        <v>15000</v>
      </c>
      <c r="E1956">
        <v>16</v>
      </c>
    </row>
    <row r="1957" spans="1:5">
      <c r="A1957" t="s">
        <v>3826</v>
      </c>
      <c r="B1957" t="s">
        <v>3783</v>
      </c>
      <c r="C1957" t="s">
        <v>13</v>
      </c>
      <c r="D1957">
        <v>15000</v>
      </c>
      <c r="E1957">
        <v>16</v>
      </c>
    </row>
    <row r="1958" spans="1:5">
      <c r="A1958" t="s">
        <v>3827</v>
      </c>
      <c r="B1958" t="s">
        <v>3828</v>
      </c>
      <c r="C1958" t="s">
        <v>13</v>
      </c>
      <c r="D1958">
        <v>15000</v>
      </c>
      <c r="E1958">
        <v>16</v>
      </c>
    </row>
    <row r="1959" spans="1:5">
      <c r="A1959" t="s">
        <v>3829</v>
      </c>
      <c r="B1959" t="s">
        <v>3830</v>
      </c>
      <c r="C1959" t="s">
        <v>13</v>
      </c>
      <c r="D1959">
        <v>15000</v>
      </c>
      <c r="E1959">
        <v>16</v>
      </c>
    </row>
    <row r="1960" spans="1:5">
      <c r="A1960" t="s">
        <v>3831</v>
      </c>
      <c r="B1960" t="s">
        <v>3832</v>
      </c>
      <c r="C1960" t="s">
        <v>13</v>
      </c>
      <c r="D1960">
        <v>15000</v>
      </c>
      <c r="E1960">
        <v>16</v>
      </c>
    </row>
    <row r="1961" spans="1:5">
      <c r="A1961" t="s">
        <v>3833</v>
      </c>
      <c r="B1961" t="s">
        <v>3834</v>
      </c>
      <c r="C1961" t="s">
        <v>13</v>
      </c>
      <c r="D1961">
        <v>15000</v>
      </c>
      <c r="E1961">
        <v>16</v>
      </c>
    </row>
    <row r="1962" spans="1:5">
      <c r="A1962" t="s">
        <v>3835</v>
      </c>
      <c r="B1962" t="s">
        <v>3836</v>
      </c>
      <c r="C1962" t="s">
        <v>13</v>
      </c>
      <c r="D1962">
        <v>15000</v>
      </c>
      <c r="E1962">
        <v>16</v>
      </c>
    </row>
    <row r="1963" spans="1:5">
      <c r="A1963" t="s">
        <v>3837</v>
      </c>
      <c r="B1963" t="s">
        <v>3781</v>
      </c>
      <c r="C1963" t="s">
        <v>13</v>
      </c>
      <c r="D1963">
        <v>15000</v>
      </c>
      <c r="E1963">
        <v>16</v>
      </c>
    </row>
    <row r="1964" spans="1:5">
      <c r="A1964" t="s">
        <v>3838</v>
      </c>
      <c r="B1964" t="s">
        <v>3839</v>
      </c>
      <c r="C1964" t="s">
        <v>13</v>
      </c>
      <c r="D1964">
        <v>13000</v>
      </c>
      <c r="E1964">
        <v>14</v>
      </c>
    </row>
    <row r="1965" spans="1:5">
      <c r="A1965" t="s">
        <v>3840</v>
      </c>
      <c r="B1965" t="s">
        <v>3839</v>
      </c>
      <c r="C1965" t="s">
        <v>13</v>
      </c>
      <c r="D1965">
        <v>13000</v>
      </c>
      <c r="E1965">
        <v>14</v>
      </c>
    </row>
    <row r="1966" spans="1:5">
      <c r="A1966" t="s">
        <v>3841</v>
      </c>
      <c r="B1966" t="s">
        <v>3842</v>
      </c>
      <c r="C1966" t="s">
        <v>13</v>
      </c>
      <c r="D1966">
        <v>12000</v>
      </c>
      <c r="E1966">
        <v>13</v>
      </c>
    </row>
    <row r="1967" spans="1:5">
      <c r="A1967" t="s">
        <v>3843</v>
      </c>
      <c r="B1967" t="s">
        <v>3842</v>
      </c>
      <c r="C1967" t="s">
        <v>13</v>
      </c>
      <c r="D1967">
        <v>12000</v>
      </c>
      <c r="E1967">
        <v>13</v>
      </c>
    </row>
    <row r="1968" spans="1:5">
      <c r="A1968" t="s">
        <v>3844</v>
      </c>
      <c r="B1968" t="s">
        <v>3845</v>
      </c>
      <c r="C1968" t="s">
        <v>13</v>
      </c>
      <c r="D1968">
        <v>15000</v>
      </c>
      <c r="E1968">
        <v>16</v>
      </c>
    </row>
    <row r="1969" spans="1:5">
      <c r="A1969" t="s">
        <v>3846</v>
      </c>
      <c r="B1969" t="s">
        <v>3847</v>
      </c>
      <c r="C1969" t="s">
        <v>13</v>
      </c>
      <c r="D1969">
        <v>14000</v>
      </c>
      <c r="E1969">
        <v>15</v>
      </c>
    </row>
    <row r="1970" spans="1:5">
      <c r="A1970" t="s">
        <v>3848</v>
      </c>
      <c r="B1970" t="s">
        <v>3847</v>
      </c>
      <c r="C1970" t="s">
        <v>13</v>
      </c>
      <c r="D1970">
        <v>14000</v>
      </c>
      <c r="E1970">
        <v>15</v>
      </c>
    </row>
    <row r="1971" spans="1:5">
      <c r="A1971" t="s">
        <v>3849</v>
      </c>
      <c r="B1971" t="s">
        <v>3850</v>
      </c>
      <c r="C1971" t="s">
        <v>13</v>
      </c>
      <c r="D1971">
        <v>15000</v>
      </c>
      <c r="E1971">
        <v>16</v>
      </c>
    </row>
    <row r="1972" spans="1:5">
      <c r="A1972" t="s">
        <v>3851</v>
      </c>
      <c r="B1972" t="s">
        <v>3850</v>
      </c>
      <c r="C1972" t="s">
        <v>13</v>
      </c>
      <c r="D1972">
        <v>15000</v>
      </c>
      <c r="E1972">
        <v>16</v>
      </c>
    </row>
    <row r="1973" spans="1:5">
      <c r="A1973" t="s">
        <v>3852</v>
      </c>
      <c r="B1973" t="s">
        <v>3850</v>
      </c>
      <c r="C1973" t="s">
        <v>13</v>
      </c>
      <c r="D1973">
        <v>15000</v>
      </c>
      <c r="E1973">
        <v>16</v>
      </c>
    </row>
    <row r="1974" spans="1:5">
      <c r="A1974" t="s">
        <v>3853</v>
      </c>
      <c r="B1974" t="s">
        <v>3854</v>
      </c>
      <c r="C1974" t="s">
        <v>13</v>
      </c>
      <c r="D1974">
        <v>15000</v>
      </c>
      <c r="E1974">
        <v>16</v>
      </c>
    </row>
    <row r="1975" spans="1:5">
      <c r="A1975" t="s">
        <v>3855</v>
      </c>
      <c r="B1975" t="s">
        <v>3854</v>
      </c>
      <c r="C1975" t="s">
        <v>13</v>
      </c>
      <c r="D1975">
        <v>15000</v>
      </c>
      <c r="E1975">
        <v>16</v>
      </c>
    </row>
    <row r="1976" spans="1:5">
      <c r="A1976" t="s">
        <v>3856</v>
      </c>
      <c r="B1976" t="s">
        <v>3854</v>
      </c>
      <c r="C1976" t="s">
        <v>13</v>
      </c>
      <c r="D1976">
        <v>15000</v>
      </c>
      <c r="E1976">
        <v>16</v>
      </c>
    </row>
    <row r="1977" spans="1:5">
      <c r="A1977" t="s">
        <v>3857</v>
      </c>
      <c r="B1977" t="s">
        <v>3858</v>
      </c>
      <c r="C1977" t="s">
        <v>13</v>
      </c>
      <c r="D1977">
        <v>15000</v>
      </c>
      <c r="E1977">
        <v>16</v>
      </c>
    </row>
    <row r="1978" spans="1:5">
      <c r="A1978" t="s">
        <v>3859</v>
      </c>
      <c r="B1978" t="s">
        <v>3860</v>
      </c>
      <c r="C1978" t="s">
        <v>13</v>
      </c>
      <c r="D1978">
        <v>15000</v>
      </c>
      <c r="E1978">
        <v>16</v>
      </c>
    </row>
    <row r="1979" spans="1:5">
      <c r="A1979" t="s">
        <v>3861</v>
      </c>
      <c r="B1979" t="s">
        <v>3860</v>
      </c>
      <c r="C1979" t="s">
        <v>13</v>
      </c>
      <c r="D1979">
        <v>15000</v>
      </c>
      <c r="E1979">
        <v>16</v>
      </c>
    </row>
    <row r="1980" spans="1:5">
      <c r="A1980" t="s">
        <v>3862</v>
      </c>
      <c r="B1980" t="s">
        <v>3863</v>
      </c>
      <c r="C1980" t="s">
        <v>13</v>
      </c>
      <c r="D1980">
        <v>15000</v>
      </c>
      <c r="E1980">
        <v>16</v>
      </c>
    </row>
    <row r="1981" spans="1:5">
      <c r="A1981" t="s">
        <v>3864</v>
      </c>
      <c r="B1981" t="s">
        <v>3863</v>
      </c>
      <c r="C1981" t="s">
        <v>13</v>
      </c>
      <c r="D1981">
        <v>15000</v>
      </c>
      <c r="E1981">
        <v>16</v>
      </c>
    </row>
    <row r="1982" spans="1:5">
      <c r="A1982" t="s">
        <v>3865</v>
      </c>
      <c r="B1982" t="s">
        <v>3866</v>
      </c>
      <c r="C1982" t="s">
        <v>13</v>
      </c>
      <c r="D1982">
        <v>14000</v>
      </c>
      <c r="E1982">
        <v>15</v>
      </c>
    </row>
    <row r="1983" spans="1:5">
      <c r="A1983" t="s">
        <v>3867</v>
      </c>
      <c r="B1983" t="s">
        <v>3866</v>
      </c>
      <c r="C1983" t="s">
        <v>13</v>
      </c>
      <c r="D1983">
        <v>14000</v>
      </c>
      <c r="E1983">
        <v>15</v>
      </c>
    </row>
    <row r="1984" spans="1:5">
      <c r="A1984" t="s">
        <v>3868</v>
      </c>
      <c r="B1984" t="s">
        <v>3869</v>
      </c>
      <c r="C1984" t="s">
        <v>13</v>
      </c>
      <c r="D1984">
        <v>14000</v>
      </c>
      <c r="E1984">
        <v>15</v>
      </c>
    </row>
    <row r="1985" spans="1:5">
      <c r="A1985" t="s">
        <v>3870</v>
      </c>
      <c r="B1985" t="s">
        <v>3869</v>
      </c>
      <c r="C1985" t="s">
        <v>13</v>
      </c>
      <c r="D1985">
        <v>14000</v>
      </c>
      <c r="E1985">
        <v>15</v>
      </c>
    </row>
    <row r="1986" spans="1:5">
      <c r="A1986" t="s">
        <v>3871</v>
      </c>
      <c r="B1986" t="s">
        <v>3872</v>
      </c>
      <c r="C1986" t="s">
        <v>13</v>
      </c>
      <c r="D1986">
        <v>14000</v>
      </c>
      <c r="E1986">
        <v>15</v>
      </c>
    </row>
    <row r="1987" spans="1:5">
      <c r="A1987" t="s">
        <v>3873</v>
      </c>
      <c r="B1987" t="s">
        <v>3874</v>
      </c>
      <c r="C1987" t="s">
        <v>13</v>
      </c>
      <c r="D1987">
        <v>14000</v>
      </c>
      <c r="E1987">
        <v>15</v>
      </c>
    </row>
    <row r="1988" spans="1:5">
      <c r="A1988" t="s">
        <v>3875</v>
      </c>
      <c r="B1988" t="s">
        <v>3876</v>
      </c>
      <c r="C1988" t="s">
        <v>13</v>
      </c>
      <c r="D1988">
        <v>15000</v>
      </c>
      <c r="E1988">
        <v>16</v>
      </c>
    </row>
    <row r="1989" spans="1:5">
      <c r="A1989" t="s">
        <v>3877</v>
      </c>
      <c r="B1989" t="s">
        <v>3878</v>
      </c>
      <c r="C1989" t="s">
        <v>13</v>
      </c>
      <c r="D1989">
        <v>15000</v>
      </c>
      <c r="E1989">
        <v>16</v>
      </c>
    </row>
    <row r="1990" spans="1:5">
      <c r="A1990" t="s">
        <v>3879</v>
      </c>
      <c r="B1990" t="s">
        <v>3880</v>
      </c>
      <c r="C1990" t="s">
        <v>13</v>
      </c>
      <c r="D1990">
        <v>15000</v>
      </c>
      <c r="E1990">
        <v>16</v>
      </c>
    </row>
    <row r="1991" spans="1:5">
      <c r="A1991" t="s">
        <v>3881</v>
      </c>
      <c r="B1991" t="s">
        <v>3882</v>
      </c>
      <c r="C1991" t="s">
        <v>13</v>
      </c>
      <c r="D1991">
        <v>15000</v>
      </c>
      <c r="E1991">
        <v>16</v>
      </c>
    </row>
    <row r="1992" spans="1:5">
      <c r="A1992" t="s">
        <v>3883</v>
      </c>
      <c r="B1992" t="s">
        <v>3884</v>
      </c>
      <c r="C1992" t="s">
        <v>13</v>
      </c>
      <c r="D1992">
        <v>15000</v>
      </c>
      <c r="E1992">
        <v>16</v>
      </c>
    </row>
    <row r="1993" spans="1:5">
      <c r="A1993" t="s">
        <v>3885</v>
      </c>
      <c r="B1993" t="s">
        <v>3886</v>
      </c>
      <c r="C1993" t="s">
        <v>13</v>
      </c>
      <c r="D1993">
        <v>15000</v>
      </c>
      <c r="E1993">
        <v>16</v>
      </c>
    </row>
    <row r="1994" spans="1:5">
      <c r="A1994" t="s">
        <v>3887</v>
      </c>
      <c r="B1994" t="s">
        <v>3886</v>
      </c>
      <c r="C1994" t="s">
        <v>13</v>
      </c>
      <c r="D1994">
        <v>15000</v>
      </c>
      <c r="E1994">
        <v>16</v>
      </c>
    </row>
    <row r="1995" spans="1:5">
      <c r="A1995" t="s">
        <v>3888</v>
      </c>
      <c r="B1995" t="s">
        <v>3889</v>
      </c>
      <c r="C1995" t="s">
        <v>13</v>
      </c>
      <c r="D1995">
        <v>15000</v>
      </c>
      <c r="E1995">
        <v>16</v>
      </c>
    </row>
    <row r="1996" spans="1:5">
      <c r="A1996" t="s">
        <v>3890</v>
      </c>
      <c r="B1996" t="s">
        <v>3891</v>
      </c>
      <c r="C1996" t="s">
        <v>13</v>
      </c>
      <c r="D1996">
        <v>15000</v>
      </c>
      <c r="E1996">
        <v>16</v>
      </c>
    </row>
    <row r="1997" spans="1:5">
      <c r="A1997" t="s">
        <v>3892</v>
      </c>
      <c r="B1997" t="s">
        <v>3891</v>
      </c>
      <c r="C1997" t="s">
        <v>13</v>
      </c>
      <c r="D1997">
        <v>15000</v>
      </c>
      <c r="E1997">
        <v>16</v>
      </c>
    </row>
    <row r="1998" spans="1:5">
      <c r="A1998" t="s">
        <v>3893</v>
      </c>
      <c r="B1998" t="s">
        <v>3894</v>
      </c>
      <c r="C1998" t="s">
        <v>13</v>
      </c>
      <c r="D1998">
        <v>14000</v>
      </c>
      <c r="E1998">
        <v>15</v>
      </c>
    </row>
    <row r="1999" spans="1:5">
      <c r="A1999" t="s">
        <v>3895</v>
      </c>
      <c r="B1999" t="s">
        <v>3896</v>
      </c>
      <c r="C1999" t="s">
        <v>13</v>
      </c>
      <c r="D1999">
        <v>14000</v>
      </c>
      <c r="E1999">
        <v>15</v>
      </c>
    </row>
    <row r="2000" spans="1:5">
      <c r="A2000" t="s">
        <v>3897</v>
      </c>
      <c r="B2000" t="s">
        <v>3898</v>
      </c>
      <c r="C2000" t="s">
        <v>13</v>
      </c>
      <c r="D2000">
        <v>4000</v>
      </c>
      <c r="E2000">
        <v>4.5</v>
      </c>
    </row>
    <row r="2001" spans="1:5">
      <c r="A2001" t="s">
        <v>3787</v>
      </c>
      <c r="B2001" t="s">
        <v>3788</v>
      </c>
      <c r="C2001" t="s">
        <v>13</v>
      </c>
      <c r="D2001">
        <v>14000</v>
      </c>
      <c r="E2001">
        <v>15</v>
      </c>
    </row>
    <row r="2002" spans="1:5">
      <c r="A2002" t="s">
        <v>3899</v>
      </c>
      <c r="B2002" t="s">
        <v>3900</v>
      </c>
      <c r="C2002" t="s">
        <v>13</v>
      </c>
      <c r="D2002">
        <v>14000</v>
      </c>
      <c r="E2002">
        <v>15</v>
      </c>
    </row>
    <row r="2003" spans="1:5">
      <c r="A2003" t="s">
        <v>3901</v>
      </c>
      <c r="B2003" t="s">
        <v>3902</v>
      </c>
      <c r="C2003" t="s">
        <v>3591</v>
      </c>
      <c r="D2003">
        <v>0</v>
      </c>
      <c r="E2003">
        <v>15</v>
      </c>
    </row>
    <row r="2004" spans="1:5">
      <c r="A2004" t="s">
        <v>3903</v>
      </c>
      <c r="B2004" t="s">
        <v>3904</v>
      </c>
      <c r="C2004" t="s">
        <v>3762</v>
      </c>
      <c r="D2004">
        <v>15000</v>
      </c>
      <c r="E2004">
        <v>16</v>
      </c>
    </row>
    <row r="2005" spans="1:5">
      <c r="A2005" t="s">
        <v>3905</v>
      </c>
      <c r="B2005" t="s">
        <v>3906</v>
      </c>
      <c r="C2005" t="s">
        <v>3607</v>
      </c>
      <c r="D2005">
        <v>15000</v>
      </c>
      <c r="E2005">
        <v>16</v>
      </c>
    </row>
    <row r="2006" spans="1:5">
      <c r="A2006" t="s">
        <v>3907</v>
      </c>
      <c r="B2006" t="s">
        <v>3908</v>
      </c>
      <c r="C2006" t="s">
        <v>13</v>
      </c>
      <c r="D2006">
        <v>15000</v>
      </c>
      <c r="E2006">
        <v>16</v>
      </c>
    </row>
    <row r="2007" spans="1:5">
      <c r="A2007" t="s">
        <v>3909</v>
      </c>
      <c r="B2007" t="s">
        <v>3910</v>
      </c>
      <c r="C2007" t="s">
        <v>13</v>
      </c>
      <c r="D2007">
        <v>15000</v>
      </c>
      <c r="E2007">
        <v>16</v>
      </c>
    </row>
  </sheetData>
  <phoneticPr fontId="3"/>
  <pageMargins left="0.75" right="0.75" top="1" bottom="1" header="0.51200000000000001" footer="0.51200000000000001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J64"/>
  <sheetViews>
    <sheetView topLeftCell="A31" workbookViewId="0">
      <selection activeCell="C56" sqref="C56"/>
    </sheetView>
  </sheetViews>
  <sheetFormatPr defaultRowHeight="13.5"/>
  <sheetData>
    <row r="1" spans="1:9" ht="27" customHeight="1">
      <c r="A1" s="66" t="s">
        <v>5696</v>
      </c>
    </row>
    <row r="2" spans="1:9">
      <c r="A2" s="67" t="s">
        <v>5697</v>
      </c>
    </row>
    <row r="3" spans="1:9">
      <c r="A3" t="s">
        <v>5698</v>
      </c>
    </row>
    <row r="4" spans="1:9">
      <c r="A4" t="s">
        <v>5699</v>
      </c>
    </row>
    <row r="6" spans="1:9">
      <c r="A6" s="68"/>
      <c r="B6" s="69" t="s">
        <v>5700</v>
      </c>
      <c r="C6" s="69" t="s">
        <v>5701</v>
      </c>
      <c r="D6" s="69" t="s">
        <v>5702</v>
      </c>
      <c r="E6" s="70" t="s">
        <v>5703</v>
      </c>
      <c r="F6" s="71" t="s">
        <v>5704</v>
      </c>
    </row>
    <row r="7" spans="1:9" ht="14.25" customHeight="1">
      <c r="A7" s="72"/>
      <c r="B7" s="73" t="s">
        <v>5705</v>
      </c>
      <c r="C7" s="73" t="s">
        <v>5706</v>
      </c>
      <c r="D7" s="73" t="s">
        <v>5707</v>
      </c>
      <c r="E7" s="74" t="s">
        <v>5708</v>
      </c>
      <c r="F7" s="162" t="s">
        <v>5709</v>
      </c>
      <c r="G7" s="163"/>
      <c r="H7" s="163"/>
      <c r="I7" s="163"/>
    </row>
    <row r="8" spans="1:9" ht="14.25">
      <c r="A8" s="75"/>
      <c r="B8" s="76" t="s">
        <v>5710</v>
      </c>
      <c r="C8" s="76" t="s">
        <v>5711</v>
      </c>
      <c r="D8" s="76" t="s">
        <v>5712</v>
      </c>
      <c r="E8" s="77"/>
      <c r="F8" s="162"/>
      <c r="G8" s="163"/>
      <c r="H8" s="163"/>
      <c r="I8" s="163"/>
    </row>
    <row r="9" spans="1:9" ht="14.25">
      <c r="A9" s="75"/>
      <c r="B9" s="78"/>
      <c r="C9" s="76" t="s">
        <v>5713</v>
      </c>
      <c r="D9" s="76" t="s">
        <v>5714</v>
      </c>
      <c r="E9" s="77"/>
      <c r="F9" s="162"/>
      <c r="G9" s="163"/>
      <c r="H9" s="163"/>
      <c r="I9" s="163"/>
    </row>
    <row r="10" spans="1:9" ht="14.25">
      <c r="A10" s="75"/>
      <c r="B10" s="78"/>
      <c r="C10" s="76" t="s">
        <v>5715</v>
      </c>
      <c r="D10" s="78"/>
      <c r="E10" s="77"/>
      <c r="F10" s="162"/>
      <c r="G10" s="163"/>
      <c r="H10" s="163"/>
      <c r="I10" s="163"/>
    </row>
    <row r="11" spans="1:9" ht="14.25">
      <c r="A11" s="75"/>
      <c r="B11" s="78"/>
      <c r="C11" s="76" t="s">
        <v>5716</v>
      </c>
      <c r="D11" s="78"/>
      <c r="E11" s="77"/>
      <c r="F11" s="162"/>
      <c r="G11" s="163"/>
      <c r="H11" s="163"/>
      <c r="I11" s="163"/>
    </row>
    <row r="12" spans="1:9" ht="14.25">
      <c r="A12" s="75"/>
      <c r="B12" s="78"/>
      <c r="C12" s="76" t="s">
        <v>5717</v>
      </c>
      <c r="D12" s="78"/>
      <c r="E12" s="77"/>
      <c r="F12" s="162"/>
      <c r="G12" s="163"/>
      <c r="H12" s="163"/>
      <c r="I12" s="163"/>
    </row>
    <row r="13" spans="1:9" ht="14.25">
      <c r="A13" s="79"/>
      <c r="B13" s="80"/>
      <c r="C13" s="80"/>
      <c r="D13" s="80"/>
      <c r="E13" s="81"/>
      <c r="F13" s="162"/>
      <c r="G13" s="163"/>
      <c r="H13" s="163"/>
      <c r="I13" s="163"/>
    </row>
    <row r="14" spans="1:9" ht="14.25">
      <c r="A14" s="82"/>
      <c r="B14" s="83"/>
      <c r="C14" s="83"/>
      <c r="D14" s="83"/>
      <c r="E14" s="83"/>
      <c r="F14" s="84"/>
      <c r="G14" s="84"/>
      <c r="H14" s="84"/>
      <c r="I14" s="84"/>
    </row>
    <row r="15" spans="1:9" ht="14.25">
      <c r="A15" s="85" t="s">
        <v>5718</v>
      </c>
      <c r="B15" s="83"/>
      <c r="C15" s="83"/>
      <c r="D15" s="83"/>
      <c r="E15" s="83"/>
      <c r="F15" s="84"/>
      <c r="G15" s="84"/>
      <c r="H15" s="84"/>
      <c r="I15" s="84"/>
    </row>
    <row r="16" spans="1:9" ht="14.25">
      <c r="A16" s="86" t="s">
        <v>5719</v>
      </c>
      <c r="B16" s="83"/>
      <c r="C16" s="83"/>
      <c r="D16" s="83"/>
      <c r="E16" s="83"/>
      <c r="F16" s="84"/>
      <c r="G16" s="84"/>
      <c r="H16" s="84"/>
      <c r="I16" s="84"/>
    </row>
    <row r="17" spans="1:9" ht="14.25">
      <c r="A17" s="86" t="s">
        <v>5720</v>
      </c>
      <c r="B17" s="83"/>
      <c r="C17" s="83"/>
      <c r="D17" s="83"/>
      <c r="E17" s="83"/>
      <c r="F17" s="84"/>
      <c r="G17" s="84"/>
      <c r="H17" s="84"/>
      <c r="I17" s="84"/>
    </row>
    <row r="18" spans="1:9" ht="14.25">
      <c r="A18" s="86" t="s">
        <v>5721</v>
      </c>
      <c r="B18" s="83"/>
      <c r="C18" s="83"/>
      <c r="D18" s="83"/>
      <c r="E18" s="83"/>
      <c r="F18" s="84"/>
      <c r="G18" s="84"/>
      <c r="H18" s="84"/>
      <c r="I18" s="84"/>
    </row>
    <row r="20" spans="1:9">
      <c r="A20" s="67" t="s">
        <v>5722</v>
      </c>
    </row>
    <row r="21" spans="1:9">
      <c r="A21" t="s">
        <v>5723</v>
      </c>
    </row>
    <row r="22" spans="1:9">
      <c r="A22" t="s">
        <v>5724</v>
      </c>
    </row>
    <row r="28" spans="1:9" ht="18.75">
      <c r="A28" s="66" t="s">
        <v>5725</v>
      </c>
    </row>
    <row r="29" spans="1:9">
      <c r="A29" s="67" t="s">
        <v>5697</v>
      </c>
    </row>
    <row r="30" spans="1:9">
      <c r="A30" t="s">
        <v>5698</v>
      </c>
    </row>
    <row r="31" spans="1:9">
      <c r="A31" t="s">
        <v>5699</v>
      </c>
    </row>
    <row r="33" spans="1:10">
      <c r="A33" s="68"/>
      <c r="B33" s="69" t="s">
        <v>5700</v>
      </c>
      <c r="C33" s="69" t="s">
        <v>5701</v>
      </c>
      <c r="D33" s="69" t="s">
        <v>5702</v>
      </c>
      <c r="E33" s="70" t="s">
        <v>5703</v>
      </c>
      <c r="F33" s="71" t="s">
        <v>5704</v>
      </c>
    </row>
    <row r="34" spans="1:10" ht="14.25">
      <c r="A34" s="72"/>
      <c r="B34" s="73" t="s">
        <v>5705</v>
      </c>
      <c r="C34" s="73" t="s">
        <v>5706</v>
      </c>
      <c r="D34" s="73" t="s">
        <v>5707</v>
      </c>
      <c r="E34" s="74" t="s">
        <v>5708</v>
      </c>
      <c r="F34" s="164" t="s">
        <v>5726</v>
      </c>
      <c r="G34" s="165"/>
      <c r="H34" s="165"/>
      <c r="I34" s="165"/>
      <c r="J34" s="165"/>
    </row>
    <row r="35" spans="1:10" ht="14.25">
      <c r="A35" s="75"/>
      <c r="B35" s="76" t="s">
        <v>5710</v>
      </c>
      <c r="C35" s="76" t="s">
        <v>5711</v>
      </c>
      <c r="D35" s="76" t="s">
        <v>5712</v>
      </c>
      <c r="E35" s="77"/>
      <c r="F35" s="164"/>
      <c r="G35" s="165"/>
      <c r="H35" s="165"/>
      <c r="I35" s="165"/>
      <c r="J35" s="165"/>
    </row>
    <row r="36" spans="1:10" ht="14.25">
      <c r="A36" s="75"/>
      <c r="B36" s="78"/>
      <c r="C36" s="76" t="s">
        <v>5713</v>
      </c>
      <c r="D36" s="76" t="s">
        <v>5714</v>
      </c>
      <c r="E36" s="77"/>
      <c r="F36" s="164"/>
      <c r="G36" s="165"/>
      <c r="H36" s="165"/>
      <c r="I36" s="165"/>
      <c r="J36" s="165"/>
    </row>
    <row r="37" spans="1:10" ht="14.25">
      <c r="A37" s="75"/>
      <c r="B37" s="78"/>
      <c r="C37" s="76" t="s">
        <v>5715</v>
      </c>
      <c r="D37" s="78"/>
      <c r="E37" s="77"/>
      <c r="F37" s="164"/>
      <c r="G37" s="165"/>
      <c r="H37" s="165"/>
      <c r="I37" s="165"/>
      <c r="J37" s="165"/>
    </row>
    <row r="38" spans="1:10" ht="14.25">
      <c r="A38" s="75"/>
      <c r="B38" s="78"/>
      <c r="C38" s="76" t="s">
        <v>5716</v>
      </c>
      <c r="D38" s="78"/>
      <c r="E38" s="77"/>
      <c r="F38" s="164"/>
      <c r="G38" s="165"/>
      <c r="H38" s="165"/>
      <c r="I38" s="165"/>
      <c r="J38" s="165"/>
    </row>
    <row r="39" spans="1:10" ht="14.25">
      <c r="A39" s="75"/>
      <c r="B39" s="78"/>
      <c r="C39" s="76" t="s">
        <v>5717</v>
      </c>
      <c r="D39" s="78"/>
      <c r="E39" s="77"/>
      <c r="F39" s="164"/>
      <c r="G39" s="165"/>
      <c r="H39" s="165"/>
      <c r="I39" s="165"/>
      <c r="J39" s="165"/>
    </row>
    <row r="40" spans="1:10" ht="14.25">
      <c r="A40" s="79"/>
      <c r="B40" s="80"/>
      <c r="C40" s="80"/>
      <c r="D40" s="80"/>
      <c r="E40" s="81"/>
      <c r="F40" s="164"/>
      <c r="G40" s="165"/>
      <c r="H40" s="165"/>
      <c r="I40" s="165"/>
      <c r="J40" s="165"/>
    </row>
    <row r="41" spans="1:10" ht="14.25">
      <c r="A41" s="82"/>
      <c r="B41" s="83"/>
      <c r="C41" s="83"/>
      <c r="D41" s="83"/>
      <c r="E41" s="83"/>
      <c r="F41" s="84"/>
      <c r="G41" s="84"/>
      <c r="H41" s="84"/>
      <c r="I41" s="84"/>
    </row>
    <row r="42" spans="1:10" ht="14.25">
      <c r="A42" s="85" t="s">
        <v>5718</v>
      </c>
      <c r="B42" s="83"/>
      <c r="C42" s="83"/>
      <c r="D42" s="83"/>
      <c r="E42" s="83"/>
      <c r="F42" s="84"/>
      <c r="G42" s="84"/>
      <c r="H42" s="84"/>
      <c r="I42" s="84"/>
    </row>
    <row r="43" spans="1:10" ht="14.25">
      <c r="A43" s="86" t="s">
        <v>5719</v>
      </c>
      <c r="B43" s="83"/>
      <c r="C43" s="83"/>
      <c r="D43" s="83"/>
      <c r="E43" s="83"/>
      <c r="F43" s="84"/>
      <c r="G43" s="84"/>
      <c r="H43" s="84"/>
      <c r="I43" s="84"/>
    </row>
    <row r="44" spans="1:10" ht="14.25">
      <c r="A44" s="86" t="s">
        <v>5720</v>
      </c>
      <c r="B44" s="83"/>
      <c r="C44" s="83"/>
      <c r="D44" s="83"/>
      <c r="E44" s="83"/>
      <c r="F44" s="84"/>
      <c r="G44" s="84"/>
      <c r="H44" s="84"/>
      <c r="I44" s="84"/>
    </row>
    <row r="45" spans="1:10" ht="14.25">
      <c r="A45" s="86" t="s">
        <v>5721</v>
      </c>
      <c r="B45" s="83"/>
      <c r="C45" s="83"/>
      <c r="D45" s="83"/>
      <c r="E45" s="83"/>
      <c r="F45" s="84"/>
      <c r="G45" s="84"/>
      <c r="H45" s="84"/>
      <c r="I45" s="84"/>
    </row>
    <row r="47" spans="1:10">
      <c r="A47" s="67" t="s">
        <v>5722</v>
      </c>
    </row>
    <row r="48" spans="1:10">
      <c r="A48" t="s">
        <v>5723</v>
      </c>
    </row>
    <row r="49" spans="1:3">
      <c r="A49" t="s">
        <v>5724</v>
      </c>
    </row>
    <row r="55" spans="1:3">
      <c r="A55" s="166" t="s">
        <v>5727</v>
      </c>
      <c r="B55" s="166"/>
      <c r="C55" s="1" t="s">
        <v>5728</v>
      </c>
    </row>
    <row r="56" spans="1:3">
      <c r="A56" s="161" t="s">
        <v>5729</v>
      </c>
      <c r="B56" s="161"/>
      <c r="C56" s="87">
        <v>2</v>
      </c>
    </row>
    <row r="57" spans="1:3">
      <c r="A57" s="161" t="s">
        <v>5730</v>
      </c>
      <c r="B57" s="161"/>
      <c r="C57" s="87">
        <v>2</v>
      </c>
    </row>
    <row r="58" spans="1:3">
      <c r="A58" s="161" t="s">
        <v>5731</v>
      </c>
      <c r="B58" s="161"/>
      <c r="C58" s="88">
        <v>2</v>
      </c>
    </row>
    <row r="59" spans="1:3">
      <c r="A59" s="161" t="s">
        <v>5732</v>
      </c>
      <c r="B59" s="161"/>
      <c r="C59" s="87">
        <v>1</v>
      </c>
    </row>
    <row r="60" spans="1:3">
      <c r="A60" s="161" t="s">
        <v>5733</v>
      </c>
      <c r="B60" s="161"/>
      <c r="C60" s="87">
        <v>1</v>
      </c>
    </row>
    <row r="61" spans="1:3">
      <c r="A61" s="161" t="s">
        <v>5734</v>
      </c>
      <c r="B61" s="161"/>
      <c r="C61" s="87">
        <v>3</v>
      </c>
    </row>
    <row r="64" spans="1:3" ht="24">
      <c r="A64" s="89" t="s">
        <v>5735</v>
      </c>
    </row>
  </sheetData>
  <mergeCells count="9">
    <mergeCell ref="A59:B59"/>
    <mergeCell ref="A60:B60"/>
    <mergeCell ref="A61:B61"/>
    <mergeCell ref="F7:I13"/>
    <mergeCell ref="F34:J40"/>
    <mergeCell ref="A55:B55"/>
    <mergeCell ref="A56:B56"/>
    <mergeCell ref="A57:B57"/>
    <mergeCell ref="A58:B58"/>
  </mergeCells>
  <phoneticPr fontId="3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39"/>
  <sheetViews>
    <sheetView workbookViewId="0">
      <selection activeCell="B11" sqref="B11"/>
    </sheetView>
  </sheetViews>
  <sheetFormatPr defaultRowHeight="13.5"/>
  <sheetData>
    <row r="1" spans="1:6">
      <c r="A1" s="1">
        <v>0</v>
      </c>
      <c r="B1" s="1">
        <v>1600</v>
      </c>
      <c r="C1" s="1">
        <v>1500</v>
      </c>
      <c r="D1" s="1">
        <v>1400</v>
      </c>
      <c r="E1" s="1">
        <v>1300</v>
      </c>
      <c r="F1" s="1">
        <v>1200</v>
      </c>
    </row>
    <row r="2" spans="1:6">
      <c r="A2" s="1">
        <v>2000</v>
      </c>
      <c r="B2" s="1">
        <v>95000</v>
      </c>
      <c r="C2" s="1">
        <v>90100</v>
      </c>
      <c r="D2" s="1">
        <v>85200</v>
      </c>
      <c r="E2" s="1">
        <v>80300</v>
      </c>
      <c r="F2" s="1">
        <v>75400</v>
      </c>
    </row>
    <row r="3" spans="1:6">
      <c r="A3" s="1">
        <v>1900</v>
      </c>
      <c r="B3" s="1">
        <v>90300</v>
      </c>
      <c r="C3" s="1">
        <v>85700</v>
      </c>
      <c r="D3" s="1">
        <v>81000</v>
      </c>
      <c r="E3" s="1">
        <v>76400</v>
      </c>
      <c r="F3" s="1">
        <v>71700</v>
      </c>
    </row>
    <row r="4" spans="1:6">
      <c r="A4" s="1">
        <v>1800</v>
      </c>
      <c r="B4" s="1">
        <v>85600</v>
      </c>
      <c r="C4" s="1">
        <v>81200</v>
      </c>
      <c r="D4" s="1">
        <v>76800</v>
      </c>
      <c r="E4" s="1">
        <v>72400</v>
      </c>
      <c r="F4" s="1">
        <v>68000</v>
      </c>
    </row>
    <row r="5" spans="1:6">
      <c r="A5" s="1">
        <v>1700</v>
      </c>
      <c r="B5" s="1">
        <v>80900</v>
      </c>
      <c r="C5" s="1">
        <v>76700</v>
      </c>
      <c r="D5" s="1">
        <v>72600</v>
      </c>
      <c r="E5" s="1">
        <v>68400</v>
      </c>
      <c r="F5" s="1">
        <v>64300</v>
      </c>
    </row>
    <row r="6" spans="1:6">
      <c r="A6" s="1">
        <v>1600</v>
      </c>
      <c r="B6" s="1">
        <v>76200</v>
      </c>
      <c r="C6" s="1">
        <v>72300</v>
      </c>
      <c r="D6" s="1">
        <v>68400</v>
      </c>
      <c r="E6" s="1">
        <v>64500</v>
      </c>
      <c r="F6" s="1">
        <v>60600</v>
      </c>
    </row>
    <row r="7" spans="1:6">
      <c r="A7" s="1">
        <v>1500</v>
      </c>
      <c r="B7" s="1">
        <v>71500</v>
      </c>
      <c r="C7" s="1">
        <v>67800</v>
      </c>
      <c r="D7" s="1">
        <v>64200</v>
      </c>
      <c r="E7" s="1">
        <v>60500</v>
      </c>
      <c r="F7" s="1">
        <v>56900</v>
      </c>
    </row>
    <row r="8" spans="1:6">
      <c r="A8" s="1">
        <v>1400</v>
      </c>
      <c r="B8" s="1">
        <v>66800</v>
      </c>
      <c r="C8" s="1">
        <v>63400</v>
      </c>
      <c r="D8" s="1">
        <v>60000</v>
      </c>
      <c r="E8" s="1">
        <v>56600</v>
      </c>
      <c r="F8" s="1">
        <v>53200</v>
      </c>
    </row>
    <row r="9" spans="1:6">
      <c r="A9" s="1">
        <v>1300</v>
      </c>
      <c r="B9" s="1">
        <v>62100</v>
      </c>
      <c r="C9" s="1">
        <v>58900</v>
      </c>
      <c r="D9" s="1">
        <v>55800</v>
      </c>
      <c r="E9" s="1">
        <v>52600</v>
      </c>
      <c r="F9" s="1">
        <v>49400</v>
      </c>
    </row>
    <row r="10" spans="1:6">
      <c r="A10" s="1">
        <v>1200</v>
      </c>
      <c r="B10" s="1">
        <v>57400</v>
      </c>
      <c r="C10" s="1">
        <v>54500</v>
      </c>
      <c r="D10" s="1">
        <v>51600</v>
      </c>
      <c r="E10" s="1">
        <v>48600</v>
      </c>
      <c r="F10" s="1">
        <v>45700</v>
      </c>
    </row>
    <row r="11" spans="1:6">
      <c r="A11" s="1">
        <v>1100</v>
      </c>
      <c r="B11" s="1">
        <v>52700</v>
      </c>
      <c r="C11" s="1">
        <v>50000</v>
      </c>
      <c r="D11" s="1">
        <v>47400</v>
      </c>
      <c r="E11" s="1">
        <v>44700</v>
      </c>
      <c r="F11" s="1">
        <v>42000</v>
      </c>
    </row>
    <row r="12" spans="1:6">
      <c r="A12" s="1">
        <v>1000</v>
      </c>
      <c r="B12" s="1">
        <v>48000</v>
      </c>
      <c r="C12" s="1">
        <v>45600</v>
      </c>
      <c r="D12" s="1">
        <v>43100</v>
      </c>
      <c r="E12" s="1">
        <v>40700</v>
      </c>
      <c r="F12" s="1">
        <v>38300</v>
      </c>
    </row>
    <row r="13" spans="1:6">
      <c r="A13" s="1">
        <v>950</v>
      </c>
      <c r="B13" s="1">
        <v>45600</v>
      </c>
      <c r="C13" s="1">
        <v>43300</v>
      </c>
      <c r="D13" s="1">
        <v>41000</v>
      </c>
      <c r="E13" s="1">
        <v>38700</v>
      </c>
      <c r="F13" s="1">
        <v>36400</v>
      </c>
    </row>
    <row r="14" spans="1:6">
      <c r="A14" s="1">
        <v>900</v>
      </c>
      <c r="B14" s="1">
        <v>43200</v>
      </c>
      <c r="C14" s="1">
        <v>41000</v>
      </c>
      <c r="D14" s="1">
        <v>38800</v>
      </c>
      <c r="E14" s="1">
        <v>36700</v>
      </c>
      <c r="F14" s="1">
        <v>34500</v>
      </c>
    </row>
    <row r="15" spans="1:6">
      <c r="A15" s="1">
        <v>850</v>
      </c>
      <c r="B15" s="1">
        <v>40800</v>
      </c>
      <c r="C15" s="1">
        <v>38700</v>
      </c>
      <c r="D15" s="1">
        <v>36700</v>
      </c>
      <c r="E15" s="1">
        <v>34600</v>
      </c>
      <c r="F15" s="1">
        <v>32600</v>
      </c>
    </row>
    <row r="16" spans="1:6">
      <c r="A16" s="1">
        <v>800</v>
      </c>
      <c r="B16" s="1">
        <v>38400</v>
      </c>
      <c r="C16" s="1">
        <v>36400</v>
      </c>
      <c r="D16" s="1">
        <v>34500</v>
      </c>
      <c r="E16" s="1">
        <v>32600</v>
      </c>
      <c r="F16" s="1">
        <v>30700</v>
      </c>
    </row>
    <row r="17" spans="1:6">
      <c r="A17" s="1">
        <v>750</v>
      </c>
      <c r="B17" s="1">
        <v>35900</v>
      </c>
      <c r="C17" s="1">
        <v>34100</v>
      </c>
      <c r="D17" s="1">
        <v>32300</v>
      </c>
      <c r="E17" s="1">
        <v>30500</v>
      </c>
      <c r="F17" s="1">
        <v>28700</v>
      </c>
    </row>
    <row r="18" spans="1:6">
      <c r="A18" s="1">
        <v>700</v>
      </c>
      <c r="B18" s="1">
        <v>33500</v>
      </c>
      <c r="C18" s="1">
        <v>31800</v>
      </c>
      <c r="D18" s="1">
        <v>30200</v>
      </c>
      <c r="E18" s="1">
        <v>28500</v>
      </c>
      <c r="F18" s="1">
        <v>26800</v>
      </c>
    </row>
    <row r="19" spans="1:6">
      <c r="A19" s="1">
        <v>650</v>
      </c>
      <c r="B19" s="1">
        <v>31100</v>
      </c>
      <c r="C19" s="1">
        <v>29600</v>
      </c>
      <c r="D19" s="1">
        <v>28000</v>
      </c>
      <c r="E19" s="1">
        <v>26500</v>
      </c>
      <c r="F19" s="1">
        <v>24900</v>
      </c>
    </row>
    <row r="20" spans="1:6">
      <c r="A20" s="1">
        <v>600</v>
      </c>
      <c r="B20" s="1">
        <v>28700</v>
      </c>
      <c r="C20" s="1">
        <v>27300</v>
      </c>
      <c r="D20" s="1">
        <v>25800</v>
      </c>
      <c r="E20" s="1">
        <v>24400</v>
      </c>
      <c r="F20" s="1">
        <v>23000</v>
      </c>
    </row>
    <row r="21" spans="1:6">
      <c r="A21" s="1">
        <v>550</v>
      </c>
      <c r="B21" s="1">
        <v>26300</v>
      </c>
      <c r="C21" s="1">
        <v>25000</v>
      </c>
      <c r="D21" s="1">
        <v>23700</v>
      </c>
      <c r="E21" s="1">
        <v>22400</v>
      </c>
      <c r="F21" s="1">
        <v>21100</v>
      </c>
    </row>
    <row r="22" spans="1:6">
      <c r="A22" s="1">
        <v>500</v>
      </c>
      <c r="B22" s="1">
        <v>23900</v>
      </c>
      <c r="C22" s="1">
        <v>22700</v>
      </c>
      <c r="D22" s="1">
        <v>21500</v>
      </c>
      <c r="E22" s="1">
        <v>20300</v>
      </c>
      <c r="F22" s="1">
        <v>19200</v>
      </c>
    </row>
    <row r="23" spans="1:6">
      <c r="A23" s="1">
        <v>450</v>
      </c>
      <c r="B23" s="1">
        <v>21500</v>
      </c>
      <c r="C23" s="1">
        <v>20400</v>
      </c>
      <c r="D23" s="1">
        <v>19400</v>
      </c>
      <c r="E23" s="1">
        <v>18300</v>
      </c>
      <c r="F23" s="1">
        <v>17300</v>
      </c>
    </row>
    <row r="24" spans="1:6">
      <c r="A24" s="1">
        <v>400</v>
      </c>
      <c r="B24" s="1">
        <v>19000</v>
      </c>
      <c r="C24" s="1">
        <v>18100</v>
      </c>
      <c r="D24" s="1">
        <v>17200</v>
      </c>
      <c r="E24" s="1">
        <v>16300</v>
      </c>
      <c r="F24" s="1">
        <v>15300</v>
      </c>
    </row>
    <row r="25" spans="1:6">
      <c r="A25" s="1">
        <v>350</v>
      </c>
      <c r="B25" s="1">
        <v>16600</v>
      </c>
      <c r="C25" s="1">
        <v>15800</v>
      </c>
      <c r="D25" s="1">
        <v>15000</v>
      </c>
      <c r="E25" s="1">
        <v>14200</v>
      </c>
      <c r="F25" s="1">
        <v>13400</v>
      </c>
    </row>
    <row r="26" spans="1:6">
      <c r="A26" s="1">
        <v>300</v>
      </c>
      <c r="B26" s="1">
        <v>14200</v>
      </c>
      <c r="C26" s="1">
        <v>13500</v>
      </c>
      <c r="D26" s="1">
        <v>12900</v>
      </c>
      <c r="E26" s="1">
        <v>12200</v>
      </c>
      <c r="F26" s="1">
        <v>11500</v>
      </c>
    </row>
    <row r="27" spans="1:6">
      <c r="A27" s="1">
        <v>250</v>
      </c>
      <c r="B27" s="1">
        <v>11800</v>
      </c>
      <c r="C27" s="1">
        <v>11300</v>
      </c>
      <c r="D27" s="1">
        <v>10700</v>
      </c>
      <c r="E27" s="1">
        <v>10100</v>
      </c>
      <c r="F27" s="1">
        <v>9600</v>
      </c>
    </row>
    <row r="28" spans="1:6">
      <c r="A28" s="1">
        <v>200</v>
      </c>
      <c r="B28" s="1">
        <v>9700</v>
      </c>
      <c r="C28" s="1">
        <v>9200</v>
      </c>
      <c r="D28" s="1">
        <v>8800</v>
      </c>
      <c r="E28" s="1">
        <v>8300</v>
      </c>
      <c r="F28" s="1">
        <v>7900</v>
      </c>
    </row>
    <row r="29" spans="1:6">
      <c r="A29" s="1">
        <v>180</v>
      </c>
      <c r="B29" s="1">
        <v>9200</v>
      </c>
      <c r="C29" s="1">
        <v>8700</v>
      </c>
      <c r="D29" s="1">
        <v>8300</v>
      </c>
      <c r="E29" s="1">
        <v>7900</v>
      </c>
      <c r="F29" s="1">
        <v>7500</v>
      </c>
    </row>
    <row r="30" spans="1:6">
      <c r="A30" s="1">
        <v>160</v>
      </c>
      <c r="B30" s="1">
        <v>8200</v>
      </c>
      <c r="C30" s="1">
        <v>7800</v>
      </c>
      <c r="D30" s="1">
        <v>7400</v>
      </c>
      <c r="E30" s="1">
        <v>7100</v>
      </c>
      <c r="F30" s="1">
        <v>6700</v>
      </c>
    </row>
    <row r="31" spans="1:6">
      <c r="A31" s="1">
        <v>140</v>
      </c>
      <c r="B31" s="1">
        <v>7200</v>
      </c>
      <c r="C31" s="1">
        <v>6900</v>
      </c>
      <c r="D31" s="1">
        <v>6600</v>
      </c>
      <c r="E31" s="1">
        <v>6300</v>
      </c>
      <c r="F31" s="1">
        <v>5900</v>
      </c>
    </row>
    <row r="32" spans="1:6">
      <c r="A32" s="1">
        <v>120</v>
      </c>
      <c r="B32" s="1">
        <v>6200</v>
      </c>
      <c r="C32" s="1">
        <v>5900</v>
      </c>
      <c r="D32" s="1">
        <v>5700</v>
      </c>
      <c r="E32" s="1">
        <v>5400</v>
      </c>
      <c r="F32" s="1">
        <v>5100</v>
      </c>
    </row>
    <row r="33" spans="1:6">
      <c r="A33" s="1">
        <v>100</v>
      </c>
      <c r="B33" s="1">
        <v>5300</v>
      </c>
      <c r="C33" s="1">
        <v>5100</v>
      </c>
      <c r="D33" s="1">
        <v>4900</v>
      </c>
      <c r="E33" s="1">
        <v>4600</v>
      </c>
      <c r="F33" s="1">
        <v>4400</v>
      </c>
    </row>
    <row r="34" spans="1:6">
      <c r="A34" s="1">
        <v>80</v>
      </c>
      <c r="B34" s="1">
        <v>4300</v>
      </c>
      <c r="C34" s="1">
        <v>4200</v>
      </c>
      <c r="D34" s="1">
        <v>4000</v>
      </c>
      <c r="E34" s="1">
        <v>3800</v>
      </c>
      <c r="F34" s="1">
        <v>3600</v>
      </c>
    </row>
    <row r="35" spans="1:6">
      <c r="A35" s="1">
        <v>60</v>
      </c>
      <c r="B35" s="1">
        <v>3200</v>
      </c>
      <c r="C35" s="1">
        <v>3100</v>
      </c>
      <c r="D35" s="1">
        <v>3000</v>
      </c>
      <c r="E35" s="1">
        <v>2900</v>
      </c>
      <c r="F35" s="1">
        <v>2800</v>
      </c>
    </row>
    <row r="36" spans="1:6">
      <c r="A36" s="1">
        <v>40</v>
      </c>
      <c r="B36" s="1">
        <v>2700</v>
      </c>
      <c r="C36" s="1">
        <v>2600</v>
      </c>
      <c r="D36" s="1">
        <v>2500</v>
      </c>
      <c r="E36" s="1">
        <v>2400</v>
      </c>
      <c r="F36" s="1">
        <v>2300</v>
      </c>
    </row>
    <row r="37" spans="1:6">
      <c r="A37" s="1">
        <v>30</v>
      </c>
      <c r="B37" s="1">
        <v>2000</v>
      </c>
      <c r="C37" s="1">
        <v>1900</v>
      </c>
      <c r="D37" s="1">
        <v>1900</v>
      </c>
      <c r="E37" s="1">
        <v>1800</v>
      </c>
      <c r="F37" s="1">
        <v>1800</v>
      </c>
    </row>
    <row r="38" spans="1:6">
      <c r="A38" s="1">
        <v>20</v>
      </c>
      <c r="B38" s="1">
        <v>1700</v>
      </c>
      <c r="C38" s="1">
        <v>1700</v>
      </c>
      <c r="D38" s="1">
        <v>1600</v>
      </c>
      <c r="E38" s="1">
        <v>1600</v>
      </c>
      <c r="F38" s="1">
        <v>1500</v>
      </c>
    </row>
    <row r="39" spans="1:6">
      <c r="A39" s="1">
        <v>10</v>
      </c>
      <c r="B39" s="1">
        <v>1200</v>
      </c>
      <c r="C39" s="1">
        <v>1200</v>
      </c>
      <c r="D39" s="1">
        <v>1200</v>
      </c>
      <c r="E39" s="1">
        <v>1200</v>
      </c>
      <c r="F39" s="1">
        <v>1100</v>
      </c>
    </row>
  </sheetData>
  <phoneticPr fontId="3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E67"/>
  <sheetViews>
    <sheetView workbookViewId="0">
      <selection activeCell="C8" sqref="C8"/>
    </sheetView>
  </sheetViews>
  <sheetFormatPr defaultRowHeight="13.5"/>
  <sheetData>
    <row r="1" spans="1:31" ht="14.25" thickBot="1">
      <c r="A1" s="57">
        <v>0</v>
      </c>
      <c r="B1" s="54">
        <v>2000</v>
      </c>
      <c r="C1" s="52">
        <v>1900</v>
      </c>
      <c r="D1" s="52">
        <v>1800</v>
      </c>
      <c r="E1" s="52">
        <v>1700</v>
      </c>
      <c r="F1" s="52">
        <v>1600</v>
      </c>
      <c r="G1" s="52">
        <v>1500</v>
      </c>
      <c r="H1" s="52">
        <v>1400</v>
      </c>
      <c r="I1" s="52">
        <v>1300</v>
      </c>
      <c r="J1" s="52">
        <v>1200</v>
      </c>
      <c r="K1" s="52">
        <v>1100</v>
      </c>
      <c r="L1" s="52">
        <v>1000</v>
      </c>
      <c r="M1" s="52">
        <v>950</v>
      </c>
      <c r="N1" s="52">
        <v>900</v>
      </c>
      <c r="O1" s="52">
        <v>850</v>
      </c>
      <c r="P1" s="52">
        <v>800</v>
      </c>
      <c r="Q1" s="52">
        <v>750</v>
      </c>
      <c r="R1" s="52">
        <v>700</v>
      </c>
      <c r="S1" s="52">
        <v>650</v>
      </c>
      <c r="T1" s="52">
        <v>600</v>
      </c>
      <c r="U1" s="52">
        <v>550</v>
      </c>
      <c r="V1" s="52">
        <v>500</v>
      </c>
      <c r="W1" s="52">
        <v>450</v>
      </c>
      <c r="X1" s="52">
        <v>400</v>
      </c>
      <c r="Y1" s="52">
        <v>350</v>
      </c>
      <c r="Z1" s="52">
        <v>300</v>
      </c>
      <c r="AA1" s="52">
        <v>250</v>
      </c>
      <c r="AB1" s="52">
        <v>200</v>
      </c>
      <c r="AC1" s="52">
        <v>150</v>
      </c>
      <c r="AD1" s="52">
        <v>100</v>
      </c>
      <c r="AE1" s="53">
        <v>50</v>
      </c>
    </row>
    <row r="2" spans="1:31">
      <c r="A2" s="55">
        <v>1500</v>
      </c>
      <c r="B2" s="58">
        <v>74500</v>
      </c>
      <c r="C2" s="1">
        <v>71400</v>
      </c>
      <c r="D2" s="1">
        <v>68300</v>
      </c>
      <c r="E2" s="1">
        <v>65100</v>
      </c>
      <c r="F2" s="1">
        <v>61900</v>
      </c>
      <c r="G2" s="1">
        <v>58800</v>
      </c>
      <c r="H2" s="1">
        <v>55600</v>
      </c>
      <c r="I2" s="1">
        <v>52400</v>
      </c>
      <c r="J2" s="1">
        <v>49300</v>
      </c>
      <c r="K2" s="1">
        <v>46100</v>
      </c>
      <c r="L2" s="1">
        <v>42900</v>
      </c>
      <c r="M2" s="1">
        <v>41400</v>
      </c>
      <c r="N2" s="1">
        <v>39800</v>
      </c>
      <c r="O2" s="1">
        <v>38100</v>
      </c>
      <c r="P2" s="1">
        <v>36600</v>
      </c>
      <c r="Q2" s="1">
        <v>35000</v>
      </c>
      <c r="R2" s="1">
        <v>33400</v>
      </c>
      <c r="S2" s="1">
        <v>31900</v>
      </c>
      <c r="T2" s="1">
        <v>30300</v>
      </c>
      <c r="U2" s="1">
        <v>28600</v>
      </c>
      <c r="V2" s="1">
        <v>27100</v>
      </c>
      <c r="W2" s="1">
        <v>25500</v>
      </c>
      <c r="X2" s="1">
        <v>23900</v>
      </c>
      <c r="Y2" s="1">
        <v>22400</v>
      </c>
      <c r="Z2" s="1">
        <v>20800</v>
      </c>
      <c r="AA2" s="1">
        <v>19100</v>
      </c>
      <c r="AB2" s="1">
        <v>17100</v>
      </c>
      <c r="AC2" s="1">
        <v>15100</v>
      </c>
      <c r="AD2" s="1">
        <v>12900</v>
      </c>
      <c r="AE2" s="1">
        <v>11400</v>
      </c>
    </row>
    <row r="3" spans="1:31">
      <c r="A3" s="55">
        <v>1400</v>
      </c>
      <c r="B3" s="58">
        <v>69700</v>
      </c>
      <c r="C3" s="1">
        <v>66700</v>
      </c>
      <c r="D3" s="1">
        <v>63700</v>
      </c>
      <c r="E3" s="1">
        <v>60800</v>
      </c>
      <c r="F3" s="1">
        <v>57800</v>
      </c>
      <c r="G3" s="1">
        <v>54900</v>
      </c>
      <c r="H3" s="1">
        <v>51900</v>
      </c>
      <c r="I3" s="1">
        <v>49000</v>
      </c>
      <c r="J3" s="1">
        <v>46000</v>
      </c>
      <c r="K3" s="1">
        <v>43100</v>
      </c>
      <c r="L3" s="1">
        <v>40100</v>
      </c>
      <c r="M3" s="1">
        <v>38700</v>
      </c>
      <c r="N3" s="1">
        <v>37200</v>
      </c>
      <c r="O3" s="1">
        <v>35800</v>
      </c>
      <c r="P3" s="1">
        <v>34200</v>
      </c>
      <c r="Q3" s="1">
        <v>32700</v>
      </c>
      <c r="R3" s="1">
        <v>31300</v>
      </c>
      <c r="S3" s="1">
        <v>29800</v>
      </c>
      <c r="T3" s="1">
        <v>28400</v>
      </c>
      <c r="U3" s="1">
        <v>26800</v>
      </c>
      <c r="V3" s="1">
        <v>25400</v>
      </c>
      <c r="W3" s="1">
        <v>23900</v>
      </c>
      <c r="X3" s="1">
        <v>22400</v>
      </c>
      <c r="Y3" s="1">
        <v>20900</v>
      </c>
      <c r="Z3" s="1">
        <v>19500</v>
      </c>
      <c r="AA3" s="1">
        <v>18000</v>
      </c>
      <c r="AB3" s="1">
        <v>16100</v>
      </c>
      <c r="AC3" s="1">
        <v>14200</v>
      </c>
      <c r="AD3" s="1">
        <v>12200</v>
      </c>
      <c r="AE3" s="1">
        <v>10800</v>
      </c>
    </row>
    <row r="4" spans="1:31">
      <c r="A4" s="55">
        <v>1300</v>
      </c>
      <c r="B4" s="58">
        <v>64700</v>
      </c>
      <c r="C4" s="1">
        <v>62000</v>
      </c>
      <c r="D4" s="1">
        <v>59200</v>
      </c>
      <c r="E4" s="1">
        <v>56500</v>
      </c>
      <c r="F4" s="1">
        <v>53800</v>
      </c>
      <c r="G4" s="1">
        <v>51100</v>
      </c>
      <c r="H4" s="1">
        <v>48300</v>
      </c>
      <c r="I4" s="1">
        <v>45600</v>
      </c>
      <c r="J4" s="1">
        <v>42800</v>
      </c>
      <c r="K4" s="1">
        <v>40100</v>
      </c>
      <c r="L4" s="1">
        <v>37400</v>
      </c>
      <c r="M4" s="1">
        <v>36000</v>
      </c>
      <c r="N4" s="1">
        <v>34600</v>
      </c>
      <c r="O4" s="1">
        <v>33300</v>
      </c>
      <c r="P4" s="1">
        <v>31900</v>
      </c>
      <c r="Q4" s="1">
        <v>30500</v>
      </c>
      <c r="R4" s="1">
        <v>29100</v>
      </c>
      <c r="S4" s="1">
        <v>27800</v>
      </c>
      <c r="T4" s="1">
        <v>26500</v>
      </c>
      <c r="U4" s="1">
        <v>25000</v>
      </c>
      <c r="V4" s="1">
        <v>23700</v>
      </c>
      <c r="W4" s="1">
        <v>22300</v>
      </c>
      <c r="X4" s="1">
        <v>20900</v>
      </c>
      <c r="Y4" s="1">
        <v>19600</v>
      </c>
      <c r="Z4" s="1">
        <v>18200</v>
      </c>
      <c r="AA4" s="1">
        <v>16900</v>
      </c>
      <c r="AB4" s="1">
        <v>15100</v>
      </c>
      <c r="AC4" s="1">
        <v>13300</v>
      </c>
      <c r="AD4" s="1">
        <v>11500</v>
      </c>
      <c r="AE4" s="1">
        <v>10300</v>
      </c>
    </row>
    <row r="5" spans="1:31">
      <c r="A5" s="55">
        <v>1200</v>
      </c>
      <c r="B5" s="58">
        <v>59800</v>
      </c>
      <c r="C5" s="1">
        <v>57200</v>
      </c>
      <c r="D5" s="1">
        <v>54800</v>
      </c>
      <c r="E5" s="1">
        <v>52200</v>
      </c>
      <c r="F5" s="1">
        <v>49700</v>
      </c>
      <c r="G5" s="1">
        <v>47200</v>
      </c>
      <c r="H5" s="1">
        <v>44700</v>
      </c>
      <c r="I5" s="1">
        <v>42100</v>
      </c>
      <c r="J5" s="1">
        <v>39700</v>
      </c>
      <c r="K5" s="1">
        <v>37100</v>
      </c>
      <c r="L5" s="1">
        <v>34600</v>
      </c>
      <c r="M5" s="1">
        <v>33300</v>
      </c>
      <c r="N5" s="1">
        <v>32100</v>
      </c>
      <c r="O5" s="1">
        <v>30800</v>
      </c>
      <c r="P5" s="1">
        <v>29600</v>
      </c>
      <c r="Q5" s="1">
        <v>28300</v>
      </c>
      <c r="R5" s="1">
        <v>27000</v>
      </c>
      <c r="S5" s="1">
        <v>25800</v>
      </c>
      <c r="T5" s="1">
        <v>24500</v>
      </c>
      <c r="U5" s="1">
        <v>23200</v>
      </c>
      <c r="V5" s="1">
        <v>22000</v>
      </c>
      <c r="W5" s="1">
        <v>20800</v>
      </c>
      <c r="X5" s="1">
        <v>19400</v>
      </c>
      <c r="Y5" s="1">
        <v>18200</v>
      </c>
      <c r="Z5" s="1">
        <v>17000</v>
      </c>
      <c r="AA5" s="1">
        <v>15600</v>
      </c>
      <c r="AB5" s="1">
        <v>14100</v>
      </c>
      <c r="AC5" s="1">
        <v>12600</v>
      </c>
      <c r="AD5" s="1">
        <v>11000</v>
      </c>
      <c r="AE5" s="1">
        <v>9700</v>
      </c>
    </row>
    <row r="6" spans="1:31">
      <c r="A6" s="55">
        <v>1100</v>
      </c>
      <c r="B6" s="58">
        <v>54900</v>
      </c>
      <c r="C6" s="1">
        <v>52600</v>
      </c>
      <c r="D6" s="1">
        <v>50200</v>
      </c>
      <c r="E6" s="1">
        <v>47900</v>
      </c>
      <c r="F6" s="1">
        <v>45600</v>
      </c>
      <c r="G6" s="1">
        <v>43400</v>
      </c>
      <c r="H6" s="1">
        <v>41000</v>
      </c>
      <c r="I6" s="1">
        <v>38700</v>
      </c>
      <c r="J6" s="1">
        <v>36400</v>
      </c>
      <c r="K6" s="1">
        <v>34200</v>
      </c>
      <c r="L6" s="1">
        <v>31800</v>
      </c>
      <c r="M6" s="1">
        <v>30600</v>
      </c>
      <c r="N6" s="1">
        <v>29500</v>
      </c>
      <c r="O6" s="1">
        <v>28400</v>
      </c>
      <c r="P6" s="1">
        <v>27200</v>
      </c>
      <c r="Q6" s="1">
        <v>26100</v>
      </c>
      <c r="R6" s="1">
        <v>24900</v>
      </c>
      <c r="S6" s="1">
        <v>23700</v>
      </c>
      <c r="T6" s="1">
        <v>22600</v>
      </c>
      <c r="U6" s="1">
        <v>21400</v>
      </c>
      <c r="V6" s="1">
        <v>20300</v>
      </c>
      <c r="W6" s="1">
        <v>19100</v>
      </c>
      <c r="X6" s="1">
        <v>18000</v>
      </c>
      <c r="Y6" s="1">
        <v>16800</v>
      </c>
      <c r="Z6" s="1">
        <v>15600</v>
      </c>
      <c r="AA6" s="1">
        <v>14500</v>
      </c>
      <c r="AB6" s="1">
        <v>13200</v>
      </c>
      <c r="AC6" s="1">
        <v>11700</v>
      </c>
      <c r="AD6" s="1">
        <v>10300</v>
      </c>
      <c r="AE6" s="1">
        <v>9300</v>
      </c>
    </row>
    <row r="7" spans="1:31">
      <c r="A7" s="55">
        <v>1000</v>
      </c>
      <c r="B7" s="58">
        <v>49900</v>
      </c>
      <c r="C7" s="1">
        <v>47800</v>
      </c>
      <c r="D7" s="1">
        <v>45700</v>
      </c>
      <c r="E7" s="1">
        <v>43700</v>
      </c>
      <c r="F7" s="1">
        <v>41600</v>
      </c>
      <c r="G7" s="1">
        <v>39500</v>
      </c>
      <c r="H7" s="1">
        <v>37400</v>
      </c>
      <c r="I7" s="1">
        <v>35300</v>
      </c>
      <c r="J7" s="1">
        <v>33200</v>
      </c>
      <c r="K7" s="1">
        <v>31100</v>
      </c>
      <c r="L7" s="1">
        <v>29000</v>
      </c>
      <c r="M7" s="1">
        <v>28000</v>
      </c>
      <c r="N7" s="1">
        <v>26900</v>
      </c>
      <c r="O7" s="1">
        <v>25900</v>
      </c>
      <c r="P7" s="1">
        <v>24800</v>
      </c>
      <c r="Q7" s="1">
        <v>23800</v>
      </c>
      <c r="R7" s="1">
        <v>22800</v>
      </c>
      <c r="S7" s="1">
        <v>21700</v>
      </c>
      <c r="T7" s="1">
        <v>20700</v>
      </c>
      <c r="U7" s="1">
        <v>19600</v>
      </c>
      <c r="V7" s="1">
        <v>18600</v>
      </c>
      <c r="W7" s="1">
        <v>17500</v>
      </c>
      <c r="X7" s="1">
        <v>16500</v>
      </c>
      <c r="Y7" s="1">
        <v>15400</v>
      </c>
      <c r="Z7" s="1">
        <v>14400</v>
      </c>
      <c r="AA7" s="1">
        <v>13300</v>
      </c>
      <c r="AB7" s="1">
        <v>12100</v>
      </c>
      <c r="AC7" s="1">
        <v>10900</v>
      </c>
      <c r="AD7" s="1">
        <v>9600</v>
      </c>
      <c r="AE7" s="1">
        <v>8800</v>
      </c>
    </row>
    <row r="8" spans="1:31">
      <c r="A8" s="55">
        <v>950</v>
      </c>
      <c r="B8" s="58">
        <v>47500</v>
      </c>
      <c r="C8" s="1">
        <v>45500</v>
      </c>
      <c r="D8" s="1">
        <v>43500</v>
      </c>
      <c r="E8" s="1">
        <v>41500</v>
      </c>
      <c r="F8" s="1">
        <v>39500</v>
      </c>
      <c r="G8" s="1">
        <v>37500</v>
      </c>
      <c r="H8" s="1">
        <v>35500</v>
      </c>
      <c r="I8" s="1">
        <v>33500</v>
      </c>
      <c r="J8" s="1">
        <v>31600</v>
      </c>
      <c r="K8" s="1">
        <v>29600</v>
      </c>
      <c r="L8" s="1">
        <v>27600</v>
      </c>
      <c r="M8" s="1">
        <v>26600</v>
      </c>
      <c r="N8" s="1">
        <v>25600</v>
      </c>
      <c r="O8" s="1">
        <v>24600</v>
      </c>
      <c r="P8" s="1">
        <v>23600</v>
      </c>
      <c r="Q8" s="1">
        <v>22700</v>
      </c>
      <c r="R8" s="1">
        <v>21600</v>
      </c>
      <c r="S8" s="1">
        <v>20700</v>
      </c>
      <c r="T8" s="1">
        <v>19600</v>
      </c>
      <c r="U8" s="1">
        <v>18700</v>
      </c>
      <c r="V8" s="1">
        <v>17600</v>
      </c>
      <c r="W8" s="1">
        <v>16700</v>
      </c>
      <c r="X8" s="1">
        <v>15600</v>
      </c>
      <c r="Y8" s="1">
        <v>14700</v>
      </c>
      <c r="Z8" s="1">
        <v>13700</v>
      </c>
      <c r="AA8" s="1">
        <v>12700</v>
      </c>
      <c r="AB8" s="1">
        <v>11500</v>
      </c>
      <c r="AC8" s="1">
        <v>10400</v>
      </c>
      <c r="AD8" s="1">
        <v>9200</v>
      </c>
      <c r="AE8" s="1">
        <v>8300</v>
      </c>
    </row>
    <row r="9" spans="1:31">
      <c r="A9" s="55">
        <v>900</v>
      </c>
      <c r="B9" s="58">
        <v>44900</v>
      </c>
      <c r="C9" s="1">
        <v>43000</v>
      </c>
      <c r="D9" s="1">
        <v>41200</v>
      </c>
      <c r="E9" s="1">
        <v>39300</v>
      </c>
      <c r="F9" s="1">
        <v>37400</v>
      </c>
      <c r="G9" s="1">
        <v>35500</v>
      </c>
      <c r="H9" s="1">
        <v>33700</v>
      </c>
      <c r="I9" s="1">
        <v>31800</v>
      </c>
      <c r="J9" s="1">
        <v>29900</v>
      </c>
      <c r="K9" s="1">
        <v>28000</v>
      </c>
      <c r="L9" s="1">
        <v>26200</v>
      </c>
      <c r="M9" s="1">
        <v>25200</v>
      </c>
      <c r="N9" s="1">
        <v>24300</v>
      </c>
      <c r="O9" s="1">
        <v>23300</v>
      </c>
      <c r="P9" s="1">
        <v>22400</v>
      </c>
      <c r="Q9" s="1">
        <v>21400</v>
      </c>
      <c r="R9" s="1">
        <v>20500</v>
      </c>
      <c r="S9" s="1">
        <v>19600</v>
      </c>
      <c r="T9" s="1">
        <v>18700</v>
      </c>
      <c r="U9" s="1">
        <v>17700</v>
      </c>
      <c r="V9" s="1">
        <v>16800</v>
      </c>
      <c r="W9" s="1">
        <v>15800</v>
      </c>
      <c r="X9" s="1">
        <v>14900</v>
      </c>
      <c r="Y9" s="1">
        <v>13900</v>
      </c>
      <c r="Z9" s="1">
        <v>13000</v>
      </c>
      <c r="AA9" s="1">
        <v>12000</v>
      </c>
      <c r="AB9" s="1">
        <v>11000</v>
      </c>
      <c r="AC9" s="1">
        <v>9900</v>
      </c>
      <c r="AD9" s="1">
        <v>8800</v>
      </c>
      <c r="AE9" s="1">
        <v>7900</v>
      </c>
    </row>
    <row r="10" spans="1:31">
      <c r="A10" s="55">
        <v>850</v>
      </c>
      <c r="B10" s="58">
        <v>42400</v>
      </c>
      <c r="C10" s="1">
        <v>40600</v>
      </c>
      <c r="D10" s="1">
        <v>38800</v>
      </c>
      <c r="E10" s="1">
        <v>37100</v>
      </c>
      <c r="F10" s="1">
        <v>35300</v>
      </c>
      <c r="G10" s="1">
        <v>33600</v>
      </c>
      <c r="H10" s="1">
        <v>31800</v>
      </c>
      <c r="I10" s="1">
        <v>30000</v>
      </c>
      <c r="J10" s="1">
        <v>28300</v>
      </c>
      <c r="K10" s="1">
        <v>26500</v>
      </c>
      <c r="L10" s="1">
        <v>24700</v>
      </c>
      <c r="M10" s="1">
        <v>23800</v>
      </c>
      <c r="N10" s="1">
        <v>22900</v>
      </c>
      <c r="O10" s="1">
        <v>22100</v>
      </c>
      <c r="P10" s="1">
        <v>21100</v>
      </c>
      <c r="Q10" s="1">
        <v>20300</v>
      </c>
      <c r="R10" s="1">
        <v>19400</v>
      </c>
      <c r="S10" s="1">
        <v>18500</v>
      </c>
      <c r="T10" s="1">
        <v>17600</v>
      </c>
      <c r="U10" s="1">
        <v>16800</v>
      </c>
      <c r="V10" s="1">
        <v>15800</v>
      </c>
      <c r="W10" s="1">
        <v>15000</v>
      </c>
      <c r="X10" s="1">
        <v>14100</v>
      </c>
      <c r="Y10" s="1">
        <v>13200</v>
      </c>
      <c r="Z10" s="1">
        <v>12300</v>
      </c>
      <c r="AA10" s="1">
        <v>11400</v>
      </c>
      <c r="AB10" s="1">
        <v>10400</v>
      </c>
      <c r="AC10" s="1">
        <v>9400</v>
      </c>
      <c r="AD10" s="1">
        <v>8300</v>
      </c>
      <c r="AE10" s="1">
        <v>7600</v>
      </c>
    </row>
    <row r="11" spans="1:31">
      <c r="A11" s="55">
        <v>800</v>
      </c>
      <c r="B11" s="58">
        <v>39900</v>
      </c>
      <c r="C11" s="1">
        <v>38200</v>
      </c>
      <c r="D11" s="1">
        <v>36500</v>
      </c>
      <c r="E11" s="1">
        <v>34900</v>
      </c>
      <c r="F11" s="1">
        <v>33200</v>
      </c>
      <c r="G11" s="1">
        <v>31600</v>
      </c>
      <c r="H11" s="1">
        <v>29900</v>
      </c>
      <c r="I11" s="1">
        <v>28300</v>
      </c>
      <c r="J11" s="1">
        <v>26600</v>
      </c>
      <c r="K11" s="1">
        <v>24900</v>
      </c>
      <c r="L11" s="1">
        <v>23200</v>
      </c>
      <c r="M11" s="1">
        <v>22500</v>
      </c>
      <c r="N11" s="1">
        <v>21600</v>
      </c>
      <c r="O11" s="1">
        <v>20800</v>
      </c>
      <c r="P11" s="1">
        <v>19900</v>
      </c>
      <c r="Q11" s="1">
        <v>19000</v>
      </c>
      <c r="R11" s="1">
        <v>18300</v>
      </c>
      <c r="S11" s="1">
        <v>17400</v>
      </c>
      <c r="T11" s="1">
        <v>16600</v>
      </c>
      <c r="U11" s="1">
        <v>15800</v>
      </c>
      <c r="V11" s="1">
        <v>15000</v>
      </c>
      <c r="W11" s="1">
        <v>14100</v>
      </c>
      <c r="X11" s="1">
        <v>13300</v>
      </c>
      <c r="Y11" s="1">
        <v>12400</v>
      </c>
      <c r="Z11" s="1">
        <v>11600</v>
      </c>
      <c r="AA11" s="1">
        <v>10800</v>
      </c>
      <c r="AB11" s="1">
        <v>9800</v>
      </c>
      <c r="AC11" s="1">
        <v>8900</v>
      </c>
      <c r="AD11" s="1">
        <v>7800</v>
      </c>
      <c r="AE11" s="1">
        <v>7200</v>
      </c>
    </row>
    <row r="12" spans="1:31">
      <c r="A12" s="55">
        <v>750</v>
      </c>
      <c r="B12" s="58">
        <v>37400</v>
      </c>
      <c r="C12" s="1">
        <v>35800</v>
      </c>
      <c r="D12" s="1">
        <v>34200</v>
      </c>
      <c r="E12" s="1">
        <v>32700</v>
      </c>
      <c r="F12" s="1">
        <v>31100</v>
      </c>
      <c r="G12" s="1">
        <v>29600</v>
      </c>
      <c r="H12" s="1">
        <v>28100</v>
      </c>
      <c r="I12" s="1">
        <v>26500</v>
      </c>
      <c r="J12" s="1">
        <v>24900</v>
      </c>
      <c r="K12" s="1">
        <v>23300</v>
      </c>
      <c r="L12" s="1">
        <v>21800</v>
      </c>
      <c r="M12" s="1">
        <v>21000</v>
      </c>
      <c r="N12" s="1">
        <v>20300</v>
      </c>
      <c r="O12" s="1">
        <v>19500</v>
      </c>
      <c r="P12" s="1">
        <v>18700</v>
      </c>
      <c r="Q12" s="1">
        <v>17900</v>
      </c>
      <c r="R12" s="1">
        <v>17100</v>
      </c>
      <c r="S12" s="1">
        <v>16400</v>
      </c>
      <c r="T12" s="1">
        <v>15600</v>
      </c>
      <c r="U12" s="1">
        <v>14800</v>
      </c>
      <c r="V12" s="1">
        <v>14000</v>
      </c>
      <c r="W12" s="1">
        <v>13300</v>
      </c>
      <c r="X12" s="1">
        <v>12500</v>
      </c>
      <c r="Y12" s="1">
        <v>11700</v>
      </c>
      <c r="Z12" s="1">
        <v>11000</v>
      </c>
      <c r="AA12" s="1">
        <v>10100</v>
      </c>
      <c r="AB12" s="1">
        <v>9300</v>
      </c>
      <c r="AC12" s="1">
        <v>8300</v>
      </c>
      <c r="AD12" s="1">
        <v>7400</v>
      </c>
      <c r="AE12" s="1">
        <v>6800</v>
      </c>
    </row>
    <row r="13" spans="1:31">
      <c r="A13" s="55">
        <v>700</v>
      </c>
      <c r="B13" s="58">
        <v>34800</v>
      </c>
      <c r="C13" s="1">
        <v>33400</v>
      </c>
      <c r="D13" s="1">
        <v>32000</v>
      </c>
      <c r="E13" s="1">
        <v>30500</v>
      </c>
      <c r="F13" s="1">
        <v>29000</v>
      </c>
      <c r="G13" s="1">
        <v>27600</v>
      </c>
      <c r="H13" s="1">
        <v>26200</v>
      </c>
      <c r="I13" s="1">
        <v>24700</v>
      </c>
      <c r="J13" s="1">
        <v>23200</v>
      </c>
      <c r="K13" s="1">
        <v>21800</v>
      </c>
      <c r="L13" s="1">
        <v>20400</v>
      </c>
      <c r="M13" s="1">
        <v>19600</v>
      </c>
      <c r="N13" s="1">
        <v>19000</v>
      </c>
      <c r="O13" s="1">
        <v>18200</v>
      </c>
      <c r="P13" s="1">
        <v>17400</v>
      </c>
      <c r="Q13" s="1">
        <v>16800</v>
      </c>
      <c r="R13" s="1">
        <v>16000</v>
      </c>
      <c r="S13" s="1">
        <v>15300</v>
      </c>
      <c r="T13" s="1">
        <v>14600</v>
      </c>
      <c r="U13" s="1">
        <v>13800</v>
      </c>
      <c r="V13" s="1">
        <v>13200</v>
      </c>
      <c r="W13" s="1">
        <v>12400</v>
      </c>
      <c r="X13" s="1">
        <v>11600</v>
      </c>
      <c r="Y13" s="1">
        <v>11000</v>
      </c>
      <c r="Z13" s="1">
        <v>10200</v>
      </c>
      <c r="AA13" s="1">
        <v>9500</v>
      </c>
      <c r="AB13" s="1">
        <v>8700</v>
      </c>
      <c r="AC13" s="1">
        <v>7800</v>
      </c>
      <c r="AD13" s="1">
        <v>7000</v>
      </c>
      <c r="AE13" s="1">
        <v>6300</v>
      </c>
    </row>
    <row r="14" spans="1:31">
      <c r="A14" s="55">
        <v>650</v>
      </c>
      <c r="B14" s="58">
        <v>32300</v>
      </c>
      <c r="C14" s="1">
        <v>31000</v>
      </c>
      <c r="D14" s="1">
        <v>29700</v>
      </c>
      <c r="E14" s="1">
        <v>28400</v>
      </c>
      <c r="F14" s="1">
        <v>26900</v>
      </c>
      <c r="G14" s="1">
        <v>25600</v>
      </c>
      <c r="H14" s="1">
        <v>24300</v>
      </c>
      <c r="I14" s="1">
        <v>22900</v>
      </c>
      <c r="J14" s="1">
        <v>21600</v>
      </c>
      <c r="K14" s="1">
        <v>20300</v>
      </c>
      <c r="L14" s="1">
        <v>19000</v>
      </c>
      <c r="M14" s="1">
        <v>18300</v>
      </c>
      <c r="N14" s="1">
        <v>17600</v>
      </c>
      <c r="O14" s="1">
        <v>17000</v>
      </c>
      <c r="P14" s="1">
        <v>16200</v>
      </c>
      <c r="Q14" s="1">
        <v>15500</v>
      </c>
      <c r="R14" s="1">
        <v>14900</v>
      </c>
      <c r="S14" s="1">
        <v>14200</v>
      </c>
      <c r="T14" s="1">
        <v>13500</v>
      </c>
      <c r="U14" s="1">
        <v>12900</v>
      </c>
      <c r="V14" s="1">
        <v>12200</v>
      </c>
      <c r="W14" s="1">
        <v>11500</v>
      </c>
      <c r="X14" s="1">
        <v>10900</v>
      </c>
      <c r="Y14" s="1">
        <v>10200</v>
      </c>
      <c r="Z14" s="1">
        <v>9500</v>
      </c>
      <c r="AA14" s="1">
        <v>8900</v>
      </c>
      <c r="AB14" s="1">
        <v>8100</v>
      </c>
      <c r="AC14" s="1">
        <v>7300</v>
      </c>
      <c r="AD14" s="1">
        <v>6500</v>
      </c>
      <c r="AE14" s="1">
        <v>5900</v>
      </c>
    </row>
    <row r="15" spans="1:31">
      <c r="A15" s="55">
        <v>600</v>
      </c>
      <c r="B15" s="58">
        <v>29800</v>
      </c>
      <c r="C15" s="1">
        <v>28500</v>
      </c>
      <c r="D15" s="1">
        <v>27300</v>
      </c>
      <c r="E15" s="1">
        <v>26100</v>
      </c>
      <c r="F15" s="1">
        <v>24800</v>
      </c>
      <c r="G15" s="1">
        <v>23600</v>
      </c>
      <c r="H15" s="1">
        <v>22400</v>
      </c>
      <c r="I15" s="1">
        <v>21100</v>
      </c>
      <c r="J15" s="1">
        <v>19900</v>
      </c>
      <c r="K15" s="1">
        <v>18700</v>
      </c>
      <c r="L15" s="1">
        <v>17400</v>
      </c>
      <c r="M15" s="1">
        <v>16900</v>
      </c>
      <c r="N15" s="1">
        <v>16200</v>
      </c>
      <c r="O15" s="1">
        <v>15600</v>
      </c>
      <c r="P15" s="1">
        <v>15100</v>
      </c>
      <c r="Q15" s="1">
        <v>14400</v>
      </c>
      <c r="R15" s="1">
        <v>13800</v>
      </c>
      <c r="S15" s="1">
        <v>13200</v>
      </c>
      <c r="T15" s="1">
        <v>12600</v>
      </c>
      <c r="U15" s="1">
        <v>11900</v>
      </c>
      <c r="V15" s="1">
        <v>11400</v>
      </c>
      <c r="W15" s="1">
        <v>10700</v>
      </c>
      <c r="X15" s="1">
        <v>10100</v>
      </c>
      <c r="Y15" s="1">
        <v>9500</v>
      </c>
      <c r="Z15" s="1">
        <v>8900</v>
      </c>
      <c r="AA15" s="1">
        <v>8200</v>
      </c>
      <c r="AB15" s="1">
        <v>7500</v>
      </c>
      <c r="AC15" s="1">
        <v>6800</v>
      </c>
      <c r="AD15" s="1">
        <v>6000</v>
      </c>
      <c r="AE15" s="1">
        <v>5600</v>
      </c>
    </row>
    <row r="16" spans="1:31">
      <c r="A16" s="55">
        <v>550</v>
      </c>
      <c r="B16" s="58">
        <v>27300</v>
      </c>
      <c r="C16" s="1">
        <v>26200</v>
      </c>
      <c r="D16" s="1">
        <v>25000</v>
      </c>
      <c r="E16" s="1">
        <v>23900</v>
      </c>
      <c r="F16" s="1">
        <v>22800</v>
      </c>
      <c r="G16" s="1">
        <v>21700</v>
      </c>
      <c r="H16" s="1">
        <v>20600</v>
      </c>
      <c r="I16" s="1">
        <v>19400</v>
      </c>
      <c r="J16" s="1">
        <v>18300</v>
      </c>
      <c r="K16" s="1">
        <v>17100</v>
      </c>
      <c r="L16" s="1">
        <v>16000</v>
      </c>
      <c r="M16" s="1">
        <v>15400</v>
      </c>
      <c r="N16" s="1">
        <v>15000</v>
      </c>
      <c r="O16" s="1">
        <v>14300</v>
      </c>
      <c r="P16" s="1">
        <v>13800</v>
      </c>
      <c r="Q16" s="1">
        <v>13300</v>
      </c>
      <c r="R16" s="1">
        <v>12700</v>
      </c>
      <c r="S16" s="1">
        <v>12100</v>
      </c>
      <c r="T16" s="1">
        <v>11500</v>
      </c>
      <c r="U16" s="1">
        <v>11000</v>
      </c>
      <c r="V16" s="1">
        <v>10400</v>
      </c>
      <c r="W16" s="1">
        <v>9800</v>
      </c>
      <c r="X16" s="1">
        <v>9300</v>
      </c>
      <c r="Y16" s="1">
        <v>8700</v>
      </c>
      <c r="Z16" s="1">
        <v>8100</v>
      </c>
      <c r="AA16" s="1">
        <v>7600</v>
      </c>
      <c r="AB16" s="1">
        <v>7000</v>
      </c>
      <c r="AC16" s="1">
        <v>6300</v>
      </c>
      <c r="AD16" s="1">
        <v>5700</v>
      </c>
      <c r="AE16" s="1">
        <v>5100</v>
      </c>
    </row>
    <row r="17" spans="1:31">
      <c r="A17" s="55">
        <v>500</v>
      </c>
      <c r="B17" s="58">
        <v>24700</v>
      </c>
      <c r="C17" s="1">
        <v>23800</v>
      </c>
      <c r="D17" s="1">
        <v>22800</v>
      </c>
      <c r="E17" s="1">
        <v>21700</v>
      </c>
      <c r="F17" s="1">
        <v>20700</v>
      </c>
      <c r="G17" s="1">
        <v>19700</v>
      </c>
      <c r="H17" s="1">
        <v>18700</v>
      </c>
      <c r="I17" s="1">
        <v>17600</v>
      </c>
      <c r="J17" s="1">
        <v>16700</v>
      </c>
      <c r="K17" s="1">
        <v>15600</v>
      </c>
      <c r="L17" s="1">
        <v>14600</v>
      </c>
      <c r="M17" s="1">
        <v>14100</v>
      </c>
      <c r="N17" s="1">
        <v>13500</v>
      </c>
      <c r="O17" s="1">
        <v>13100</v>
      </c>
      <c r="P17" s="1">
        <v>12600</v>
      </c>
      <c r="Q17" s="1">
        <v>12000</v>
      </c>
      <c r="R17" s="1">
        <v>11500</v>
      </c>
      <c r="S17" s="1">
        <v>11100</v>
      </c>
      <c r="T17" s="1">
        <v>10500</v>
      </c>
      <c r="U17" s="1">
        <v>10000</v>
      </c>
      <c r="V17" s="1">
        <v>9500</v>
      </c>
      <c r="W17" s="1">
        <v>9000</v>
      </c>
      <c r="X17" s="1">
        <v>8500</v>
      </c>
      <c r="Y17" s="1">
        <v>7900</v>
      </c>
      <c r="Z17" s="1">
        <v>7500</v>
      </c>
      <c r="AA17" s="1">
        <v>7000</v>
      </c>
      <c r="AB17" s="1">
        <v>6300</v>
      </c>
      <c r="AC17" s="1">
        <v>5700</v>
      </c>
      <c r="AD17" s="1">
        <v>5200</v>
      </c>
      <c r="AE17" s="1">
        <v>4700</v>
      </c>
    </row>
    <row r="18" spans="1:31">
      <c r="A18" s="55">
        <v>450</v>
      </c>
      <c r="B18" s="58">
        <v>22300</v>
      </c>
      <c r="C18" s="1">
        <v>21300</v>
      </c>
      <c r="D18" s="1">
        <v>20500</v>
      </c>
      <c r="E18" s="1">
        <v>19500</v>
      </c>
      <c r="F18" s="1">
        <v>18700</v>
      </c>
      <c r="G18" s="1">
        <v>17700</v>
      </c>
      <c r="H18" s="1">
        <v>16800</v>
      </c>
      <c r="I18" s="1">
        <v>15900</v>
      </c>
      <c r="J18" s="1">
        <v>15000</v>
      </c>
      <c r="K18" s="1">
        <v>14100</v>
      </c>
      <c r="L18" s="1">
        <v>13200</v>
      </c>
      <c r="M18" s="1">
        <v>12700</v>
      </c>
      <c r="N18" s="1">
        <v>12200</v>
      </c>
      <c r="O18" s="1">
        <v>11800</v>
      </c>
      <c r="P18" s="1">
        <v>11400</v>
      </c>
      <c r="Q18" s="1">
        <v>10900</v>
      </c>
      <c r="R18" s="1">
        <v>10400</v>
      </c>
      <c r="S18" s="1">
        <v>9900</v>
      </c>
      <c r="T18" s="1">
        <v>9500</v>
      </c>
      <c r="U18" s="1">
        <v>9100</v>
      </c>
      <c r="V18" s="1">
        <v>8600</v>
      </c>
      <c r="W18" s="1">
        <v>8100</v>
      </c>
      <c r="X18" s="1">
        <v>7600</v>
      </c>
      <c r="Y18" s="1">
        <v>7300</v>
      </c>
      <c r="Z18" s="1">
        <v>6800</v>
      </c>
      <c r="AA18" s="1">
        <v>6300</v>
      </c>
      <c r="AB18" s="1">
        <v>5700</v>
      </c>
      <c r="AC18" s="1">
        <v>5300</v>
      </c>
      <c r="AD18" s="1">
        <v>4700</v>
      </c>
      <c r="AE18" s="1">
        <v>4300</v>
      </c>
    </row>
    <row r="19" spans="1:31">
      <c r="A19" s="55">
        <v>400</v>
      </c>
      <c r="B19" s="58">
        <v>19700</v>
      </c>
      <c r="C19" s="1">
        <v>19000</v>
      </c>
      <c r="D19" s="1">
        <v>18100</v>
      </c>
      <c r="E19" s="1">
        <v>17300</v>
      </c>
      <c r="F19" s="1">
        <v>16600</v>
      </c>
      <c r="G19" s="1">
        <v>15700</v>
      </c>
      <c r="H19" s="1">
        <v>15000</v>
      </c>
      <c r="I19" s="1">
        <v>14100</v>
      </c>
      <c r="J19" s="1">
        <v>13300</v>
      </c>
      <c r="K19" s="1">
        <v>12500</v>
      </c>
      <c r="L19" s="1">
        <v>11700</v>
      </c>
      <c r="M19" s="1">
        <v>11400</v>
      </c>
      <c r="N19" s="1">
        <v>10900</v>
      </c>
      <c r="O19" s="1">
        <v>10500</v>
      </c>
      <c r="P19" s="1">
        <v>10100</v>
      </c>
      <c r="Q19" s="1">
        <v>9700</v>
      </c>
      <c r="R19" s="1">
        <v>9300</v>
      </c>
      <c r="S19" s="1">
        <v>8900</v>
      </c>
      <c r="T19" s="1">
        <v>8500</v>
      </c>
      <c r="U19" s="1">
        <v>8100</v>
      </c>
      <c r="V19" s="1">
        <v>7600</v>
      </c>
      <c r="W19" s="1">
        <v>7300</v>
      </c>
      <c r="X19" s="1">
        <v>6900</v>
      </c>
      <c r="Y19" s="1">
        <v>6500</v>
      </c>
      <c r="Z19" s="1">
        <v>6100</v>
      </c>
      <c r="AA19" s="1">
        <v>5700</v>
      </c>
      <c r="AB19" s="1">
        <v>5300</v>
      </c>
      <c r="AC19" s="1">
        <v>4700</v>
      </c>
      <c r="AD19" s="1">
        <v>4200</v>
      </c>
      <c r="AE19" s="1">
        <v>3900</v>
      </c>
    </row>
    <row r="20" spans="1:31">
      <c r="A20" s="55">
        <v>350</v>
      </c>
      <c r="B20" s="58">
        <v>17200</v>
      </c>
      <c r="C20" s="1">
        <v>16500</v>
      </c>
      <c r="D20" s="1">
        <v>15800</v>
      </c>
      <c r="E20" s="1">
        <v>15200</v>
      </c>
      <c r="F20" s="1">
        <v>14400</v>
      </c>
      <c r="G20" s="1">
        <v>13700</v>
      </c>
      <c r="H20" s="1">
        <v>13100</v>
      </c>
      <c r="I20" s="1">
        <v>12300</v>
      </c>
      <c r="J20" s="1">
        <v>11600</v>
      </c>
      <c r="K20" s="1">
        <v>11000</v>
      </c>
      <c r="L20" s="1">
        <v>10200</v>
      </c>
      <c r="M20" s="1">
        <v>9900</v>
      </c>
      <c r="N20" s="1">
        <v>9500</v>
      </c>
      <c r="O20" s="1">
        <v>9200</v>
      </c>
      <c r="P20" s="1">
        <v>8900</v>
      </c>
      <c r="Q20" s="1">
        <v>8500</v>
      </c>
      <c r="R20" s="1">
        <v>8100</v>
      </c>
      <c r="S20" s="1">
        <v>7800</v>
      </c>
      <c r="T20" s="1">
        <v>7500</v>
      </c>
      <c r="U20" s="1">
        <v>7100</v>
      </c>
      <c r="V20" s="1">
        <v>6700</v>
      </c>
      <c r="W20" s="1">
        <v>6400</v>
      </c>
      <c r="X20" s="1">
        <v>6000</v>
      </c>
      <c r="Y20" s="1">
        <v>5700</v>
      </c>
      <c r="Z20" s="1">
        <v>5400</v>
      </c>
      <c r="AA20" s="1">
        <v>5000</v>
      </c>
      <c r="AB20" s="1">
        <v>4600</v>
      </c>
      <c r="AC20" s="1">
        <v>4200</v>
      </c>
      <c r="AD20" s="1">
        <v>3800</v>
      </c>
      <c r="AE20" s="1">
        <v>3500</v>
      </c>
    </row>
    <row r="21" spans="1:31">
      <c r="A21" s="55">
        <v>300</v>
      </c>
      <c r="B21" s="58">
        <v>14700</v>
      </c>
      <c r="C21" s="1">
        <v>14100</v>
      </c>
      <c r="D21" s="1">
        <v>13500</v>
      </c>
      <c r="E21" s="1">
        <v>13000</v>
      </c>
      <c r="F21" s="1">
        <v>12400</v>
      </c>
      <c r="G21" s="1">
        <v>11700</v>
      </c>
      <c r="H21" s="1">
        <v>11200</v>
      </c>
      <c r="I21" s="1">
        <v>10600</v>
      </c>
      <c r="J21" s="1">
        <v>10000</v>
      </c>
      <c r="K21" s="1">
        <v>9500</v>
      </c>
      <c r="L21" s="1">
        <v>8800</v>
      </c>
      <c r="M21" s="1">
        <v>8500</v>
      </c>
      <c r="N21" s="1">
        <v>8200</v>
      </c>
      <c r="O21" s="1">
        <v>7900</v>
      </c>
      <c r="P21" s="1">
        <v>7600</v>
      </c>
      <c r="Q21" s="1">
        <v>7400</v>
      </c>
      <c r="R21" s="1">
        <v>7100</v>
      </c>
      <c r="S21" s="1">
        <v>6800</v>
      </c>
      <c r="T21" s="1">
        <v>6400</v>
      </c>
      <c r="U21" s="1">
        <v>6100</v>
      </c>
      <c r="V21" s="1">
        <v>5800</v>
      </c>
      <c r="W21" s="1">
        <v>5600</v>
      </c>
      <c r="X21" s="1">
        <v>5300</v>
      </c>
      <c r="Y21" s="1">
        <v>5000</v>
      </c>
      <c r="Z21" s="1">
        <v>4700</v>
      </c>
      <c r="AA21" s="1">
        <v>4400</v>
      </c>
      <c r="AB21" s="1">
        <v>4000</v>
      </c>
      <c r="AC21" s="1">
        <v>3800</v>
      </c>
      <c r="AD21" s="1">
        <v>3400</v>
      </c>
      <c r="AE21" s="1">
        <v>3100</v>
      </c>
    </row>
    <row r="22" spans="1:31">
      <c r="A22" s="55">
        <v>250</v>
      </c>
      <c r="B22" s="58">
        <v>12200</v>
      </c>
      <c r="C22" s="1">
        <v>11700</v>
      </c>
      <c r="D22" s="1">
        <v>11300</v>
      </c>
      <c r="E22" s="1">
        <v>10800</v>
      </c>
      <c r="F22" s="1">
        <v>10300</v>
      </c>
      <c r="G22" s="1">
        <v>9800</v>
      </c>
      <c r="H22" s="1">
        <v>9400</v>
      </c>
      <c r="I22" s="1">
        <v>8800</v>
      </c>
      <c r="J22" s="1">
        <v>8300</v>
      </c>
      <c r="K22" s="1">
        <v>7800</v>
      </c>
      <c r="L22" s="1">
        <v>7400</v>
      </c>
      <c r="M22" s="1">
        <v>7200</v>
      </c>
      <c r="N22" s="1">
        <v>6900</v>
      </c>
      <c r="O22" s="1">
        <v>6700</v>
      </c>
      <c r="P22" s="1">
        <v>6400</v>
      </c>
      <c r="Q22" s="1">
        <v>6200</v>
      </c>
      <c r="R22" s="1">
        <v>5900</v>
      </c>
      <c r="S22" s="1">
        <v>5700</v>
      </c>
      <c r="T22" s="1">
        <v>5500</v>
      </c>
      <c r="U22" s="1">
        <v>5200</v>
      </c>
      <c r="V22" s="1">
        <v>5000</v>
      </c>
      <c r="W22" s="1">
        <v>4700</v>
      </c>
      <c r="X22" s="1">
        <v>4500</v>
      </c>
      <c r="Y22" s="1">
        <v>4200</v>
      </c>
      <c r="Z22" s="1">
        <v>4000</v>
      </c>
      <c r="AA22" s="1">
        <v>3800</v>
      </c>
      <c r="AB22" s="1">
        <v>3500</v>
      </c>
      <c r="AC22" s="1">
        <v>3200</v>
      </c>
      <c r="AD22" s="1">
        <v>2900</v>
      </c>
      <c r="AE22" s="1">
        <v>2700</v>
      </c>
    </row>
    <row r="23" spans="1:31">
      <c r="A23" s="55">
        <v>200</v>
      </c>
      <c r="B23" s="58">
        <v>9900</v>
      </c>
      <c r="C23" s="1">
        <v>9500</v>
      </c>
      <c r="D23" s="1">
        <v>9200</v>
      </c>
      <c r="E23" s="1">
        <v>8800</v>
      </c>
      <c r="F23" s="1">
        <v>8400</v>
      </c>
      <c r="G23" s="1">
        <v>8000</v>
      </c>
      <c r="H23" s="1">
        <v>7600</v>
      </c>
      <c r="I23" s="1">
        <v>7300</v>
      </c>
      <c r="J23" s="1">
        <v>6900</v>
      </c>
      <c r="K23" s="1">
        <v>6500</v>
      </c>
      <c r="L23" s="1">
        <v>6100</v>
      </c>
      <c r="M23" s="1">
        <v>5900</v>
      </c>
      <c r="N23" s="1">
        <v>5700</v>
      </c>
      <c r="O23" s="1">
        <v>5600</v>
      </c>
      <c r="P23" s="1">
        <v>5300</v>
      </c>
      <c r="Q23" s="1">
        <v>5100</v>
      </c>
      <c r="R23" s="1">
        <v>4900</v>
      </c>
      <c r="S23" s="1">
        <v>4700</v>
      </c>
      <c r="T23" s="1">
        <v>4500</v>
      </c>
      <c r="U23" s="1">
        <v>4300</v>
      </c>
      <c r="V23" s="1">
        <v>4100</v>
      </c>
      <c r="W23" s="1">
        <v>3900</v>
      </c>
      <c r="X23" s="1">
        <v>3800</v>
      </c>
      <c r="Y23" s="1">
        <v>3600</v>
      </c>
      <c r="Z23" s="1">
        <v>3400</v>
      </c>
      <c r="AA23" s="1">
        <v>3200</v>
      </c>
      <c r="AB23" s="1">
        <v>3000</v>
      </c>
      <c r="AC23" s="1">
        <v>2700</v>
      </c>
      <c r="AD23" s="1">
        <v>2500</v>
      </c>
      <c r="AE23" s="1">
        <v>2300</v>
      </c>
    </row>
    <row r="24" spans="1:31">
      <c r="A24" s="55">
        <v>180</v>
      </c>
      <c r="B24" s="58">
        <v>9500</v>
      </c>
      <c r="C24" s="1">
        <v>9100</v>
      </c>
      <c r="D24" s="1">
        <v>8700</v>
      </c>
      <c r="E24" s="1">
        <v>8300</v>
      </c>
      <c r="F24" s="1">
        <v>7900</v>
      </c>
      <c r="G24" s="1">
        <v>7600</v>
      </c>
      <c r="H24" s="1">
        <v>7300</v>
      </c>
      <c r="I24" s="1">
        <v>6900</v>
      </c>
      <c r="J24" s="1">
        <v>6500</v>
      </c>
      <c r="K24" s="1">
        <v>6100</v>
      </c>
      <c r="L24" s="1">
        <v>5700</v>
      </c>
      <c r="M24" s="1">
        <v>5700</v>
      </c>
      <c r="N24" s="1">
        <v>5500</v>
      </c>
      <c r="O24" s="1">
        <v>5300</v>
      </c>
      <c r="P24" s="1">
        <v>5100</v>
      </c>
      <c r="Q24" s="1">
        <v>4900</v>
      </c>
      <c r="R24" s="1">
        <v>4700</v>
      </c>
      <c r="S24" s="1">
        <v>4500</v>
      </c>
      <c r="T24" s="1">
        <v>4300</v>
      </c>
      <c r="U24" s="1">
        <v>4100</v>
      </c>
      <c r="V24" s="1">
        <v>3900</v>
      </c>
      <c r="W24" s="1">
        <v>3800</v>
      </c>
      <c r="X24" s="1">
        <v>3600</v>
      </c>
      <c r="Y24" s="1">
        <v>3400</v>
      </c>
      <c r="Z24" s="1">
        <v>3300</v>
      </c>
      <c r="AA24" s="1">
        <v>3100</v>
      </c>
      <c r="AB24" s="1">
        <v>2800</v>
      </c>
      <c r="AC24" s="1">
        <v>2600</v>
      </c>
      <c r="AD24" s="1">
        <v>2400</v>
      </c>
      <c r="AE24" s="1">
        <v>2200</v>
      </c>
    </row>
    <row r="25" spans="1:31">
      <c r="A25" s="55">
        <v>160</v>
      </c>
      <c r="B25" s="58">
        <v>8400</v>
      </c>
      <c r="C25" s="1">
        <v>8100</v>
      </c>
      <c r="D25" s="1">
        <v>7700</v>
      </c>
      <c r="E25" s="1">
        <v>7500</v>
      </c>
      <c r="F25" s="1">
        <v>7200</v>
      </c>
      <c r="G25" s="1">
        <v>6800</v>
      </c>
      <c r="H25" s="1">
        <v>6500</v>
      </c>
      <c r="I25" s="1">
        <v>6100</v>
      </c>
      <c r="J25" s="1">
        <v>5800</v>
      </c>
      <c r="K25" s="1">
        <v>5600</v>
      </c>
      <c r="L25" s="1">
        <v>5200</v>
      </c>
      <c r="M25" s="1">
        <v>5100</v>
      </c>
      <c r="N25" s="1">
        <v>4900</v>
      </c>
      <c r="O25" s="1">
        <v>4700</v>
      </c>
      <c r="P25" s="1">
        <v>4600</v>
      </c>
      <c r="Q25" s="1">
        <v>4400</v>
      </c>
      <c r="R25" s="1">
        <v>4200</v>
      </c>
      <c r="S25" s="1">
        <v>4100</v>
      </c>
      <c r="T25" s="1">
        <v>3900</v>
      </c>
      <c r="U25" s="1">
        <v>3800</v>
      </c>
      <c r="V25" s="1">
        <v>3600</v>
      </c>
      <c r="W25" s="1">
        <v>3500</v>
      </c>
      <c r="X25" s="1">
        <v>3300</v>
      </c>
      <c r="Y25" s="1">
        <v>3100</v>
      </c>
      <c r="Z25" s="1">
        <v>3000</v>
      </c>
      <c r="AA25" s="1">
        <v>2800</v>
      </c>
      <c r="AB25" s="1">
        <v>2600</v>
      </c>
      <c r="AC25" s="1">
        <v>2400</v>
      </c>
      <c r="AD25" s="1">
        <v>2200</v>
      </c>
      <c r="AE25" s="1">
        <v>2100</v>
      </c>
    </row>
    <row r="26" spans="1:31">
      <c r="A26" s="55">
        <v>140</v>
      </c>
      <c r="B26" s="58">
        <v>7500</v>
      </c>
      <c r="C26" s="1">
        <v>7200</v>
      </c>
      <c r="D26" s="1">
        <v>6900</v>
      </c>
      <c r="E26" s="1">
        <v>6600</v>
      </c>
      <c r="F26" s="1">
        <v>6300</v>
      </c>
      <c r="G26" s="1">
        <v>6000</v>
      </c>
      <c r="H26" s="1">
        <v>5700</v>
      </c>
      <c r="I26" s="1">
        <v>5500</v>
      </c>
      <c r="J26" s="1">
        <v>5200</v>
      </c>
      <c r="K26" s="1">
        <v>4900</v>
      </c>
      <c r="L26" s="1">
        <v>4600</v>
      </c>
      <c r="M26" s="1">
        <v>4500</v>
      </c>
      <c r="N26" s="1">
        <v>4300</v>
      </c>
      <c r="O26" s="1">
        <v>4200</v>
      </c>
      <c r="P26" s="1">
        <v>4100</v>
      </c>
      <c r="Q26" s="1">
        <v>3900</v>
      </c>
      <c r="R26" s="1">
        <v>3800</v>
      </c>
      <c r="S26" s="1">
        <v>3700</v>
      </c>
      <c r="T26" s="1">
        <v>3600</v>
      </c>
      <c r="U26" s="1">
        <v>3400</v>
      </c>
      <c r="V26" s="1">
        <v>3300</v>
      </c>
      <c r="W26" s="1">
        <v>3100</v>
      </c>
      <c r="X26" s="1">
        <v>3000</v>
      </c>
      <c r="Y26" s="1">
        <v>2800</v>
      </c>
      <c r="Z26" s="1">
        <v>2700</v>
      </c>
      <c r="AA26" s="1">
        <v>2500</v>
      </c>
      <c r="AB26" s="1">
        <v>2300</v>
      </c>
      <c r="AC26" s="1">
        <v>2200</v>
      </c>
      <c r="AD26" s="1">
        <v>2000</v>
      </c>
      <c r="AE26" s="1">
        <v>1900</v>
      </c>
    </row>
    <row r="27" spans="1:31">
      <c r="A27" s="55">
        <v>120</v>
      </c>
      <c r="B27" s="58">
        <v>6300</v>
      </c>
      <c r="C27" s="1">
        <v>6100</v>
      </c>
      <c r="D27" s="1">
        <v>5800</v>
      </c>
      <c r="E27" s="1">
        <v>5700</v>
      </c>
      <c r="F27" s="1">
        <v>5400</v>
      </c>
      <c r="G27" s="1">
        <v>5200</v>
      </c>
      <c r="H27" s="1">
        <v>5000</v>
      </c>
      <c r="I27" s="1">
        <v>4700</v>
      </c>
      <c r="J27" s="1">
        <v>4500</v>
      </c>
      <c r="K27" s="1">
        <v>4200</v>
      </c>
      <c r="L27" s="1">
        <v>4000</v>
      </c>
      <c r="M27" s="1">
        <v>3900</v>
      </c>
      <c r="N27" s="1">
        <v>3800</v>
      </c>
      <c r="O27" s="1">
        <v>3700</v>
      </c>
      <c r="P27" s="1">
        <v>3600</v>
      </c>
      <c r="Q27" s="1">
        <v>3500</v>
      </c>
      <c r="R27" s="1">
        <v>3400</v>
      </c>
      <c r="S27" s="1">
        <v>3200</v>
      </c>
      <c r="T27" s="1">
        <v>3100</v>
      </c>
      <c r="U27" s="1">
        <v>3000</v>
      </c>
      <c r="V27" s="1">
        <v>2800</v>
      </c>
      <c r="W27" s="1">
        <v>2700</v>
      </c>
      <c r="X27" s="1">
        <v>2600</v>
      </c>
      <c r="Y27" s="1">
        <v>2500</v>
      </c>
      <c r="Z27" s="1">
        <v>2400</v>
      </c>
      <c r="AA27" s="1">
        <v>2200</v>
      </c>
      <c r="AB27" s="1">
        <v>2100</v>
      </c>
      <c r="AC27" s="1">
        <v>1900</v>
      </c>
      <c r="AD27" s="1">
        <v>1900</v>
      </c>
      <c r="AE27" s="1">
        <v>1800</v>
      </c>
    </row>
    <row r="28" spans="1:31">
      <c r="A28" s="55">
        <v>100</v>
      </c>
      <c r="B28" s="58">
        <v>5400</v>
      </c>
      <c r="C28" s="1">
        <v>5200</v>
      </c>
      <c r="D28" s="1">
        <v>5000</v>
      </c>
      <c r="E28" s="1">
        <v>4800</v>
      </c>
      <c r="F28" s="1">
        <v>4600</v>
      </c>
      <c r="G28" s="1">
        <v>4400</v>
      </c>
      <c r="H28" s="1">
        <v>4200</v>
      </c>
      <c r="I28" s="1">
        <v>4000</v>
      </c>
      <c r="J28" s="1">
        <v>3800</v>
      </c>
      <c r="K28" s="1">
        <v>3700</v>
      </c>
      <c r="L28" s="1">
        <v>3500</v>
      </c>
      <c r="M28" s="1">
        <v>3400</v>
      </c>
      <c r="N28" s="1">
        <v>3300</v>
      </c>
      <c r="O28" s="1">
        <v>3200</v>
      </c>
      <c r="P28" s="1">
        <v>3100</v>
      </c>
      <c r="Q28" s="1">
        <v>3000</v>
      </c>
      <c r="R28" s="1">
        <v>2900</v>
      </c>
      <c r="S28" s="1">
        <v>2800</v>
      </c>
      <c r="T28" s="1">
        <v>2700</v>
      </c>
      <c r="U28" s="1">
        <v>2600</v>
      </c>
      <c r="V28" s="1">
        <v>2500</v>
      </c>
      <c r="W28" s="1">
        <v>2400</v>
      </c>
      <c r="X28" s="1">
        <v>2300</v>
      </c>
      <c r="Y28" s="1">
        <v>2200</v>
      </c>
      <c r="Z28" s="1">
        <v>2100</v>
      </c>
      <c r="AA28" s="1">
        <v>2000</v>
      </c>
      <c r="AB28" s="1">
        <v>1900</v>
      </c>
      <c r="AC28" s="1">
        <v>1800</v>
      </c>
      <c r="AD28" s="1">
        <v>1700</v>
      </c>
      <c r="AE28" s="1">
        <v>1600</v>
      </c>
    </row>
    <row r="29" spans="1:31">
      <c r="A29" s="55">
        <v>80</v>
      </c>
      <c r="B29" s="58">
        <v>4400</v>
      </c>
      <c r="C29" s="1">
        <v>4200</v>
      </c>
      <c r="D29" s="1">
        <v>4100</v>
      </c>
      <c r="E29" s="1">
        <v>3900</v>
      </c>
      <c r="F29" s="1">
        <v>3800</v>
      </c>
      <c r="G29" s="1">
        <v>3700</v>
      </c>
      <c r="H29" s="1">
        <v>3500</v>
      </c>
      <c r="I29" s="1">
        <v>3400</v>
      </c>
      <c r="J29" s="1">
        <v>3200</v>
      </c>
      <c r="K29" s="1">
        <v>3100</v>
      </c>
      <c r="L29" s="1">
        <v>2900</v>
      </c>
      <c r="M29" s="1">
        <v>2800</v>
      </c>
      <c r="N29" s="1">
        <v>2800</v>
      </c>
      <c r="O29" s="1">
        <v>2700</v>
      </c>
      <c r="P29" s="1">
        <v>2600</v>
      </c>
      <c r="Q29" s="1">
        <v>2500</v>
      </c>
      <c r="R29" s="1">
        <v>2400</v>
      </c>
      <c r="S29" s="1">
        <v>2400</v>
      </c>
      <c r="T29" s="1">
        <v>2300</v>
      </c>
      <c r="U29" s="1">
        <v>2200</v>
      </c>
      <c r="V29" s="1">
        <v>2100</v>
      </c>
      <c r="W29" s="1">
        <v>2000</v>
      </c>
      <c r="X29" s="1">
        <v>1900</v>
      </c>
      <c r="Y29" s="1">
        <v>1900</v>
      </c>
      <c r="Z29" s="1">
        <v>1900</v>
      </c>
      <c r="AA29" s="1">
        <v>1800</v>
      </c>
      <c r="AB29" s="1">
        <v>1700</v>
      </c>
      <c r="AC29" s="1">
        <v>1600</v>
      </c>
      <c r="AD29" s="1">
        <v>1500</v>
      </c>
      <c r="AE29" s="1">
        <v>1400</v>
      </c>
    </row>
    <row r="30" spans="1:31">
      <c r="A30" s="55">
        <v>60</v>
      </c>
      <c r="B30" s="58">
        <v>3300</v>
      </c>
      <c r="C30" s="1">
        <v>3200</v>
      </c>
      <c r="D30" s="1">
        <v>3000</v>
      </c>
      <c r="E30" s="1">
        <v>2900</v>
      </c>
      <c r="F30" s="1">
        <v>2800</v>
      </c>
      <c r="G30" s="1">
        <v>2700</v>
      </c>
      <c r="H30" s="1">
        <v>2600</v>
      </c>
      <c r="I30" s="1">
        <v>2500</v>
      </c>
      <c r="J30" s="1">
        <v>2400</v>
      </c>
      <c r="K30" s="1">
        <v>2300</v>
      </c>
      <c r="L30" s="1">
        <v>2200</v>
      </c>
      <c r="M30" s="1">
        <v>2200</v>
      </c>
      <c r="N30" s="1">
        <v>2100</v>
      </c>
      <c r="O30" s="1">
        <v>2100</v>
      </c>
      <c r="P30" s="1">
        <v>2000</v>
      </c>
      <c r="Q30" s="1">
        <v>2000</v>
      </c>
      <c r="R30" s="1">
        <v>1900</v>
      </c>
      <c r="S30" s="1">
        <v>1900</v>
      </c>
      <c r="T30" s="1">
        <v>1900</v>
      </c>
      <c r="U30" s="1">
        <v>1800</v>
      </c>
      <c r="V30" s="1">
        <v>1800</v>
      </c>
      <c r="W30" s="1">
        <v>1700</v>
      </c>
      <c r="X30" s="1">
        <v>1700</v>
      </c>
      <c r="Y30" s="1">
        <v>1600</v>
      </c>
      <c r="Z30" s="1">
        <v>1600</v>
      </c>
      <c r="AA30" s="1">
        <v>1500</v>
      </c>
      <c r="AB30" s="1">
        <v>1400</v>
      </c>
      <c r="AC30" s="1">
        <v>1400</v>
      </c>
      <c r="AD30" s="1">
        <v>1300</v>
      </c>
      <c r="AE30" s="1">
        <v>1300</v>
      </c>
    </row>
    <row r="31" spans="1:31">
      <c r="A31" s="55">
        <v>40</v>
      </c>
      <c r="B31" s="58">
        <v>2600</v>
      </c>
      <c r="C31" s="1">
        <v>2600</v>
      </c>
      <c r="D31" s="1">
        <v>2500</v>
      </c>
      <c r="E31" s="1">
        <v>2400</v>
      </c>
      <c r="F31" s="1">
        <v>2300</v>
      </c>
      <c r="G31" s="1">
        <v>2200</v>
      </c>
      <c r="H31" s="1">
        <v>2200</v>
      </c>
      <c r="I31" s="1">
        <v>2100</v>
      </c>
      <c r="J31" s="1">
        <v>2000</v>
      </c>
      <c r="K31" s="1">
        <v>1900</v>
      </c>
      <c r="L31" s="1">
        <v>1900</v>
      </c>
      <c r="M31" s="1">
        <v>1900</v>
      </c>
      <c r="N31" s="1">
        <v>1900</v>
      </c>
      <c r="O31" s="1">
        <v>1800</v>
      </c>
      <c r="P31" s="1">
        <v>1800</v>
      </c>
      <c r="Q31" s="1">
        <v>1700</v>
      </c>
      <c r="R31" s="1">
        <v>1700</v>
      </c>
      <c r="S31" s="1">
        <v>1700</v>
      </c>
      <c r="T31" s="1">
        <v>1600</v>
      </c>
      <c r="U31" s="1">
        <v>1600</v>
      </c>
      <c r="V31" s="1">
        <v>1500</v>
      </c>
      <c r="W31" s="1">
        <v>1500</v>
      </c>
      <c r="X31" s="1">
        <v>1500</v>
      </c>
      <c r="Y31" s="1">
        <v>1400</v>
      </c>
      <c r="Z31" s="1">
        <v>1400</v>
      </c>
      <c r="AA31" s="1">
        <v>1400</v>
      </c>
      <c r="AB31" s="1">
        <v>1300</v>
      </c>
      <c r="AC31" s="1">
        <v>1300</v>
      </c>
      <c r="AD31" s="1">
        <v>1200</v>
      </c>
      <c r="AE31" s="1">
        <v>1200</v>
      </c>
    </row>
    <row r="32" spans="1:31">
      <c r="A32" s="55">
        <v>30</v>
      </c>
      <c r="B32" s="58">
        <v>1900</v>
      </c>
      <c r="C32" s="1">
        <v>1900</v>
      </c>
      <c r="D32" s="1">
        <v>1900</v>
      </c>
      <c r="E32" s="1">
        <v>1900</v>
      </c>
      <c r="F32" s="1">
        <v>1800</v>
      </c>
      <c r="G32" s="1">
        <v>1800</v>
      </c>
      <c r="H32" s="1">
        <v>1700</v>
      </c>
      <c r="I32" s="1">
        <v>1700</v>
      </c>
      <c r="J32" s="1">
        <v>1600</v>
      </c>
      <c r="K32" s="1">
        <v>1600</v>
      </c>
      <c r="L32" s="1">
        <v>1500</v>
      </c>
      <c r="M32" s="1">
        <v>1500</v>
      </c>
      <c r="N32" s="1">
        <v>1500</v>
      </c>
      <c r="O32" s="1">
        <v>1500</v>
      </c>
      <c r="P32" s="1">
        <v>1400</v>
      </c>
      <c r="Q32" s="1">
        <v>1400</v>
      </c>
      <c r="R32" s="1">
        <v>1400</v>
      </c>
      <c r="S32" s="1">
        <v>1400</v>
      </c>
      <c r="T32" s="1">
        <v>1300</v>
      </c>
      <c r="U32" s="1">
        <v>1300</v>
      </c>
      <c r="V32" s="1">
        <v>1300</v>
      </c>
      <c r="W32" s="1">
        <v>1300</v>
      </c>
      <c r="X32" s="1">
        <v>1200</v>
      </c>
      <c r="Y32" s="1">
        <v>1200</v>
      </c>
      <c r="Z32" s="1">
        <v>1200</v>
      </c>
      <c r="AA32" s="1">
        <v>1200</v>
      </c>
      <c r="AB32" s="1">
        <v>1200</v>
      </c>
      <c r="AC32" s="1">
        <v>1100</v>
      </c>
      <c r="AD32" s="1">
        <v>1100</v>
      </c>
      <c r="AE32" s="1">
        <v>1100</v>
      </c>
    </row>
    <row r="33" spans="1:31">
      <c r="A33" s="55">
        <v>20</v>
      </c>
      <c r="B33" s="58">
        <v>1700</v>
      </c>
      <c r="C33" s="1">
        <v>1600</v>
      </c>
      <c r="D33" s="1">
        <v>1600</v>
      </c>
      <c r="E33" s="1">
        <v>1600</v>
      </c>
      <c r="F33" s="1">
        <v>1500</v>
      </c>
      <c r="G33" s="1">
        <v>1500</v>
      </c>
      <c r="H33" s="1">
        <v>1500</v>
      </c>
      <c r="I33" s="1">
        <v>1400</v>
      </c>
      <c r="J33" s="1">
        <v>1400</v>
      </c>
      <c r="K33" s="1">
        <v>1400</v>
      </c>
      <c r="L33" s="1">
        <v>1300</v>
      </c>
      <c r="M33" s="1">
        <v>1300</v>
      </c>
      <c r="N33" s="1">
        <v>1300</v>
      </c>
      <c r="O33" s="1">
        <v>1300</v>
      </c>
      <c r="P33" s="1">
        <v>1300</v>
      </c>
      <c r="Q33" s="1">
        <v>1200</v>
      </c>
      <c r="R33" s="1">
        <v>1200</v>
      </c>
      <c r="S33" s="1">
        <v>1200</v>
      </c>
      <c r="T33" s="1">
        <v>1200</v>
      </c>
      <c r="U33" s="1">
        <v>1200</v>
      </c>
      <c r="V33" s="1">
        <v>1200</v>
      </c>
      <c r="W33" s="1">
        <v>1100</v>
      </c>
      <c r="X33" s="1">
        <v>1100</v>
      </c>
      <c r="Y33" s="1">
        <v>1100</v>
      </c>
      <c r="Z33" s="1">
        <v>1100</v>
      </c>
      <c r="AA33" s="1">
        <v>1100</v>
      </c>
      <c r="AB33" s="1">
        <v>1100</v>
      </c>
      <c r="AC33" s="1">
        <v>1000</v>
      </c>
      <c r="AD33" s="1">
        <v>1000</v>
      </c>
      <c r="AE33" s="1">
        <v>1000</v>
      </c>
    </row>
    <row r="34" spans="1:31" ht="14.25" thickBot="1">
      <c r="A34" s="56">
        <v>10</v>
      </c>
      <c r="B34" s="58">
        <v>1100</v>
      </c>
      <c r="C34" s="1">
        <v>1100</v>
      </c>
      <c r="D34" s="1">
        <v>1100</v>
      </c>
      <c r="E34" s="1">
        <v>1100</v>
      </c>
      <c r="F34" s="1">
        <v>1100</v>
      </c>
      <c r="G34" s="1">
        <v>1100</v>
      </c>
      <c r="H34" s="1">
        <v>1100</v>
      </c>
      <c r="I34" s="1">
        <v>1100</v>
      </c>
      <c r="J34" s="1">
        <v>1000</v>
      </c>
      <c r="K34" s="1">
        <v>1000</v>
      </c>
      <c r="L34" s="1">
        <v>1000</v>
      </c>
      <c r="M34" s="1">
        <v>1000</v>
      </c>
      <c r="N34" s="1">
        <v>1000</v>
      </c>
      <c r="O34" s="1">
        <v>1000</v>
      </c>
      <c r="P34" s="1">
        <v>1000</v>
      </c>
      <c r="Q34" s="1">
        <v>1000</v>
      </c>
      <c r="R34" s="1">
        <v>1000</v>
      </c>
      <c r="S34" s="1">
        <v>1000</v>
      </c>
      <c r="T34" s="1">
        <v>1000</v>
      </c>
      <c r="U34" s="1">
        <v>1000</v>
      </c>
      <c r="V34" s="1">
        <v>1000</v>
      </c>
      <c r="W34" s="1">
        <v>1000</v>
      </c>
      <c r="X34" s="1">
        <v>1000</v>
      </c>
      <c r="Y34" s="1">
        <v>1000</v>
      </c>
      <c r="Z34" s="1">
        <v>1000</v>
      </c>
      <c r="AA34" s="1">
        <v>1000</v>
      </c>
      <c r="AB34" s="1">
        <v>900</v>
      </c>
      <c r="AC34" s="1">
        <v>900</v>
      </c>
      <c r="AD34" s="1">
        <v>900</v>
      </c>
      <c r="AE34" s="1">
        <v>900</v>
      </c>
    </row>
    <row r="38" spans="1:31">
      <c r="B38" s="64"/>
    </row>
    <row r="39" spans="1:31">
      <c r="B39" s="64"/>
    </row>
    <row r="40" spans="1:31">
      <c r="B40" s="64"/>
    </row>
    <row r="41" spans="1:31">
      <c r="B41" s="64"/>
    </row>
    <row r="42" spans="1:31">
      <c r="B42" s="64"/>
    </row>
    <row r="43" spans="1:31">
      <c r="B43" s="64"/>
    </row>
    <row r="44" spans="1:31">
      <c r="B44" s="64"/>
    </row>
    <row r="45" spans="1:31">
      <c r="B45" s="64"/>
    </row>
    <row r="46" spans="1:31">
      <c r="B46" s="64"/>
    </row>
    <row r="47" spans="1:31">
      <c r="B47" s="64"/>
    </row>
    <row r="48" spans="1:31">
      <c r="B48" s="64"/>
    </row>
    <row r="49" spans="2:2">
      <c r="B49" s="65"/>
    </row>
    <row r="50" spans="2:2">
      <c r="B50" s="65"/>
    </row>
    <row r="51" spans="2:2">
      <c r="B51" s="65"/>
    </row>
    <row r="52" spans="2:2">
      <c r="B52" s="65"/>
    </row>
    <row r="53" spans="2:2">
      <c r="B53" s="65"/>
    </row>
    <row r="54" spans="2:2">
      <c r="B54" s="65"/>
    </row>
    <row r="55" spans="2:2">
      <c r="B55" s="65"/>
    </row>
    <row r="56" spans="2:2">
      <c r="B56" s="65"/>
    </row>
    <row r="57" spans="2:2">
      <c r="B57" s="65"/>
    </row>
    <row r="58" spans="2:2">
      <c r="B58" s="65"/>
    </row>
    <row r="59" spans="2:2">
      <c r="B59" s="65"/>
    </row>
    <row r="60" spans="2:2">
      <c r="B60" s="65"/>
    </row>
    <row r="61" spans="2:2">
      <c r="B61" s="65"/>
    </row>
    <row r="62" spans="2:2">
      <c r="B62" s="65"/>
    </row>
    <row r="63" spans="2:2">
      <c r="B63" s="65"/>
    </row>
    <row r="64" spans="2:2">
      <c r="B64" s="65"/>
    </row>
    <row r="65" spans="2:2">
      <c r="B65" s="65"/>
    </row>
    <row r="66" spans="2:2">
      <c r="B66" s="65"/>
    </row>
    <row r="67" spans="2:2">
      <c r="B67" s="65"/>
    </row>
  </sheetData>
  <phoneticPr fontId="3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B31"/>
  <sheetViews>
    <sheetView workbookViewId="0">
      <selection activeCell="A8" sqref="A8"/>
    </sheetView>
  </sheetViews>
  <sheetFormatPr defaultRowHeight="13.5"/>
  <sheetData>
    <row r="1" spans="1:2">
      <c r="A1" t="s">
        <v>4</v>
      </c>
      <c r="B1" t="s">
        <v>5785</v>
      </c>
    </row>
    <row r="2" spans="1:2">
      <c r="A2" s="64">
        <v>1500</v>
      </c>
      <c r="B2">
        <v>4350</v>
      </c>
    </row>
    <row r="3" spans="1:2">
      <c r="A3" s="64">
        <v>1450</v>
      </c>
      <c r="B3">
        <v>4220</v>
      </c>
    </row>
    <row r="4" spans="1:2">
      <c r="A4" s="64">
        <v>1400</v>
      </c>
      <c r="B4">
        <v>4090</v>
      </c>
    </row>
    <row r="5" spans="1:2">
      <c r="A5" s="64">
        <v>1350</v>
      </c>
      <c r="B5">
        <v>3960</v>
      </c>
    </row>
    <row r="6" spans="1:2">
      <c r="A6" s="64">
        <v>1300</v>
      </c>
      <c r="B6">
        <v>3830</v>
      </c>
    </row>
    <row r="7" spans="1:2">
      <c r="A7" s="64">
        <v>1250</v>
      </c>
      <c r="B7">
        <v>3700</v>
      </c>
    </row>
    <row r="8" spans="1:2">
      <c r="A8" s="64">
        <v>1200</v>
      </c>
      <c r="B8">
        <v>3570</v>
      </c>
    </row>
    <row r="9" spans="1:2">
      <c r="A9" s="64">
        <v>1150</v>
      </c>
      <c r="B9">
        <v>3440</v>
      </c>
    </row>
    <row r="10" spans="1:2">
      <c r="A10" s="64">
        <v>1100</v>
      </c>
      <c r="B10">
        <v>3310</v>
      </c>
    </row>
    <row r="11" spans="1:2">
      <c r="A11" s="64">
        <v>1050</v>
      </c>
      <c r="B11">
        <v>3180</v>
      </c>
    </row>
    <row r="12" spans="1:2">
      <c r="A12" s="64">
        <v>1000</v>
      </c>
      <c r="B12">
        <v>3050</v>
      </c>
    </row>
    <row r="13" spans="1:2">
      <c r="A13" s="65">
        <v>950</v>
      </c>
      <c r="B13">
        <v>2920</v>
      </c>
    </row>
    <row r="14" spans="1:2">
      <c r="A14" s="65">
        <v>900</v>
      </c>
      <c r="B14">
        <v>2790</v>
      </c>
    </row>
    <row r="15" spans="1:2">
      <c r="A15" s="65">
        <v>850</v>
      </c>
      <c r="B15">
        <v>2660</v>
      </c>
    </row>
    <row r="16" spans="1:2">
      <c r="A16" s="65">
        <v>800</v>
      </c>
      <c r="B16">
        <v>2530</v>
      </c>
    </row>
    <row r="17" spans="1:2">
      <c r="A17" s="65">
        <v>750</v>
      </c>
      <c r="B17">
        <v>2400</v>
      </c>
    </row>
    <row r="18" spans="1:2">
      <c r="A18" s="65">
        <v>700</v>
      </c>
      <c r="B18">
        <v>2270</v>
      </c>
    </row>
    <row r="19" spans="1:2">
      <c r="A19" s="65">
        <v>650</v>
      </c>
      <c r="B19">
        <v>2140</v>
      </c>
    </row>
    <row r="20" spans="1:2">
      <c r="A20" s="65">
        <v>600</v>
      </c>
      <c r="B20">
        <v>2010</v>
      </c>
    </row>
    <row r="21" spans="1:2">
      <c r="A21" s="65">
        <v>550</v>
      </c>
      <c r="B21">
        <v>1880</v>
      </c>
    </row>
    <row r="22" spans="1:2">
      <c r="A22" s="65">
        <v>500</v>
      </c>
      <c r="B22">
        <v>1750</v>
      </c>
    </row>
    <row r="23" spans="1:2">
      <c r="A23" s="65">
        <v>450</v>
      </c>
      <c r="B23">
        <v>1620</v>
      </c>
    </row>
    <row r="24" spans="1:2">
      <c r="A24" s="65">
        <v>400</v>
      </c>
      <c r="B24">
        <v>1490</v>
      </c>
    </row>
    <row r="25" spans="1:2">
      <c r="A25" s="65">
        <v>350</v>
      </c>
      <c r="B25">
        <v>1360</v>
      </c>
    </row>
    <row r="26" spans="1:2">
      <c r="A26" s="65">
        <v>300</v>
      </c>
      <c r="B26">
        <v>1230</v>
      </c>
    </row>
    <row r="27" spans="1:2">
      <c r="A27" s="65">
        <v>250</v>
      </c>
      <c r="B27">
        <v>1100</v>
      </c>
    </row>
    <row r="28" spans="1:2">
      <c r="A28" s="65">
        <v>200</v>
      </c>
      <c r="B28">
        <v>970</v>
      </c>
    </row>
    <row r="29" spans="1:2">
      <c r="A29" s="65">
        <v>150</v>
      </c>
      <c r="B29">
        <v>840</v>
      </c>
    </row>
    <row r="30" spans="1:2">
      <c r="A30" s="65">
        <v>100</v>
      </c>
      <c r="B30">
        <v>710</v>
      </c>
    </row>
    <row r="31" spans="1:2">
      <c r="A31" s="65">
        <v>50</v>
      </c>
      <c r="B31">
        <v>580</v>
      </c>
    </row>
  </sheetData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E34"/>
  <sheetViews>
    <sheetView workbookViewId="0">
      <selection activeCell="F9" sqref="F9"/>
    </sheetView>
  </sheetViews>
  <sheetFormatPr defaultRowHeight="13.5"/>
  <sheetData>
    <row r="1" spans="1:31" ht="14.25" thickBot="1">
      <c r="A1" s="57">
        <v>0</v>
      </c>
      <c r="B1" s="54">
        <v>2000</v>
      </c>
      <c r="C1" s="52">
        <v>1900</v>
      </c>
      <c r="D1" s="52">
        <v>1800</v>
      </c>
      <c r="E1" s="52">
        <v>1700</v>
      </c>
      <c r="F1" s="52">
        <v>1600</v>
      </c>
      <c r="G1" s="52">
        <v>1500</v>
      </c>
      <c r="H1" s="52">
        <v>1400</v>
      </c>
      <c r="I1" s="52">
        <v>1300</v>
      </c>
      <c r="J1" s="52">
        <v>1200</v>
      </c>
      <c r="K1" s="52">
        <v>1100</v>
      </c>
      <c r="L1" s="52">
        <v>1000</v>
      </c>
      <c r="M1" s="52">
        <v>950</v>
      </c>
      <c r="N1" s="52">
        <v>900</v>
      </c>
      <c r="O1" s="52">
        <v>850</v>
      </c>
      <c r="P1" s="52">
        <v>800</v>
      </c>
      <c r="Q1" s="52">
        <v>750</v>
      </c>
      <c r="R1" s="52">
        <v>700</v>
      </c>
      <c r="S1" s="52">
        <v>650</v>
      </c>
      <c r="T1" s="52">
        <v>600</v>
      </c>
      <c r="U1" s="52">
        <v>550</v>
      </c>
      <c r="V1" s="52">
        <v>500</v>
      </c>
      <c r="W1" s="52">
        <v>450</v>
      </c>
      <c r="X1" s="52">
        <v>400</v>
      </c>
      <c r="Y1" s="52">
        <v>350</v>
      </c>
      <c r="Z1" s="52">
        <v>300</v>
      </c>
      <c r="AA1" s="52">
        <v>250</v>
      </c>
      <c r="AB1" s="52">
        <v>200</v>
      </c>
      <c r="AC1" s="52">
        <v>150</v>
      </c>
      <c r="AD1" s="52">
        <v>100</v>
      </c>
      <c r="AE1" s="53">
        <v>50</v>
      </c>
    </row>
    <row r="2" spans="1:31">
      <c r="A2" s="55">
        <v>1500</v>
      </c>
      <c r="B2" s="58">
        <v>74500</v>
      </c>
      <c r="C2" s="1">
        <v>71400</v>
      </c>
      <c r="D2" s="1">
        <v>68300</v>
      </c>
      <c r="E2" s="1">
        <v>65100</v>
      </c>
      <c r="F2" s="1">
        <v>61900</v>
      </c>
      <c r="G2" s="1">
        <v>58800</v>
      </c>
      <c r="H2" s="1">
        <v>55600</v>
      </c>
      <c r="I2" s="1">
        <v>52400</v>
      </c>
      <c r="J2" s="1">
        <v>49300</v>
      </c>
      <c r="K2" s="1">
        <v>46100</v>
      </c>
      <c r="L2" s="1">
        <v>42900</v>
      </c>
      <c r="M2" s="1">
        <v>41400</v>
      </c>
      <c r="N2" s="1">
        <v>39800</v>
      </c>
      <c r="O2" s="1">
        <v>38100</v>
      </c>
      <c r="P2" s="1">
        <v>36600</v>
      </c>
      <c r="Q2" s="1">
        <v>35000</v>
      </c>
      <c r="R2" s="1">
        <v>33400</v>
      </c>
      <c r="S2" s="1">
        <v>31900</v>
      </c>
      <c r="T2" s="1">
        <v>30300</v>
      </c>
      <c r="U2" s="1">
        <v>28600</v>
      </c>
      <c r="V2" s="1">
        <v>27100</v>
      </c>
      <c r="W2" s="1">
        <v>25500</v>
      </c>
      <c r="X2" s="1">
        <v>23900</v>
      </c>
      <c r="Y2" s="1">
        <v>22400</v>
      </c>
      <c r="Z2" s="1">
        <v>20800</v>
      </c>
      <c r="AA2" s="1">
        <v>19100</v>
      </c>
      <c r="AB2" s="1">
        <v>17100</v>
      </c>
      <c r="AC2" s="1">
        <v>15100</v>
      </c>
      <c r="AD2" s="1">
        <v>12900</v>
      </c>
      <c r="AE2" s="1">
        <v>11400</v>
      </c>
    </row>
    <row r="3" spans="1:31">
      <c r="A3" s="55">
        <v>1400</v>
      </c>
      <c r="B3" s="58">
        <v>69700</v>
      </c>
      <c r="C3" s="1">
        <v>66700</v>
      </c>
      <c r="D3" s="1">
        <v>63700</v>
      </c>
      <c r="E3" s="1">
        <v>60800</v>
      </c>
      <c r="F3" s="1">
        <v>57800</v>
      </c>
      <c r="G3" s="1">
        <v>54900</v>
      </c>
      <c r="H3" s="1">
        <v>51900</v>
      </c>
      <c r="I3" s="1">
        <v>49000</v>
      </c>
      <c r="J3" s="1">
        <v>46000</v>
      </c>
      <c r="K3" s="1">
        <v>43100</v>
      </c>
      <c r="L3" s="1">
        <v>40100</v>
      </c>
      <c r="M3" s="1">
        <v>38700</v>
      </c>
      <c r="N3" s="1">
        <v>37200</v>
      </c>
      <c r="O3" s="1">
        <v>35800</v>
      </c>
      <c r="P3" s="1">
        <v>34200</v>
      </c>
      <c r="Q3" s="1">
        <v>32700</v>
      </c>
      <c r="R3" s="1">
        <v>31300</v>
      </c>
      <c r="S3" s="1">
        <v>29800</v>
      </c>
      <c r="T3" s="1">
        <v>28400</v>
      </c>
      <c r="U3" s="1">
        <v>26800</v>
      </c>
      <c r="V3" s="1">
        <v>25400</v>
      </c>
      <c r="W3" s="1">
        <v>23900</v>
      </c>
      <c r="X3" s="1">
        <v>22400</v>
      </c>
      <c r="Y3" s="1">
        <v>20900</v>
      </c>
      <c r="Z3" s="1">
        <v>19500</v>
      </c>
      <c r="AA3" s="1">
        <v>18000</v>
      </c>
      <c r="AB3" s="1">
        <v>16100</v>
      </c>
      <c r="AC3" s="1">
        <v>14200</v>
      </c>
      <c r="AD3" s="1">
        <v>12200</v>
      </c>
      <c r="AE3" s="1">
        <v>10800</v>
      </c>
    </row>
    <row r="4" spans="1:31">
      <c r="A4" s="55">
        <v>1300</v>
      </c>
      <c r="B4" s="58">
        <v>64700</v>
      </c>
      <c r="C4" s="1">
        <v>62000</v>
      </c>
      <c r="D4" s="1">
        <v>59200</v>
      </c>
      <c r="E4" s="1">
        <v>56500</v>
      </c>
      <c r="F4" s="1">
        <v>53800</v>
      </c>
      <c r="G4" s="1">
        <v>51100</v>
      </c>
      <c r="H4" s="1">
        <v>48300</v>
      </c>
      <c r="I4" s="1">
        <v>45600</v>
      </c>
      <c r="J4" s="1">
        <v>42800</v>
      </c>
      <c r="K4" s="1">
        <v>40100</v>
      </c>
      <c r="L4" s="1">
        <v>37400</v>
      </c>
      <c r="M4" s="1">
        <v>36000</v>
      </c>
      <c r="N4" s="1">
        <v>34600</v>
      </c>
      <c r="O4" s="1">
        <v>33300</v>
      </c>
      <c r="P4" s="1">
        <v>31900</v>
      </c>
      <c r="Q4" s="1">
        <v>30500</v>
      </c>
      <c r="R4" s="1">
        <v>29100</v>
      </c>
      <c r="S4" s="1">
        <v>27800</v>
      </c>
      <c r="T4" s="1">
        <v>26500</v>
      </c>
      <c r="U4" s="1">
        <v>25000</v>
      </c>
      <c r="V4" s="1">
        <v>23700</v>
      </c>
      <c r="W4" s="1">
        <v>22300</v>
      </c>
      <c r="X4" s="1">
        <v>20900</v>
      </c>
      <c r="Y4" s="1">
        <v>19600</v>
      </c>
      <c r="Z4" s="1">
        <v>18200</v>
      </c>
      <c r="AA4" s="1">
        <v>16900</v>
      </c>
      <c r="AB4" s="1">
        <v>15100</v>
      </c>
      <c r="AC4" s="1">
        <v>13300</v>
      </c>
      <c r="AD4" s="1">
        <v>11500</v>
      </c>
      <c r="AE4" s="1">
        <v>10300</v>
      </c>
    </row>
    <row r="5" spans="1:31">
      <c r="A5" s="55">
        <v>1200</v>
      </c>
      <c r="B5" s="58">
        <v>59800</v>
      </c>
      <c r="C5" s="1">
        <v>57200</v>
      </c>
      <c r="D5" s="1">
        <v>54800</v>
      </c>
      <c r="E5" s="1">
        <v>52200</v>
      </c>
      <c r="F5" s="1">
        <v>49700</v>
      </c>
      <c r="G5" s="1">
        <v>47200</v>
      </c>
      <c r="H5" s="1">
        <v>44700</v>
      </c>
      <c r="I5" s="1">
        <v>42100</v>
      </c>
      <c r="J5" s="1">
        <v>39700</v>
      </c>
      <c r="K5" s="1">
        <v>37100</v>
      </c>
      <c r="L5" s="1">
        <v>34600</v>
      </c>
      <c r="M5" s="1">
        <v>33300</v>
      </c>
      <c r="N5" s="1">
        <v>32100</v>
      </c>
      <c r="O5" s="1">
        <v>30800</v>
      </c>
      <c r="P5" s="1">
        <v>29600</v>
      </c>
      <c r="Q5" s="1">
        <v>28300</v>
      </c>
      <c r="R5" s="1">
        <v>27000</v>
      </c>
      <c r="S5" s="1">
        <v>25800</v>
      </c>
      <c r="T5" s="1">
        <v>24500</v>
      </c>
      <c r="U5" s="1">
        <v>23200</v>
      </c>
      <c r="V5" s="1">
        <v>22000</v>
      </c>
      <c r="W5" s="1">
        <v>20800</v>
      </c>
      <c r="X5" s="1">
        <v>19400</v>
      </c>
      <c r="Y5" s="1">
        <v>18200</v>
      </c>
      <c r="Z5" s="1">
        <v>17000</v>
      </c>
      <c r="AA5" s="1">
        <v>15600</v>
      </c>
      <c r="AB5" s="1">
        <v>14100</v>
      </c>
      <c r="AC5" s="1">
        <v>12600</v>
      </c>
      <c r="AD5" s="1">
        <v>11000</v>
      </c>
      <c r="AE5" s="1">
        <v>9700</v>
      </c>
    </row>
    <row r="6" spans="1:31">
      <c r="A6" s="55">
        <v>1100</v>
      </c>
      <c r="B6" s="58">
        <v>54900</v>
      </c>
      <c r="C6" s="1">
        <v>52600</v>
      </c>
      <c r="D6" s="1">
        <v>50200</v>
      </c>
      <c r="E6" s="1">
        <v>47900</v>
      </c>
      <c r="F6" s="1">
        <v>45600</v>
      </c>
      <c r="G6" s="1">
        <v>43400</v>
      </c>
      <c r="H6" s="1">
        <v>41000</v>
      </c>
      <c r="I6" s="1">
        <v>38700</v>
      </c>
      <c r="J6" s="1">
        <v>36400</v>
      </c>
      <c r="K6" s="1">
        <v>34200</v>
      </c>
      <c r="L6" s="1">
        <v>31800</v>
      </c>
      <c r="M6" s="1">
        <v>30600</v>
      </c>
      <c r="N6" s="1">
        <v>29500</v>
      </c>
      <c r="O6" s="1">
        <v>28400</v>
      </c>
      <c r="P6" s="1">
        <v>27200</v>
      </c>
      <c r="Q6" s="1">
        <v>26100</v>
      </c>
      <c r="R6" s="1">
        <v>24900</v>
      </c>
      <c r="S6" s="1">
        <v>23700</v>
      </c>
      <c r="T6" s="1">
        <v>22600</v>
      </c>
      <c r="U6" s="1">
        <v>21400</v>
      </c>
      <c r="V6" s="1">
        <v>20300</v>
      </c>
      <c r="W6" s="1">
        <v>19100</v>
      </c>
      <c r="X6" s="1">
        <v>18000</v>
      </c>
      <c r="Y6" s="1">
        <v>16800</v>
      </c>
      <c r="Z6" s="1">
        <v>15600</v>
      </c>
      <c r="AA6" s="1">
        <v>14500</v>
      </c>
      <c r="AB6" s="1">
        <v>13200</v>
      </c>
      <c r="AC6" s="1">
        <v>11700</v>
      </c>
      <c r="AD6" s="1">
        <v>10300</v>
      </c>
      <c r="AE6" s="1">
        <v>9300</v>
      </c>
    </row>
    <row r="7" spans="1:31">
      <c r="A7" s="55">
        <v>1000</v>
      </c>
      <c r="B7" s="58">
        <v>49900</v>
      </c>
      <c r="C7" s="1">
        <v>47800</v>
      </c>
      <c r="D7" s="1">
        <v>45700</v>
      </c>
      <c r="E7" s="1">
        <v>43700</v>
      </c>
      <c r="F7" s="1">
        <v>41600</v>
      </c>
      <c r="G7" s="1">
        <v>39500</v>
      </c>
      <c r="H7" s="1">
        <v>37400</v>
      </c>
      <c r="I7" s="1">
        <v>35300</v>
      </c>
      <c r="J7" s="1">
        <v>33200</v>
      </c>
      <c r="K7" s="1">
        <v>31100</v>
      </c>
      <c r="L7" s="1">
        <v>29000</v>
      </c>
      <c r="M7" s="1">
        <v>28000</v>
      </c>
      <c r="N7" s="1">
        <v>26900</v>
      </c>
      <c r="O7" s="1">
        <v>25900</v>
      </c>
      <c r="P7" s="1">
        <v>24800</v>
      </c>
      <c r="Q7" s="1">
        <v>23800</v>
      </c>
      <c r="R7" s="1">
        <v>22800</v>
      </c>
      <c r="S7" s="1">
        <v>21700</v>
      </c>
      <c r="T7" s="1">
        <v>20700</v>
      </c>
      <c r="U7" s="1">
        <v>19600</v>
      </c>
      <c r="V7" s="1">
        <v>18600</v>
      </c>
      <c r="W7" s="1">
        <v>17500</v>
      </c>
      <c r="X7" s="1">
        <v>16500</v>
      </c>
      <c r="Y7" s="1">
        <v>15400</v>
      </c>
      <c r="Z7" s="1">
        <v>14400</v>
      </c>
      <c r="AA7" s="1">
        <v>13300</v>
      </c>
      <c r="AB7" s="1">
        <v>12100</v>
      </c>
      <c r="AC7" s="1">
        <v>10900</v>
      </c>
      <c r="AD7" s="1">
        <v>9600</v>
      </c>
      <c r="AE7" s="1">
        <v>8800</v>
      </c>
    </row>
    <row r="8" spans="1:31">
      <c r="A8" s="55">
        <v>950</v>
      </c>
      <c r="B8" s="58">
        <v>47500</v>
      </c>
      <c r="C8" s="1">
        <v>45500</v>
      </c>
      <c r="D8" s="1">
        <v>43500</v>
      </c>
      <c r="E8" s="1">
        <v>41500</v>
      </c>
      <c r="F8" s="1">
        <v>39500</v>
      </c>
      <c r="G8" s="1">
        <v>37500</v>
      </c>
      <c r="H8" s="1">
        <v>35500</v>
      </c>
      <c r="I8" s="1">
        <v>33500</v>
      </c>
      <c r="J8" s="1">
        <v>31600</v>
      </c>
      <c r="K8" s="1">
        <v>29600</v>
      </c>
      <c r="L8" s="1">
        <v>27600</v>
      </c>
      <c r="M8" s="1">
        <v>26600</v>
      </c>
      <c r="N8" s="1">
        <v>25600</v>
      </c>
      <c r="O8" s="1">
        <v>24600</v>
      </c>
      <c r="P8" s="1">
        <v>23600</v>
      </c>
      <c r="Q8" s="1">
        <v>22700</v>
      </c>
      <c r="R8" s="1">
        <v>21600</v>
      </c>
      <c r="S8" s="1">
        <v>20700</v>
      </c>
      <c r="T8" s="1">
        <v>19600</v>
      </c>
      <c r="U8" s="1">
        <v>18700</v>
      </c>
      <c r="V8" s="1">
        <v>17600</v>
      </c>
      <c r="W8" s="1">
        <v>16700</v>
      </c>
      <c r="X8" s="1">
        <v>15600</v>
      </c>
      <c r="Y8" s="1">
        <v>14700</v>
      </c>
      <c r="Z8" s="1">
        <v>13700</v>
      </c>
      <c r="AA8" s="1">
        <v>12700</v>
      </c>
      <c r="AB8" s="1">
        <v>11500</v>
      </c>
      <c r="AC8" s="1">
        <v>10400</v>
      </c>
      <c r="AD8" s="1">
        <v>9200</v>
      </c>
      <c r="AE8" s="1">
        <v>8300</v>
      </c>
    </row>
    <row r="9" spans="1:31">
      <c r="A9" s="55">
        <v>900</v>
      </c>
      <c r="B9" s="58">
        <v>44900</v>
      </c>
      <c r="C9" s="1">
        <v>43000</v>
      </c>
      <c r="D9" s="1">
        <v>41200</v>
      </c>
      <c r="E9" s="1">
        <v>39300</v>
      </c>
      <c r="F9" s="1">
        <v>37400</v>
      </c>
      <c r="G9" s="1">
        <v>35500</v>
      </c>
      <c r="H9" s="1">
        <v>33700</v>
      </c>
      <c r="I9" s="1">
        <v>31800</v>
      </c>
      <c r="J9" s="1">
        <v>29900</v>
      </c>
      <c r="K9" s="1">
        <v>28000</v>
      </c>
      <c r="L9" s="1">
        <v>26200</v>
      </c>
      <c r="M9" s="1">
        <v>25200</v>
      </c>
      <c r="N9" s="1">
        <v>24300</v>
      </c>
      <c r="O9" s="1">
        <v>23300</v>
      </c>
      <c r="P9" s="1">
        <v>22400</v>
      </c>
      <c r="Q9" s="1">
        <v>21400</v>
      </c>
      <c r="R9" s="1">
        <v>20500</v>
      </c>
      <c r="S9" s="1">
        <v>19600</v>
      </c>
      <c r="T9" s="1">
        <v>18700</v>
      </c>
      <c r="U9" s="1">
        <v>17700</v>
      </c>
      <c r="V9" s="1">
        <v>16800</v>
      </c>
      <c r="W9" s="1">
        <v>15800</v>
      </c>
      <c r="X9" s="1">
        <v>14900</v>
      </c>
      <c r="Y9" s="1">
        <v>13900</v>
      </c>
      <c r="Z9" s="1">
        <v>13000</v>
      </c>
      <c r="AA9" s="1">
        <v>12000</v>
      </c>
      <c r="AB9" s="1">
        <v>11000</v>
      </c>
      <c r="AC9" s="1">
        <v>9900</v>
      </c>
      <c r="AD9" s="1">
        <v>8800</v>
      </c>
      <c r="AE9" s="1">
        <v>7900</v>
      </c>
    </row>
    <row r="10" spans="1:31">
      <c r="A10" s="55">
        <v>850</v>
      </c>
      <c r="B10" s="58">
        <v>42400</v>
      </c>
      <c r="C10" s="1">
        <v>40600</v>
      </c>
      <c r="D10" s="1">
        <v>38800</v>
      </c>
      <c r="E10" s="1">
        <v>37100</v>
      </c>
      <c r="F10" s="1">
        <v>35300</v>
      </c>
      <c r="G10" s="1">
        <v>33600</v>
      </c>
      <c r="H10" s="1">
        <v>31800</v>
      </c>
      <c r="I10" s="1">
        <v>30000</v>
      </c>
      <c r="J10" s="1">
        <v>28300</v>
      </c>
      <c r="K10" s="1">
        <v>26500</v>
      </c>
      <c r="L10" s="1">
        <v>24700</v>
      </c>
      <c r="M10" s="1">
        <v>23800</v>
      </c>
      <c r="N10" s="1">
        <v>22900</v>
      </c>
      <c r="O10" s="1">
        <v>22100</v>
      </c>
      <c r="P10" s="1">
        <v>21100</v>
      </c>
      <c r="Q10" s="1">
        <v>20300</v>
      </c>
      <c r="R10" s="1">
        <v>19400</v>
      </c>
      <c r="S10" s="1">
        <v>18500</v>
      </c>
      <c r="T10" s="1">
        <v>17600</v>
      </c>
      <c r="U10" s="1">
        <v>16800</v>
      </c>
      <c r="V10" s="1">
        <v>15800</v>
      </c>
      <c r="W10" s="1">
        <v>15000</v>
      </c>
      <c r="X10" s="1">
        <v>14100</v>
      </c>
      <c r="Y10" s="1">
        <v>13200</v>
      </c>
      <c r="Z10" s="1">
        <v>12300</v>
      </c>
      <c r="AA10" s="1">
        <v>11400</v>
      </c>
      <c r="AB10" s="1">
        <v>10400</v>
      </c>
      <c r="AC10" s="1">
        <v>9400</v>
      </c>
      <c r="AD10" s="1">
        <v>8300</v>
      </c>
      <c r="AE10" s="1">
        <v>7600</v>
      </c>
    </row>
    <row r="11" spans="1:31">
      <c r="A11" s="55">
        <v>800</v>
      </c>
      <c r="B11" s="58">
        <v>39900</v>
      </c>
      <c r="C11" s="1">
        <v>38200</v>
      </c>
      <c r="D11" s="1">
        <v>36500</v>
      </c>
      <c r="E11" s="1">
        <v>34900</v>
      </c>
      <c r="F11" s="1">
        <v>33200</v>
      </c>
      <c r="G11" s="1">
        <v>31600</v>
      </c>
      <c r="H11" s="1">
        <v>29900</v>
      </c>
      <c r="I11" s="1">
        <v>28300</v>
      </c>
      <c r="J11" s="1">
        <v>26600</v>
      </c>
      <c r="K11" s="1">
        <v>24900</v>
      </c>
      <c r="L11" s="1">
        <v>23200</v>
      </c>
      <c r="M11" s="1">
        <v>22500</v>
      </c>
      <c r="N11" s="1">
        <v>21600</v>
      </c>
      <c r="O11" s="1">
        <v>20800</v>
      </c>
      <c r="P11" s="1">
        <v>19900</v>
      </c>
      <c r="Q11" s="1">
        <v>19000</v>
      </c>
      <c r="R11" s="1">
        <v>18300</v>
      </c>
      <c r="S11" s="1">
        <v>17400</v>
      </c>
      <c r="T11" s="1">
        <v>16600</v>
      </c>
      <c r="U11" s="1">
        <v>15800</v>
      </c>
      <c r="V11" s="1">
        <v>15000</v>
      </c>
      <c r="W11" s="1">
        <v>14100</v>
      </c>
      <c r="X11" s="1">
        <v>13300</v>
      </c>
      <c r="Y11" s="1">
        <v>12400</v>
      </c>
      <c r="Z11" s="1">
        <v>11600</v>
      </c>
      <c r="AA11" s="1">
        <v>10800</v>
      </c>
      <c r="AB11" s="1">
        <v>9800</v>
      </c>
      <c r="AC11" s="1">
        <v>8900</v>
      </c>
      <c r="AD11" s="1">
        <v>7800</v>
      </c>
      <c r="AE11" s="1">
        <v>7200</v>
      </c>
    </row>
    <row r="12" spans="1:31">
      <c r="A12" s="55">
        <v>750</v>
      </c>
      <c r="B12" s="58">
        <v>37400</v>
      </c>
      <c r="C12" s="1">
        <v>35800</v>
      </c>
      <c r="D12" s="1">
        <v>34200</v>
      </c>
      <c r="E12" s="1">
        <v>32700</v>
      </c>
      <c r="F12" s="1">
        <v>31100</v>
      </c>
      <c r="G12" s="1">
        <v>29600</v>
      </c>
      <c r="H12" s="1">
        <v>28100</v>
      </c>
      <c r="I12" s="1">
        <v>26500</v>
      </c>
      <c r="J12" s="1">
        <v>24900</v>
      </c>
      <c r="K12" s="1">
        <v>23300</v>
      </c>
      <c r="L12" s="1">
        <v>21800</v>
      </c>
      <c r="M12" s="1">
        <v>21000</v>
      </c>
      <c r="N12" s="1">
        <v>20300</v>
      </c>
      <c r="O12" s="1">
        <v>19500</v>
      </c>
      <c r="P12" s="1">
        <v>18700</v>
      </c>
      <c r="Q12" s="1">
        <v>17900</v>
      </c>
      <c r="R12" s="1">
        <v>17100</v>
      </c>
      <c r="S12" s="1">
        <v>16400</v>
      </c>
      <c r="T12" s="1">
        <v>15600</v>
      </c>
      <c r="U12" s="1">
        <v>14800</v>
      </c>
      <c r="V12" s="1">
        <v>14000</v>
      </c>
      <c r="W12" s="1">
        <v>13300</v>
      </c>
      <c r="X12" s="1">
        <v>12500</v>
      </c>
      <c r="Y12" s="1">
        <v>11700</v>
      </c>
      <c r="Z12" s="1">
        <v>11000</v>
      </c>
      <c r="AA12" s="1">
        <v>10100</v>
      </c>
      <c r="AB12" s="1">
        <v>9300</v>
      </c>
      <c r="AC12" s="1">
        <v>8300</v>
      </c>
      <c r="AD12" s="1">
        <v>7400</v>
      </c>
      <c r="AE12" s="1">
        <v>6800</v>
      </c>
    </row>
    <row r="13" spans="1:31">
      <c r="A13" s="55">
        <v>700</v>
      </c>
      <c r="B13" s="58">
        <v>34800</v>
      </c>
      <c r="C13" s="1">
        <v>33400</v>
      </c>
      <c r="D13" s="1">
        <v>32000</v>
      </c>
      <c r="E13" s="1">
        <v>30500</v>
      </c>
      <c r="F13" s="1">
        <v>29000</v>
      </c>
      <c r="G13" s="1">
        <v>27600</v>
      </c>
      <c r="H13" s="1">
        <v>26200</v>
      </c>
      <c r="I13" s="1">
        <v>24700</v>
      </c>
      <c r="J13" s="1">
        <v>23200</v>
      </c>
      <c r="K13" s="1">
        <v>21800</v>
      </c>
      <c r="L13" s="1">
        <v>20400</v>
      </c>
      <c r="M13" s="1">
        <v>19600</v>
      </c>
      <c r="N13" s="1">
        <v>19000</v>
      </c>
      <c r="O13" s="1">
        <v>18200</v>
      </c>
      <c r="P13" s="1">
        <v>17400</v>
      </c>
      <c r="Q13" s="1">
        <v>16800</v>
      </c>
      <c r="R13" s="1">
        <v>16000</v>
      </c>
      <c r="S13" s="1">
        <v>15300</v>
      </c>
      <c r="T13" s="1">
        <v>14600</v>
      </c>
      <c r="U13" s="1">
        <v>13800</v>
      </c>
      <c r="V13" s="1">
        <v>13200</v>
      </c>
      <c r="W13" s="1">
        <v>12400</v>
      </c>
      <c r="X13" s="1">
        <v>11600</v>
      </c>
      <c r="Y13" s="1">
        <v>11000</v>
      </c>
      <c r="Z13" s="1">
        <v>10200</v>
      </c>
      <c r="AA13" s="1">
        <v>9500</v>
      </c>
      <c r="AB13" s="1">
        <v>8700</v>
      </c>
      <c r="AC13" s="1">
        <v>7800</v>
      </c>
      <c r="AD13" s="1">
        <v>7000</v>
      </c>
      <c r="AE13" s="1">
        <v>6300</v>
      </c>
    </row>
    <row r="14" spans="1:31">
      <c r="A14" s="55">
        <v>650</v>
      </c>
      <c r="B14" s="58">
        <v>32300</v>
      </c>
      <c r="C14" s="1">
        <v>31000</v>
      </c>
      <c r="D14" s="1">
        <v>29700</v>
      </c>
      <c r="E14" s="1">
        <v>28400</v>
      </c>
      <c r="F14" s="1">
        <v>26900</v>
      </c>
      <c r="G14" s="1">
        <v>25600</v>
      </c>
      <c r="H14" s="1">
        <v>24300</v>
      </c>
      <c r="I14" s="1">
        <v>22900</v>
      </c>
      <c r="J14" s="1">
        <v>21600</v>
      </c>
      <c r="K14" s="1">
        <v>20300</v>
      </c>
      <c r="L14" s="1">
        <v>19000</v>
      </c>
      <c r="M14" s="1">
        <v>18300</v>
      </c>
      <c r="N14" s="1">
        <v>17600</v>
      </c>
      <c r="O14" s="1">
        <v>17000</v>
      </c>
      <c r="P14" s="1">
        <v>16200</v>
      </c>
      <c r="Q14" s="1">
        <v>15500</v>
      </c>
      <c r="R14" s="1">
        <v>14900</v>
      </c>
      <c r="S14" s="1">
        <v>14200</v>
      </c>
      <c r="T14" s="1">
        <v>13500</v>
      </c>
      <c r="U14" s="1">
        <v>12900</v>
      </c>
      <c r="V14" s="1">
        <v>12200</v>
      </c>
      <c r="W14" s="1">
        <v>11500</v>
      </c>
      <c r="X14" s="1">
        <v>10900</v>
      </c>
      <c r="Y14" s="1">
        <v>10200</v>
      </c>
      <c r="Z14" s="1">
        <v>9500</v>
      </c>
      <c r="AA14" s="1">
        <v>8900</v>
      </c>
      <c r="AB14" s="1">
        <v>8100</v>
      </c>
      <c r="AC14" s="1">
        <v>7300</v>
      </c>
      <c r="AD14" s="1">
        <v>6500</v>
      </c>
      <c r="AE14" s="1">
        <v>5900</v>
      </c>
    </row>
    <row r="15" spans="1:31">
      <c r="A15" s="55">
        <v>600</v>
      </c>
      <c r="B15" s="58">
        <v>29800</v>
      </c>
      <c r="C15" s="1">
        <v>28500</v>
      </c>
      <c r="D15" s="1">
        <v>27300</v>
      </c>
      <c r="E15" s="1">
        <v>26100</v>
      </c>
      <c r="F15" s="1">
        <v>24800</v>
      </c>
      <c r="G15" s="1">
        <v>23600</v>
      </c>
      <c r="H15" s="1">
        <v>22400</v>
      </c>
      <c r="I15" s="1">
        <v>21100</v>
      </c>
      <c r="J15" s="1">
        <v>19900</v>
      </c>
      <c r="K15" s="1">
        <v>18700</v>
      </c>
      <c r="L15" s="1">
        <v>17400</v>
      </c>
      <c r="M15" s="1">
        <v>16900</v>
      </c>
      <c r="N15" s="1">
        <v>16200</v>
      </c>
      <c r="O15" s="1">
        <v>15600</v>
      </c>
      <c r="P15" s="1">
        <v>15100</v>
      </c>
      <c r="Q15" s="1">
        <v>14400</v>
      </c>
      <c r="R15" s="1">
        <v>13800</v>
      </c>
      <c r="S15" s="1">
        <v>13200</v>
      </c>
      <c r="T15" s="1">
        <v>12600</v>
      </c>
      <c r="U15" s="1">
        <v>11900</v>
      </c>
      <c r="V15" s="1">
        <v>11400</v>
      </c>
      <c r="W15" s="1">
        <v>10700</v>
      </c>
      <c r="X15" s="1">
        <v>10100</v>
      </c>
      <c r="Y15" s="1">
        <v>9500</v>
      </c>
      <c r="Z15" s="1">
        <v>8900</v>
      </c>
      <c r="AA15" s="1">
        <v>8200</v>
      </c>
      <c r="AB15" s="1">
        <v>7500</v>
      </c>
      <c r="AC15" s="1">
        <v>6800</v>
      </c>
      <c r="AD15" s="1">
        <v>6000</v>
      </c>
      <c r="AE15" s="1">
        <v>5600</v>
      </c>
    </row>
    <row r="16" spans="1:31">
      <c r="A16" s="55">
        <v>550</v>
      </c>
      <c r="B16" s="58">
        <v>27300</v>
      </c>
      <c r="C16" s="1">
        <v>26200</v>
      </c>
      <c r="D16" s="1">
        <v>25000</v>
      </c>
      <c r="E16" s="1">
        <v>23900</v>
      </c>
      <c r="F16" s="1">
        <v>22800</v>
      </c>
      <c r="G16" s="1">
        <v>21700</v>
      </c>
      <c r="H16" s="1">
        <v>20600</v>
      </c>
      <c r="I16" s="1">
        <v>19400</v>
      </c>
      <c r="J16" s="1">
        <v>18300</v>
      </c>
      <c r="K16" s="1">
        <v>17100</v>
      </c>
      <c r="L16" s="1">
        <v>16000</v>
      </c>
      <c r="M16" s="1">
        <v>15400</v>
      </c>
      <c r="N16" s="1">
        <v>15000</v>
      </c>
      <c r="O16" s="1">
        <v>14300</v>
      </c>
      <c r="P16" s="1">
        <v>13800</v>
      </c>
      <c r="Q16" s="1">
        <v>13300</v>
      </c>
      <c r="R16" s="1">
        <v>12700</v>
      </c>
      <c r="S16" s="1">
        <v>12100</v>
      </c>
      <c r="T16" s="1">
        <v>11500</v>
      </c>
      <c r="U16" s="1">
        <v>11000</v>
      </c>
      <c r="V16" s="1">
        <v>10400</v>
      </c>
      <c r="W16" s="1">
        <v>9800</v>
      </c>
      <c r="X16" s="1">
        <v>9300</v>
      </c>
      <c r="Y16" s="1">
        <v>8700</v>
      </c>
      <c r="Z16" s="1">
        <v>8100</v>
      </c>
      <c r="AA16" s="1">
        <v>7600</v>
      </c>
      <c r="AB16" s="1">
        <v>7000</v>
      </c>
      <c r="AC16" s="1">
        <v>6300</v>
      </c>
      <c r="AD16" s="1">
        <v>5700</v>
      </c>
      <c r="AE16" s="1">
        <v>5100</v>
      </c>
    </row>
    <row r="17" spans="1:31">
      <c r="A17" s="55">
        <v>500</v>
      </c>
      <c r="B17" s="58">
        <v>24700</v>
      </c>
      <c r="C17" s="1">
        <v>23800</v>
      </c>
      <c r="D17" s="1">
        <v>22800</v>
      </c>
      <c r="E17" s="1">
        <v>21700</v>
      </c>
      <c r="F17" s="1">
        <v>20700</v>
      </c>
      <c r="G17" s="1">
        <v>19700</v>
      </c>
      <c r="H17" s="1">
        <v>18700</v>
      </c>
      <c r="I17" s="1">
        <v>17600</v>
      </c>
      <c r="J17" s="1">
        <v>16700</v>
      </c>
      <c r="K17" s="1">
        <v>15600</v>
      </c>
      <c r="L17" s="1">
        <v>14600</v>
      </c>
      <c r="M17" s="1">
        <v>14100</v>
      </c>
      <c r="N17" s="1">
        <v>13500</v>
      </c>
      <c r="O17" s="1">
        <v>13100</v>
      </c>
      <c r="P17" s="1">
        <v>12600</v>
      </c>
      <c r="Q17" s="1">
        <v>12000</v>
      </c>
      <c r="R17" s="1">
        <v>11500</v>
      </c>
      <c r="S17" s="1">
        <v>11100</v>
      </c>
      <c r="T17" s="1">
        <v>10500</v>
      </c>
      <c r="U17" s="1">
        <v>10000</v>
      </c>
      <c r="V17" s="1">
        <v>9500</v>
      </c>
      <c r="W17" s="1">
        <v>9000</v>
      </c>
      <c r="X17" s="1">
        <v>8500</v>
      </c>
      <c r="Y17" s="1">
        <v>7900</v>
      </c>
      <c r="Z17" s="1">
        <v>7500</v>
      </c>
      <c r="AA17" s="1">
        <v>7000</v>
      </c>
      <c r="AB17" s="1">
        <v>6300</v>
      </c>
      <c r="AC17" s="1">
        <v>5700</v>
      </c>
      <c r="AD17" s="1">
        <v>5200</v>
      </c>
      <c r="AE17" s="1">
        <v>4700</v>
      </c>
    </row>
    <row r="18" spans="1:31">
      <c r="A18" s="55">
        <v>450</v>
      </c>
      <c r="B18" s="58">
        <v>22300</v>
      </c>
      <c r="C18" s="1">
        <v>21300</v>
      </c>
      <c r="D18" s="1">
        <v>20500</v>
      </c>
      <c r="E18" s="1">
        <v>19500</v>
      </c>
      <c r="F18" s="1">
        <v>18700</v>
      </c>
      <c r="G18" s="1">
        <v>17700</v>
      </c>
      <c r="H18" s="1">
        <v>16800</v>
      </c>
      <c r="I18" s="1">
        <v>15900</v>
      </c>
      <c r="J18" s="1">
        <v>15000</v>
      </c>
      <c r="K18" s="1">
        <v>14100</v>
      </c>
      <c r="L18" s="1">
        <v>13200</v>
      </c>
      <c r="M18" s="1">
        <v>12700</v>
      </c>
      <c r="N18" s="1">
        <v>12200</v>
      </c>
      <c r="O18" s="1">
        <v>11800</v>
      </c>
      <c r="P18" s="1">
        <v>11400</v>
      </c>
      <c r="Q18" s="1">
        <v>10900</v>
      </c>
      <c r="R18" s="1">
        <v>10400</v>
      </c>
      <c r="S18" s="1">
        <v>9900</v>
      </c>
      <c r="T18" s="1">
        <v>9500</v>
      </c>
      <c r="U18" s="1">
        <v>9100</v>
      </c>
      <c r="V18" s="1">
        <v>8600</v>
      </c>
      <c r="W18" s="1">
        <v>8100</v>
      </c>
      <c r="X18" s="1">
        <v>7600</v>
      </c>
      <c r="Y18" s="1">
        <v>7300</v>
      </c>
      <c r="Z18" s="1">
        <v>6800</v>
      </c>
      <c r="AA18" s="1">
        <v>6300</v>
      </c>
      <c r="AB18" s="1">
        <v>5700</v>
      </c>
      <c r="AC18" s="1">
        <v>5300</v>
      </c>
      <c r="AD18" s="1">
        <v>4700</v>
      </c>
      <c r="AE18" s="1">
        <v>4300</v>
      </c>
    </row>
    <row r="19" spans="1:31">
      <c r="A19" s="55">
        <v>400</v>
      </c>
      <c r="B19" s="58">
        <v>19700</v>
      </c>
      <c r="C19" s="1">
        <v>19000</v>
      </c>
      <c r="D19" s="1">
        <v>18100</v>
      </c>
      <c r="E19" s="1">
        <v>17300</v>
      </c>
      <c r="F19" s="1">
        <v>16600</v>
      </c>
      <c r="G19" s="1">
        <v>15700</v>
      </c>
      <c r="H19" s="1">
        <v>15000</v>
      </c>
      <c r="I19" s="1">
        <v>14100</v>
      </c>
      <c r="J19" s="1">
        <v>13300</v>
      </c>
      <c r="K19" s="1">
        <v>12500</v>
      </c>
      <c r="L19" s="1">
        <v>11700</v>
      </c>
      <c r="M19" s="1">
        <v>11400</v>
      </c>
      <c r="N19" s="1">
        <v>10900</v>
      </c>
      <c r="O19" s="1">
        <v>10500</v>
      </c>
      <c r="P19" s="1">
        <v>10100</v>
      </c>
      <c r="Q19" s="1">
        <v>9700</v>
      </c>
      <c r="R19" s="1">
        <v>9300</v>
      </c>
      <c r="S19" s="1">
        <v>8900</v>
      </c>
      <c r="T19" s="1">
        <v>8500</v>
      </c>
      <c r="U19" s="1">
        <v>8100</v>
      </c>
      <c r="V19" s="1">
        <v>7600</v>
      </c>
      <c r="W19" s="1">
        <v>7300</v>
      </c>
      <c r="X19" s="1">
        <v>6900</v>
      </c>
      <c r="Y19" s="1">
        <v>6500</v>
      </c>
      <c r="Z19" s="1">
        <v>6100</v>
      </c>
      <c r="AA19" s="1">
        <v>5700</v>
      </c>
      <c r="AB19" s="1">
        <v>5300</v>
      </c>
      <c r="AC19" s="1">
        <v>4700</v>
      </c>
      <c r="AD19" s="1">
        <v>4200</v>
      </c>
      <c r="AE19" s="1">
        <v>3900</v>
      </c>
    </row>
    <row r="20" spans="1:31">
      <c r="A20" s="55">
        <v>350</v>
      </c>
      <c r="B20" s="58">
        <v>17200</v>
      </c>
      <c r="C20" s="1">
        <v>16500</v>
      </c>
      <c r="D20" s="1">
        <v>15800</v>
      </c>
      <c r="E20" s="1">
        <v>15200</v>
      </c>
      <c r="F20" s="1">
        <v>14400</v>
      </c>
      <c r="G20" s="1">
        <v>13700</v>
      </c>
      <c r="H20" s="1">
        <v>13100</v>
      </c>
      <c r="I20" s="1">
        <v>12300</v>
      </c>
      <c r="J20" s="1">
        <v>11600</v>
      </c>
      <c r="K20" s="1">
        <v>11000</v>
      </c>
      <c r="L20" s="1">
        <v>10200</v>
      </c>
      <c r="M20" s="1">
        <v>9900</v>
      </c>
      <c r="N20" s="1">
        <v>9500</v>
      </c>
      <c r="O20" s="1">
        <v>9200</v>
      </c>
      <c r="P20" s="1">
        <v>8900</v>
      </c>
      <c r="Q20" s="1">
        <v>8500</v>
      </c>
      <c r="R20" s="1">
        <v>8100</v>
      </c>
      <c r="S20" s="1">
        <v>7800</v>
      </c>
      <c r="T20" s="1">
        <v>7500</v>
      </c>
      <c r="U20" s="1">
        <v>7100</v>
      </c>
      <c r="V20" s="1">
        <v>6700</v>
      </c>
      <c r="W20" s="1">
        <v>6400</v>
      </c>
      <c r="X20" s="1">
        <v>6000</v>
      </c>
      <c r="Y20" s="1">
        <v>5700</v>
      </c>
      <c r="Z20" s="1">
        <v>5400</v>
      </c>
      <c r="AA20" s="1">
        <v>5000</v>
      </c>
      <c r="AB20" s="1">
        <v>4600</v>
      </c>
      <c r="AC20" s="1">
        <v>4200</v>
      </c>
      <c r="AD20" s="1">
        <v>3800</v>
      </c>
      <c r="AE20" s="1">
        <v>3500</v>
      </c>
    </row>
    <row r="21" spans="1:31">
      <c r="A21" s="55">
        <v>300</v>
      </c>
      <c r="B21" s="58">
        <v>14700</v>
      </c>
      <c r="C21" s="1">
        <v>14100</v>
      </c>
      <c r="D21" s="1">
        <v>13500</v>
      </c>
      <c r="E21" s="1">
        <v>13000</v>
      </c>
      <c r="F21" s="1">
        <v>12400</v>
      </c>
      <c r="G21" s="1">
        <v>11700</v>
      </c>
      <c r="H21" s="1">
        <v>11200</v>
      </c>
      <c r="I21" s="1">
        <v>10600</v>
      </c>
      <c r="J21" s="1">
        <v>10000</v>
      </c>
      <c r="K21" s="1">
        <v>9500</v>
      </c>
      <c r="L21" s="1">
        <v>8800</v>
      </c>
      <c r="M21" s="1">
        <v>8500</v>
      </c>
      <c r="N21" s="1">
        <v>8200</v>
      </c>
      <c r="O21" s="1">
        <v>7900</v>
      </c>
      <c r="P21" s="1">
        <v>7600</v>
      </c>
      <c r="Q21" s="1">
        <v>7400</v>
      </c>
      <c r="R21" s="1">
        <v>7100</v>
      </c>
      <c r="S21" s="1">
        <v>6800</v>
      </c>
      <c r="T21" s="1">
        <v>6400</v>
      </c>
      <c r="U21" s="1">
        <v>6100</v>
      </c>
      <c r="V21" s="1">
        <v>5800</v>
      </c>
      <c r="W21" s="1">
        <v>5600</v>
      </c>
      <c r="X21" s="1">
        <v>5300</v>
      </c>
      <c r="Y21" s="1">
        <v>5000</v>
      </c>
      <c r="Z21" s="1">
        <v>4700</v>
      </c>
      <c r="AA21" s="1">
        <v>4400</v>
      </c>
      <c r="AB21" s="1">
        <v>4000</v>
      </c>
      <c r="AC21" s="1">
        <v>3800</v>
      </c>
      <c r="AD21" s="1">
        <v>3400</v>
      </c>
      <c r="AE21" s="1">
        <v>3100</v>
      </c>
    </row>
    <row r="22" spans="1:31">
      <c r="A22" s="55">
        <v>250</v>
      </c>
      <c r="B22" s="58">
        <v>12200</v>
      </c>
      <c r="C22" s="1">
        <v>11700</v>
      </c>
      <c r="D22" s="1">
        <v>11300</v>
      </c>
      <c r="E22" s="1">
        <v>10800</v>
      </c>
      <c r="F22" s="1">
        <v>10300</v>
      </c>
      <c r="G22" s="1">
        <v>9800</v>
      </c>
      <c r="H22" s="1">
        <v>9400</v>
      </c>
      <c r="I22" s="1">
        <v>8800</v>
      </c>
      <c r="J22" s="1">
        <v>8300</v>
      </c>
      <c r="K22" s="1">
        <v>7800</v>
      </c>
      <c r="L22" s="1">
        <v>7400</v>
      </c>
      <c r="M22" s="1">
        <v>7200</v>
      </c>
      <c r="N22" s="1">
        <v>6900</v>
      </c>
      <c r="O22" s="1">
        <v>6700</v>
      </c>
      <c r="P22" s="1">
        <v>6400</v>
      </c>
      <c r="Q22" s="1">
        <v>6200</v>
      </c>
      <c r="R22" s="1">
        <v>5900</v>
      </c>
      <c r="S22" s="1">
        <v>5700</v>
      </c>
      <c r="T22" s="1">
        <v>5500</v>
      </c>
      <c r="U22" s="1">
        <v>5200</v>
      </c>
      <c r="V22" s="1">
        <v>5000</v>
      </c>
      <c r="W22" s="1">
        <v>4700</v>
      </c>
      <c r="X22" s="1">
        <v>4500</v>
      </c>
      <c r="Y22" s="1">
        <v>4200</v>
      </c>
      <c r="Z22" s="1">
        <v>4000</v>
      </c>
      <c r="AA22" s="1">
        <v>3800</v>
      </c>
      <c r="AB22" s="1">
        <v>3500</v>
      </c>
      <c r="AC22" s="1">
        <v>3200</v>
      </c>
      <c r="AD22" s="1">
        <v>2900</v>
      </c>
      <c r="AE22" s="1">
        <v>2700</v>
      </c>
    </row>
    <row r="23" spans="1:31">
      <c r="A23" s="55">
        <v>200</v>
      </c>
      <c r="B23" s="58">
        <v>9900</v>
      </c>
      <c r="C23" s="1">
        <v>9500</v>
      </c>
      <c r="D23" s="1">
        <v>9200</v>
      </c>
      <c r="E23" s="1">
        <v>8800</v>
      </c>
      <c r="F23" s="1">
        <v>8400</v>
      </c>
      <c r="G23" s="1">
        <v>8000</v>
      </c>
      <c r="H23" s="1">
        <v>7600</v>
      </c>
      <c r="I23" s="1">
        <v>7300</v>
      </c>
      <c r="J23" s="1">
        <v>6900</v>
      </c>
      <c r="K23" s="1">
        <v>6500</v>
      </c>
      <c r="L23" s="1">
        <v>6100</v>
      </c>
      <c r="M23" s="1">
        <v>5900</v>
      </c>
      <c r="N23" s="1">
        <v>5700</v>
      </c>
      <c r="O23" s="1">
        <v>5600</v>
      </c>
      <c r="P23" s="1">
        <v>5300</v>
      </c>
      <c r="Q23" s="1">
        <v>5100</v>
      </c>
      <c r="R23" s="1">
        <v>4900</v>
      </c>
      <c r="S23" s="1">
        <v>4700</v>
      </c>
      <c r="T23" s="1">
        <v>4500</v>
      </c>
      <c r="U23" s="1">
        <v>4300</v>
      </c>
      <c r="V23" s="1">
        <v>4100</v>
      </c>
      <c r="W23" s="1">
        <v>3900</v>
      </c>
      <c r="X23" s="1">
        <v>3800</v>
      </c>
      <c r="Y23" s="1">
        <v>3600</v>
      </c>
      <c r="Z23" s="1">
        <v>3400</v>
      </c>
      <c r="AA23" s="1">
        <v>3200</v>
      </c>
      <c r="AB23" s="1">
        <v>3000</v>
      </c>
      <c r="AC23" s="1">
        <v>2700</v>
      </c>
      <c r="AD23" s="1">
        <v>2500</v>
      </c>
      <c r="AE23" s="1">
        <v>2300</v>
      </c>
    </row>
    <row r="24" spans="1:31">
      <c r="A24" s="55">
        <v>180</v>
      </c>
      <c r="B24" s="58">
        <v>9500</v>
      </c>
      <c r="C24" s="1">
        <v>9100</v>
      </c>
      <c r="D24" s="1">
        <v>8700</v>
      </c>
      <c r="E24" s="1">
        <v>8300</v>
      </c>
      <c r="F24" s="1">
        <v>7900</v>
      </c>
      <c r="G24" s="1">
        <v>7600</v>
      </c>
      <c r="H24" s="1">
        <v>7300</v>
      </c>
      <c r="I24" s="1">
        <v>6900</v>
      </c>
      <c r="J24" s="1">
        <v>6500</v>
      </c>
      <c r="K24" s="1">
        <v>6100</v>
      </c>
      <c r="L24" s="1">
        <v>5700</v>
      </c>
      <c r="M24" s="1">
        <v>5700</v>
      </c>
      <c r="N24" s="1">
        <v>5500</v>
      </c>
      <c r="O24" s="1">
        <v>5300</v>
      </c>
      <c r="P24" s="1">
        <v>5100</v>
      </c>
      <c r="Q24" s="1">
        <v>4900</v>
      </c>
      <c r="R24" s="1">
        <v>4700</v>
      </c>
      <c r="S24" s="1">
        <v>4500</v>
      </c>
      <c r="T24" s="1">
        <v>4300</v>
      </c>
      <c r="U24" s="1">
        <v>4100</v>
      </c>
      <c r="V24" s="1">
        <v>3900</v>
      </c>
      <c r="W24" s="1">
        <v>3800</v>
      </c>
      <c r="X24" s="1">
        <v>3600</v>
      </c>
      <c r="Y24" s="1">
        <v>3400</v>
      </c>
      <c r="Z24" s="1">
        <v>3300</v>
      </c>
      <c r="AA24" s="1">
        <v>3100</v>
      </c>
      <c r="AB24" s="1">
        <v>2800</v>
      </c>
      <c r="AC24" s="1">
        <v>2600</v>
      </c>
      <c r="AD24" s="1">
        <v>2400</v>
      </c>
      <c r="AE24" s="1">
        <v>2200</v>
      </c>
    </row>
    <row r="25" spans="1:31">
      <c r="A25" s="55">
        <v>160</v>
      </c>
      <c r="B25" s="58">
        <v>8400</v>
      </c>
      <c r="C25" s="1">
        <v>8100</v>
      </c>
      <c r="D25" s="1">
        <v>7700</v>
      </c>
      <c r="E25" s="1">
        <v>7500</v>
      </c>
      <c r="F25" s="1">
        <v>7200</v>
      </c>
      <c r="G25" s="1">
        <v>6800</v>
      </c>
      <c r="H25" s="1">
        <v>6500</v>
      </c>
      <c r="I25" s="1">
        <v>6100</v>
      </c>
      <c r="J25" s="1">
        <v>5800</v>
      </c>
      <c r="K25" s="1">
        <v>5600</v>
      </c>
      <c r="L25" s="1">
        <v>5200</v>
      </c>
      <c r="M25" s="1">
        <v>5100</v>
      </c>
      <c r="N25" s="1">
        <v>4900</v>
      </c>
      <c r="O25" s="1">
        <v>4700</v>
      </c>
      <c r="P25" s="1">
        <v>4600</v>
      </c>
      <c r="Q25" s="1">
        <v>4400</v>
      </c>
      <c r="R25" s="1">
        <v>4200</v>
      </c>
      <c r="S25" s="1">
        <v>4100</v>
      </c>
      <c r="T25" s="1">
        <v>3900</v>
      </c>
      <c r="U25" s="1">
        <v>3800</v>
      </c>
      <c r="V25" s="1">
        <v>3600</v>
      </c>
      <c r="W25" s="1">
        <v>3500</v>
      </c>
      <c r="X25" s="1">
        <v>3300</v>
      </c>
      <c r="Y25" s="1">
        <v>3100</v>
      </c>
      <c r="Z25" s="1">
        <v>3000</v>
      </c>
      <c r="AA25" s="1">
        <v>2800</v>
      </c>
      <c r="AB25" s="1">
        <v>2600</v>
      </c>
      <c r="AC25" s="1">
        <v>2400</v>
      </c>
      <c r="AD25" s="1">
        <v>2200</v>
      </c>
      <c r="AE25" s="1">
        <v>2100</v>
      </c>
    </row>
    <row r="26" spans="1:31">
      <c r="A26" s="55">
        <v>140</v>
      </c>
      <c r="B26" s="58">
        <v>7500</v>
      </c>
      <c r="C26" s="1">
        <v>7200</v>
      </c>
      <c r="D26" s="1">
        <v>6900</v>
      </c>
      <c r="E26" s="1">
        <v>6600</v>
      </c>
      <c r="F26" s="1">
        <v>6300</v>
      </c>
      <c r="G26" s="1">
        <v>6000</v>
      </c>
      <c r="H26" s="1">
        <v>5700</v>
      </c>
      <c r="I26" s="1">
        <v>5500</v>
      </c>
      <c r="J26" s="1">
        <v>5200</v>
      </c>
      <c r="K26" s="1">
        <v>4900</v>
      </c>
      <c r="L26" s="1">
        <v>4600</v>
      </c>
      <c r="M26" s="1">
        <v>4500</v>
      </c>
      <c r="N26" s="1">
        <v>4300</v>
      </c>
      <c r="O26" s="1">
        <v>4200</v>
      </c>
      <c r="P26" s="1">
        <v>4100</v>
      </c>
      <c r="Q26" s="1">
        <v>3900</v>
      </c>
      <c r="R26" s="1">
        <v>3800</v>
      </c>
      <c r="S26" s="1">
        <v>3700</v>
      </c>
      <c r="T26" s="1">
        <v>3600</v>
      </c>
      <c r="U26" s="1">
        <v>3400</v>
      </c>
      <c r="V26" s="1">
        <v>3300</v>
      </c>
      <c r="W26" s="1">
        <v>3100</v>
      </c>
      <c r="X26" s="1">
        <v>3000</v>
      </c>
      <c r="Y26" s="1">
        <v>2800</v>
      </c>
      <c r="Z26" s="1">
        <v>2700</v>
      </c>
      <c r="AA26" s="1">
        <v>2500</v>
      </c>
      <c r="AB26" s="1">
        <v>2300</v>
      </c>
      <c r="AC26" s="1">
        <v>2200</v>
      </c>
      <c r="AD26" s="1">
        <v>2000</v>
      </c>
      <c r="AE26" s="1">
        <v>1900</v>
      </c>
    </row>
    <row r="27" spans="1:31">
      <c r="A27" s="55">
        <v>120</v>
      </c>
      <c r="B27" s="58">
        <v>6300</v>
      </c>
      <c r="C27" s="1">
        <v>6100</v>
      </c>
      <c r="D27" s="1">
        <v>5800</v>
      </c>
      <c r="E27" s="1">
        <v>5700</v>
      </c>
      <c r="F27" s="1">
        <v>5400</v>
      </c>
      <c r="G27" s="1">
        <v>5200</v>
      </c>
      <c r="H27" s="1">
        <v>5000</v>
      </c>
      <c r="I27" s="1">
        <v>4700</v>
      </c>
      <c r="J27" s="1">
        <v>4500</v>
      </c>
      <c r="K27" s="1">
        <v>4200</v>
      </c>
      <c r="L27" s="1">
        <v>4000</v>
      </c>
      <c r="M27" s="1">
        <v>3900</v>
      </c>
      <c r="N27" s="1">
        <v>3800</v>
      </c>
      <c r="O27" s="1">
        <v>3700</v>
      </c>
      <c r="P27" s="1">
        <v>3600</v>
      </c>
      <c r="Q27" s="1">
        <v>3500</v>
      </c>
      <c r="R27" s="1">
        <v>3400</v>
      </c>
      <c r="S27" s="1">
        <v>3200</v>
      </c>
      <c r="T27" s="1">
        <v>3100</v>
      </c>
      <c r="U27" s="1">
        <v>3000</v>
      </c>
      <c r="V27" s="1">
        <v>2800</v>
      </c>
      <c r="W27" s="1">
        <v>2700</v>
      </c>
      <c r="X27" s="1">
        <v>2600</v>
      </c>
      <c r="Y27" s="1">
        <v>2500</v>
      </c>
      <c r="Z27" s="1">
        <v>2400</v>
      </c>
      <c r="AA27" s="1">
        <v>2200</v>
      </c>
      <c r="AB27" s="1">
        <v>2100</v>
      </c>
      <c r="AC27" s="1">
        <v>1900</v>
      </c>
      <c r="AD27" s="1">
        <v>1900</v>
      </c>
      <c r="AE27" s="1">
        <v>1800</v>
      </c>
    </row>
    <row r="28" spans="1:31">
      <c r="A28" s="55">
        <v>100</v>
      </c>
      <c r="B28" s="58">
        <v>5400</v>
      </c>
      <c r="C28" s="1">
        <v>5200</v>
      </c>
      <c r="D28" s="1">
        <v>5000</v>
      </c>
      <c r="E28" s="1">
        <v>4800</v>
      </c>
      <c r="F28" s="1">
        <v>4600</v>
      </c>
      <c r="G28" s="1">
        <v>4400</v>
      </c>
      <c r="H28" s="1">
        <v>4200</v>
      </c>
      <c r="I28" s="1">
        <v>4000</v>
      </c>
      <c r="J28" s="1">
        <v>3800</v>
      </c>
      <c r="K28" s="1">
        <v>3700</v>
      </c>
      <c r="L28" s="1">
        <v>3500</v>
      </c>
      <c r="M28" s="1">
        <v>3400</v>
      </c>
      <c r="N28" s="1">
        <v>3300</v>
      </c>
      <c r="O28" s="1">
        <v>3200</v>
      </c>
      <c r="P28" s="1">
        <v>3100</v>
      </c>
      <c r="Q28" s="1">
        <v>3000</v>
      </c>
      <c r="R28" s="1">
        <v>2900</v>
      </c>
      <c r="S28" s="1">
        <v>2800</v>
      </c>
      <c r="T28" s="1">
        <v>2700</v>
      </c>
      <c r="U28" s="1">
        <v>2600</v>
      </c>
      <c r="V28" s="1">
        <v>2500</v>
      </c>
      <c r="W28" s="1">
        <v>2400</v>
      </c>
      <c r="X28" s="1">
        <v>2300</v>
      </c>
      <c r="Y28" s="1">
        <v>2200</v>
      </c>
      <c r="Z28" s="1">
        <v>2100</v>
      </c>
      <c r="AA28" s="1">
        <v>2000</v>
      </c>
      <c r="AB28" s="1">
        <v>1900</v>
      </c>
      <c r="AC28" s="1">
        <v>1800</v>
      </c>
      <c r="AD28" s="1">
        <v>1700</v>
      </c>
      <c r="AE28" s="1">
        <v>1600</v>
      </c>
    </row>
    <row r="29" spans="1:31">
      <c r="A29" s="55">
        <v>80</v>
      </c>
      <c r="B29" s="58">
        <v>4400</v>
      </c>
      <c r="C29" s="1">
        <v>4200</v>
      </c>
      <c r="D29" s="1">
        <v>4100</v>
      </c>
      <c r="E29" s="1">
        <v>3900</v>
      </c>
      <c r="F29" s="1">
        <v>3800</v>
      </c>
      <c r="G29" s="1">
        <v>3700</v>
      </c>
      <c r="H29" s="1">
        <v>3500</v>
      </c>
      <c r="I29" s="1">
        <v>3400</v>
      </c>
      <c r="J29" s="1">
        <v>3200</v>
      </c>
      <c r="K29" s="1">
        <v>3100</v>
      </c>
      <c r="L29" s="1">
        <v>2900</v>
      </c>
      <c r="M29" s="1">
        <v>2800</v>
      </c>
      <c r="N29" s="1">
        <v>2800</v>
      </c>
      <c r="O29" s="1">
        <v>2700</v>
      </c>
      <c r="P29" s="1">
        <v>2600</v>
      </c>
      <c r="Q29" s="1">
        <v>2500</v>
      </c>
      <c r="R29" s="1">
        <v>2400</v>
      </c>
      <c r="S29" s="1">
        <v>2400</v>
      </c>
      <c r="T29" s="1">
        <v>2300</v>
      </c>
      <c r="U29" s="1">
        <v>2200</v>
      </c>
      <c r="V29" s="1">
        <v>2100</v>
      </c>
      <c r="W29" s="1">
        <v>2000</v>
      </c>
      <c r="X29" s="1">
        <v>1900</v>
      </c>
      <c r="Y29" s="1">
        <v>1900</v>
      </c>
      <c r="Z29" s="1">
        <v>1900</v>
      </c>
      <c r="AA29" s="1">
        <v>1800</v>
      </c>
      <c r="AB29" s="1">
        <v>1700</v>
      </c>
      <c r="AC29" s="1">
        <v>1600</v>
      </c>
      <c r="AD29" s="1">
        <v>1500</v>
      </c>
      <c r="AE29" s="1">
        <v>1400</v>
      </c>
    </row>
    <row r="30" spans="1:31">
      <c r="A30" s="55">
        <v>60</v>
      </c>
      <c r="B30" s="58">
        <v>3300</v>
      </c>
      <c r="C30" s="1">
        <v>3200</v>
      </c>
      <c r="D30" s="1">
        <v>3000</v>
      </c>
      <c r="E30" s="1">
        <v>2900</v>
      </c>
      <c r="F30" s="1">
        <v>2800</v>
      </c>
      <c r="G30" s="1">
        <v>2700</v>
      </c>
      <c r="H30" s="1">
        <v>2600</v>
      </c>
      <c r="I30" s="1">
        <v>2500</v>
      </c>
      <c r="J30" s="1">
        <v>2400</v>
      </c>
      <c r="K30" s="1">
        <v>2300</v>
      </c>
      <c r="L30" s="1">
        <v>2200</v>
      </c>
      <c r="M30" s="1">
        <v>2200</v>
      </c>
      <c r="N30" s="1">
        <v>2100</v>
      </c>
      <c r="O30" s="1">
        <v>2100</v>
      </c>
      <c r="P30" s="1">
        <v>2000</v>
      </c>
      <c r="Q30" s="1">
        <v>2000</v>
      </c>
      <c r="R30" s="1">
        <v>1900</v>
      </c>
      <c r="S30" s="1">
        <v>1900</v>
      </c>
      <c r="T30" s="1">
        <v>1900</v>
      </c>
      <c r="U30" s="1">
        <v>1800</v>
      </c>
      <c r="V30" s="1">
        <v>1800</v>
      </c>
      <c r="W30" s="1">
        <v>1700</v>
      </c>
      <c r="X30" s="1">
        <v>1700</v>
      </c>
      <c r="Y30" s="1">
        <v>1600</v>
      </c>
      <c r="Z30" s="1">
        <v>1600</v>
      </c>
      <c r="AA30" s="1">
        <v>1500</v>
      </c>
      <c r="AB30" s="1">
        <v>1400</v>
      </c>
      <c r="AC30" s="1">
        <v>1400</v>
      </c>
      <c r="AD30" s="1">
        <v>1300</v>
      </c>
      <c r="AE30" s="1">
        <v>1300</v>
      </c>
    </row>
    <row r="31" spans="1:31">
      <c r="A31" s="55">
        <v>40</v>
      </c>
      <c r="B31" s="58">
        <v>2600</v>
      </c>
      <c r="C31" s="1">
        <v>2600</v>
      </c>
      <c r="D31" s="1">
        <v>2500</v>
      </c>
      <c r="E31" s="1">
        <v>2400</v>
      </c>
      <c r="F31" s="1">
        <v>2300</v>
      </c>
      <c r="G31" s="1">
        <v>2200</v>
      </c>
      <c r="H31" s="1">
        <v>2200</v>
      </c>
      <c r="I31" s="1">
        <v>2100</v>
      </c>
      <c r="J31" s="1">
        <v>2000</v>
      </c>
      <c r="K31" s="1">
        <v>1900</v>
      </c>
      <c r="L31" s="1">
        <v>1900</v>
      </c>
      <c r="M31" s="1">
        <v>1900</v>
      </c>
      <c r="N31" s="1">
        <v>1900</v>
      </c>
      <c r="O31" s="1">
        <v>1800</v>
      </c>
      <c r="P31" s="1">
        <v>1800</v>
      </c>
      <c r="Q31" s="1">
        <v>1700</v>
      </c>
      <c r="R31" s="1">
        <v>1700</v>
      </c>
      <c r="S31" s="1">
        <v>1700</v>
      </c>
      <c r="T31" s="1">
        <v>1600</v>
      </c>
      <c r="U31" s="1">
        <v>1600</v>
      </c>
      <c r="V31" s="1">
        <v>1500</v>
      </c>
      <c r="W31" s="1">
        <v>1500</v>
      </c>
      <c r="X31" s="1">
        <v>1500</v>
      </c>
      <c r="Y31" s="1">
        <v>1400</v>
      </c>
      <c r="Z31" s="1">
        <v>1400</v>
      </c>
      <c r="AA31" s="1">
        <v>1400</v>
      </c>
      <c r="AB31" s="1">
        <v>1300</v>
      </c>
      <c r="AC31" s="1">
        <v>1300</v>
      </c>
      <c r="AD31" s="1">
        <v>1200</v>
      </c>
      <c r="AE31" s="1">
        <v>1200</v>
      </c>
    </row>
    <row r="32" spans="1:31">
      <c r="A32" s="55">
        <v>30</v>
      </c>
      <c r="B32" s="58">
        <v>1900</v>
      </c>
      <c r="C32" s="1">
        <v>1900</v>
      </c>
      <c r="D32" s="1">
        <v>1900</v>
      </c>
      <c r="E32" s="1">
        <v>1900</v>
      </c>
      <c r="F32" s="1">
        <v>1800</v>
      </c>
      <c r="G32" s="1">
        <v>1800</v>
      </c>
      <c r="H32" s="1">
        <v>1700</v>
      </c>
      <c r="I32" s="1">
        <v>1700</v>
      </c>
      <c r="J32" s="1">
        <v>1600</v>
      </c>
      <c r="K32" s="1">
        <v>1600</v>
      </c>
      <c r="L32" s="1">
        <v>1500</v>
      </c>
      <c r="M32" s="1">
        <v>1500</v>
      </c>
      <c r="N32" s="1">
        <v>1500</v>
      </c>
      <c r="O32" s="1">
        <v>1500</v>
      </c>
      <c r="P32" s="1">
        <v>1400</v>
      </c>
      <c r="Q32" s="1">
        <v>1400</v>
      </c>
      <c r="R32" s="1">
        <v>1400</v>
      </c>
      <c r="S32" s="1">
        <v>1400</v>
      </c>
      <c r="T32" s="1">
        <v>1300</v>
      </c>
      <c r="U32" s="1">
        <v>1300</v>
      </c>
      <c r="V32" s="1">
        <v>1300</v>
      </c>
      <c r="W32" s="1">
        <v>1300</v>
      </c>
      <c r="X32" s="1">
        <v>1200</v>
      </c>
      <c r="Y32" s="1">
        <v>1200</v>
      </c>
      <c r="Z32" s="1">
        <v>1200</v>
      </c>
      <c r="AA32" s="1">
        <v>1200</v>
      </c>
      <c r="AB32" s="1">
        <v>1200</v>
      </c>
      <c r="AC32" s="1">
        <v>1100</v>
      </c>
      <c r="AD32" s="1">
        <v>1100</v>
      </c>
      <c r="AE32" s="1">
        <v>1100</v>
      </c>
    </row>
    <row r="33" spans="1:31">
      <c r="A33" s="55">
        <v>20</v>
      </c>
      <c r="B33" s="58">
        <v>1700</v>
      </c>
      <c r="C33" s="1">
        <v>1600</v>
      </c>
      <c r="D33" s="1">
        <v>1600</v>
      </c>
      <c r="E33" s="1">
        <v>1600</v>
      </c>
      <c r="F33" s="1">
        <v>1500</v>
      </c>
      <c r="G33" s="1">
        <v>1500</v>
      </c>
      <c r="H33" s="1">
        <v>1500</v>
      </c>
      <c r="I33" s="1">
        <v>1400</v>
      </c>
      <c r="J33" s="1">
        <v>1400</v>
      </c>
      <c r="K33" s="1">
        <v>1400</v>
      </c>
      <c r="L33" s="1">
        <v>1300</v>
      </c>
      <c r="M33" s="1">
        <v>1300</v>
      </c>
      <c r="N33" s="1">
        <v>1300</v>
      </c>
      <c r="O33" s="1">
        <v>1300</v>
      </c>
      <c r="P33" s="1">
        <v>1300</v>
      </c>
      <c r="Q33" s="1">
        <v>1200</v>
      </c>
      <c r="R33" s="1">
        <v>1200</v>
      </c>
      <c r="S33" s="1">
        <v>1200</v>
      </c>
      <c r="T33" s="1">
        <v>1200</v>
      </c>
      <c r="U33" s="1">
        <v>1200</v>
      </c>
      <c r="V33" s="1">
        <v>1200</v>
      </c>
      <c r="W33" s="1">
        <v>1100</v>
      </c>
      <c r="X33" s="1">
        <v>1100</v>
      </c>
      <c r="Y33" s="1">
        <v>1100</v>
      </c>
      <c r="Z33" s="1">
        <v>1100</v>
      </c>
      <c r="AA33" s="1">
        <v>1100</v>
      </c>
      <c r="AB33" s="1">
        <v>1100</v>
      </c>
      <c r="AC33" s="1">
        <v>1000</v>
      </c>
      <c r="AD33" s="1">
        <v>1000</v>
      </c>
      <c r="AE33" s="1">
        <v>1000</v>
      </c>
    </row>
    <row r="34" spans="1:31" ht="14.25" thickBot="1">
      <c r="A34" s="56">
        <v>10</v>
      </c>
      <c r="B34" s="58">
        <v>1100</v>
      </c>
      <c r="C34" s="1">
        <v>1100</v>
      </c>
      <c r="D34" s="1">
        <v>1100</v>
      </c>
      <c r="E34" s="1">
        <v>1100</v>
      </c>
      <c r="F34" s="1">
        <v>1100</v>
      </c>
      <c r="G34" s="1">
        <v>1100</v>
      </c>
      <c r="H34" s="1">
        <v>1100</v>
      </c>
      <c r="I34" s="1">
        <v>1100</v>
      </c>
      <c r="J34" s="1">
        <v>1000</v>
      </c>
      <c r="K34" s="1">
        <v>1000</v>
      </c>
      <c r="L34" s="1">
        <v>1000</v>
      </c>
      <c r="M34" s="1">
        <v>1000</v>
      </c>
      <c r="N34" s="1">
        <v>1000</v>
      </c>
      <c r="O34" s="1">
        <v>1000</v>
      </c>
      <c r="P34" s="1">
        <v>1000</v>
      </c>
      <c r="Q34" s="1">
        <v>1000</v>
      </c>
      <c r="R34" s="1">
        <v>1000</v>
      </c>
      <c r="S34" s="1">
        <v>1000</v>
      </c>
      <c r="T34" s="1">
        <v>1000</v>
      </c>
      <c r="U34" s="1">
        <v>1000</v>
      </c>
      <c r="V34" s="1">
        <v>1000</v>
      </c>
      <c r="W34" s="1">
        <v>1000</v>
      </c>
      <c r="X34" s="1">
        <v>1000</v>
      </c>
      <c r="Y34" s="1">
        <v>1000</v>
      </c>
      <c r="Z34" s="1">
        <v>1000</v>
      </c>
      <c r="AA34" s="1">
        <v>1000</v>
      </c>
      <c r="AB34" s="1">
        <v>900</v>
      </c>
      <c r="AC34" s="1">
        <v>900</v>
      </c>
      <c r="AD34" s="1">
        <v>900</v>
      </c>
      <c r="AE34" s="1">
        <v>900</v>
      </c>
    </row>
  </sheetData>
  <phoneticPr fontId="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B31"/>
  <sheetViews>
    <sheetView workbookViewId="0">
      <selection activeCell="A2" sqref="A2"/>
    </sheetView>
  </sheetViews>
  <sheetFormatPr defaultRowHeight="13.5"/>
  <sheetData>
    <row r="1" spans="1:2">
      <c r="A1" t="s">
        <v>4</v>
      </c>
      <c r="B1" t="s">
        <v>5695</v>
      </c>
    </row>
    <row r="2" spans="1:2">
      <c r="A2" s="64">
        <v>1500</v>
      </c>
      <c r="B2">
        <v>4350</v>
      </c>
    </row>
    <row r="3" spans="1:2">
      <c r="A3" s="64">
        <v>1450</v>
      </c>
      <c r="B3">
        <v>4220</v>
      </c>
    </row>
    <row r="4" spans="1:2">
      <c r="A4" s="64">
        <v>1400</v>
      </c>
      <c r="B4">
        <v>4090</v>
      </c>
    </row>
    <row r="5" spans="1:2">
      <c r="A5" s="64">
        <v>1350</v>
      </c>
      <c r="B5">
        <v>3960</v>
      </c>
    </row>
    <row r="6" spans="1:2">
      <c r="A6" s="64">
        <v>1300</v>
      </c>
      <c r="B6">
        <v>3830</v>
      </c>
    </row>
    <row r="7" spans="1:2">
      <c r="A7" s="64">
        <v>1250</v>
      </c>
      <c r="B7">
        <v>3700</v>
      </c>
    </row>
    <row r="8" spans="1:2">
      <c r="A8" s="64">
        <v>1200</v>
      </c>
      <c r="B8">
        <v>3570</v>
      </c>
    </row>
    <row r="9" spans="1:2">
      <c r="A9" s="64">
        <v>1150</v>
      </c>
      <c r="B9">
        <v>3440</v>
      </c>
    </row>
    <row r="10" spans="1:2">
      <c r="A10" s="64">
        <v>1100</v>
      </c>
      <c r="B10">
        <v>3310</v>
      </c>
    </row>
    <row r="11" spans="1:2">
      <c r="A11" s="64">
        <v>1050</v>
      </c>
      <c r="B11">
        <v>3180</v>
      </c>
    </row>
    <row r="12" spans="1:2">
      <c r="A12" s="64">
        <v>1000</v>
      </c>
      <c r="B12">
        <v>3050</v>
      </c>
    </row>
    <row r="13" spans="1:2">
      <c r="A13" s="65">
        <v>950</v>
      </c>
      <c r="B13">
        <v>2920</v>
      </c>
    </row>
    <row r="14" spans="1:2">
      <c r="A14" s="65">
        <v>900</v>
      </c>
      <c r="B14">
        <v>2790</v>
      </c>
    </row>
    <row r="15" spans="1:2">
      <c r="A15" s="65">
        <v>850</v>
      </c>
      <c r="B15">
        <v>2660</v>
      </c>
    </row>
    <row r="16" spans="1:2">
      <c r="A16" s="65">
        <v>800</v>
      </c>
      <c r="B16">
        <v>2530</v>
      </c>
    </row>
    <row r="17" spans="1:2">
      <c r="A17" s="65">
        <v>750</v>
      </c>
      <c r="B17">
        <v>2400</v>
      </c>
    </row>
    <row r="18" spans="1:2">
      <c r="A18" s="65">
        <v>700</v>
      </c>
      <c r="B18">
        <v>2270</v>
      </c>
    </row>
    <row r="19" spans="1:2">
      <c r="A19" s="65">
        <v>650</v>
      </c>
      <c r="B19">
        <v>2140</v>
      </c>
    </row>
    <row r="20" spans="1:2">
      <c r="A20" s="65">
        <v>600</v>
      </c>
      <c r="B20">
        <v>2010</v>
      </c>
    </row>
    <row r="21" spans="1:2">
      <c r="A21" s="65">
        <v>550</v>
      </c>
      <c r="B21">
        <v>1880</v>
      </c>
    </row>
    <row r="22" spans="1:2">
      <c r="A22" s="65">
        <v>500</v>
      </c>
      <c r="B22">
        <v>1750</v>
      </c>
    </row>
    <row r="23" spans="1:2">
      <c r="A23" s="65">
        <v>450</v>
      </c>
      <c r="B23">
        <v>1620</v>
      </c>
    </row>
    <row r="24" spans="1:2">
      <c r="A24" s="65">
        <v>400</v>
      </c>
      <c r="B24">
        <v>1490</v>
      </c>
    </row>
    <row r="25" spans="1:2">
      <c r="A25" s="65">
        <v>350</v>
      </c>
      <c r="B25">
        <v>1360</v>
      </c>
    </row>
    <row r="26" spans="1:2">
      <c r="A26" s="65">
        <v>300</v>
      </c>
      <c r="B26">
        <v>1230</v>
      </c>
    </row>
    <row r="27" spans="1:2">
      <c r="A27" s="65">
        <v>250</v>
      </c>
      <c r="B27">
        <v>1100</v>
      </c>
    </row>
    <row r="28" spans="1:2">
      <c r="A28" s="65">
        <v>200</v>
      </c>
      <c r="B28">
        <v>970</v>
      </c>
    </row>
    <row r="29" spans="1:2">
      <c r="A29" s="65">
        <v>150</v>
      </c>
      <c r="B29">
        <v>840</v>
      </c>
    </row>
    <row r="30" spans="1:2">
      <c r="A30" s="65">
        <v>100</v>
      </c>
      <c r="B30">
        <v>710</v>
      </c>
    </row>
    <row r="31" spans="1:2">
      <c r="A31" s="65">
        <v>50</v>
      </c>
      <c r="B31">
        <v>580</v>
      </c>
    </row>
  </sheetData>
  <phoneticPr fontId="3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8"/>
  <sheetViews>
    <sheetView workbookViewId="0">
      <selection activeCell="I4" sqref="I4"/>
    </sheetView>
  </sheetViews>
  <sheetFormatPr defaultRowHeight="13.5"/>
  <sheetData>
    <row r="1" spans="1:7">
      <c r="A1" s="1"/>
      <c r="B1" s="3">
        <v>10000000</v>
      </c>
      <c r="C1" s="3">
        <v>7999.9989999999998</v>
      </c>
      <c r="D1" s="3">
        <v>3999.9989999999998</v>
      </c>
      <c r="E1" s="1">
        <v>1999.999</v>
      </c>
      <c r="F1" s="1">
        <v>999.99900000000002</v>
      </c>
      <c r="G1" s="1">
        <v>799.99900000000002</v>
      </c>
    </row>
    <row r="2" spans="1:7">
      <c r="A2" s="1" t="s">
        <v>4503</v>
      </c>
      <c r="B2" s="1">
        <v>5</v>
      </c>
      <c r="C2" s="1">
        <v>6.5</v>
      </c>
      <c r="D2" s="1">
        <v>6.5</v>
      </c>
      <c r="E2" s="1">
        <v>14000</v>
      </c>
      <c r="F2" s="1">
        <v>10000</v>
      </c>
      <c r="G2" s="1">
        <v>10000</v>
      </c>
    </row>
    <row r="3" spans="1:7">
      <c r="A3" s="1" t="s">
        <v>4925</v>
      </c>
      <c r="B3" s="1">
        <v>5</v>
      </c>
      <c r="C3" s="1">
        <v>6.5</v>
      </c>
      <c r="D3" s="1">
        <v>6.5</v>
      </c>
      <c r="E3" s="1">
        <v>14000</v>
      </c>
      <c r="F3" s="1">
        <v>10000</v>
      </c>
      <c r="G3" s="1">
        <v>10000</v>
      </c>
    </row>
    <row r="4" spans="1:7">
      <c r="A4" s="1" t="s">
        <v>4076</v>
      </c>
      <c r="B4" s="1">
        <v>5</v>
      </c>
      <c r="C4" s="1">
        <v>6.5</v>
      </c>
      <c r="D4" s="1">
        <v>6.5</v>
      </c>
      <c r="E4" s="1">
        <v>14000</v>
      </c>
      <c r="F4" s="1">
        <v>10000</v>
      </c>
      <c r="G4" s="1">
        <v>10000</v>
      </c>
    </row>
    <row r="5" spans="1:7">
      <c r="A5" s="1" t="s">
        <v>3988</v>
      </c>
      <c r="B5" s="1">
        <v>7</v>
      </c>
      <c r="C5" s="1">
        <v>9</v>
      </c>
      <c r="D5" s="1">
        <v>10</v>
      </c>
      <c r="E5" s="1">
        <v>11</v>
      </c>
      <c r="F5" s="1" t="s">
        <v>5693</v>
      </c>
      <c r="G5" s="1" t="s">
        <v>5691</v>
      </c>
    </row>
    <row r="6" spans="1:7">
      <c r="A6" s="1" t="s">
        <v>3977</v>
      </c>
      <c r="B6" s="1">
        <v>8</v>
      </c>
      <c r="C6" s="1">
        <v>9</v>
      </c>
      <c r="D6" s="1">
        <v>11</v>
      </c>
      <c r="E6" s="1">
        <v>11</v>
      </c>
      <c r="F6" s="1">
        <v>11</v>
      </c>
      <c r="G6" s="1" t="s">
        <v>3980</v>
      </c>
    </row>
    <row r="7" spans="1:7">
      <c r="A7" s="1" t="s">
        <v>4499</v>
      </c>
      <c r="B7" s="1">
        <v>8.5</v>
      </c>
      <c r="C7" s="1">
        <v>11</v>
      </c>
      <c r="D7" s="1">
        <v>13</v>
      </c>
      <c r="E7" s="1">
        <v>13</v>
      </c>
      <c r="F7" s="1">
        <v>13000</v>
      </c>
      <c r="G7" s="1">
        <v>13000</v>
      </c>
    </row>
    <row r="8" spans="1:7">
      <c r="A8" s="1" t="s">
        <v>4788</v>
      </c>
      <c r="B8" s="1">
        <v>9</v>
      </c>
      <c r="C8" s="1">
        <v>12</v>
      </c>
      <c r="D8" s="1">
        <v>15</v>
      </c>
      <c r="E8" s="1">
        <v>15</v>
      </c>
      <c r="F8" s="1" t="s">
        <v>5693</v>
      </c>
      <c r="G8" s="1" t="s">
        <v>5694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25</vt:i4>
      </vt:variant>
      <vt:variant>
        <vt:lpstr>名前付き一覧</vt:lpstr>
      </vt:variant>
      <vt:variant>
        <vt:i4>48</vt:i4>
      </vt:variant>
    </vt:vector>
  </HeadingPairs>
  <TitlesOfParts>
    <vt:vector size="73" baseType="lpstr">
      <vt:lpstr>work_toke</vt:lpstr>
      <vt:lpstr>work_honsya</vt:lpstr>
      <vt:lpstr>記入基本ルール</vt:lpstr>
      <vt:lpstr>kurume_honsya</vt:lpstr>
      <vt:lpstr>niigata_honsya</vt:lpstr>
      <vt:lpstr>niigata_tyuukei_honsya</vt:lpstr>
      <vt:lpstr>niigata_toke</vt:lpstr>
      <vt:lpstr>niigata_tyuukei_toke</vt:lpstr>
      <vt:lpstr>keihin_honsya</vt:lpstr>
      <vt:lpstr>keihin_toke</vt:lpstr>
      <vt:lpstr>tonami_new_honsya</vt:lpstr>
      <vt:lpstr>tonami_old_honsya</vt:lpstr>
      <vt:lpstr>tonami_new_toke</vt:lpstr>
      <vt:lpstr>tonami_old_toke</vt:lpstr>
      <vt:lpstr>torr_toke_nara_hirosima</vt:lpstr>
      <vt:lpstr>torr_toke</vt:lpstr>
      <vt:lpstr>torr_tyuukei_toke</vt:lpstr>
      <vt:lpstr>torr_honsya</vt:lpstr>
      <vt:lpstr>torr_tyuukei_honsya</vt:lpstr>
      <vt:lpstr>toyo_untin_seikyuusaki</vt:lpstr>
      <vt:lpstr>toyo_untin_tyuukei_nasi</vt:lpstr>
      <vt:lpstr>toyo_untin_tyuukei_ari</vt:lpstr>
      <vt:lpstr>unsoutaiou_honsya</vt:lpstr>
      <vt:lpstr>unsoutaiou_toke</vt:lpstr>
      <vt:lpstr>hinban_weight</vt:lpstr>
      <vt:lpstr>hinban_juuryo</vt:lpstr>
      <vt:lpstr>toyo_untin_tyuukei_ari!tyuukei_nasi</vt:lpstr>
      <vt:lpstr>tyuukei_nasi</vt:lpstr>
      <vt:lpstr>unsoutaiou_honsya</vt:lpstr>
      <vt:lpstr>unsoutaiou_toke</vt:lpstr>
      <vt:lpstr>ｹｲﾋﾝ_honsya</vt:lpstr>
      <vt:lpstr>ｹｲﾋﾝ_honsya_行先</vt:lpstr>
      <vt:lpstr>ｹｲﾋﾝ_honsya_重量</vt:lpstr>
      <vt:lpstr>ｹｲﾋﾝ_toke</vt:lpstr>
      <vt:lpstr>ｹｲﾋﾝ_toke_行先</vt:lpstr>
      <vt:lpstr>ｹｲﾋﾝ_toke_重量</vt:lpstr>
      <vt:lpstr>ﾄｰﾙ_honsya</vt:lpstr>
      <vt:lpstr>ﾄｰﾙ_honsya_距離</vt:lpstr>
      <vt:lpstr>ﾄｰﾙ_honsya_重量</vt:lpstr>
      <vt:lpstr>torr_tyuukei_honsya!ﾄｰﾙ_honsya_中継</vt:lpstr>
      <vt:lpstr>torr_tyuukei_honsya!ﾄｰﾙ_honsya_中継_重量</vt:lpstr>
      <vt:lpstr>torr_toke!ﾄｰﾙ_toke</vt:lpstr>
      <vt:lpstr>torr_toke!ﾄｰﾙ_toke_距離</vt:lpstr>
      <vt:lpstr>ﾄｰﾙ_toke_広島</vt:lpstr>
      <vt:lpstr>ﾄｰﾙ_toke_広島_距離</vt:lpstr>
      <vt:lpstr>ﾄｰﾙ_toke_広島_重量</vt:lpstr>
      <vt:lpstr>torr_toke!ﾄｰﾙ_toke_重量</vt:lpstr>
      <vt:lpstr>torr_tyuukei_toke!ﾄｰﾙ_toke_中継</vt:lpstr>
      <vt:lpstr>torr_tyuukei_toke!ﾄｰﾙ_toke_中継_重量</vt:lpstr>
      <vt:lpstr>ﾄﾅﾐ_honsya_改定後</vt:lpstr>
      <vt:lpstr>ﾄﾅﾐ_honsya_改定後_重量</vt:lpstr>
      <vt:lpstr>tonami_old_honsya!ﾄﾅﾐ_honsya_改定前</vt:lpstr>
      <vt:lpstr>tonami_old_honsya!ﾄﾅﾐ_honsya_改定前_重量</vt:lpstr>
      <vt:lpstr>ﾄﾅﾐ_toke_改定後</vt:lpstr>
      <vt:lpstr>ﾄﾅﾐ_toke_改定後_重量</vt:lpstr>
      <vt:lpstr>tonami_old_toke!ﾄﾅﾐ_toke_改定前</vt:lpstr>
      <vt:lpstr>tonami_old_toke!ﾄﾅﾐ_toke_改定前_重量</vt:lpstr>
      <vt:lpstr>運賃請求直送先</vt:lpstr>
      <vt:lpstr>久留米_honsya</vt:lpstr>
      <vt:lpstr>久留米_honsya_距離</vt:lpstr>
      <vt:lpstr>久留米_honsya_重量</vt:lpstr>
      <vt:lpstr>新潟_honsya</vt:lpstr>
      <vt:lpstr>新潟_honsya_距離</vt:lpstr>
      <vt:lpstr>新潟_honsya_重量</vt:lpstr>
      <vt:lpstr>niigata_tyuukei_honsya!新潟_honsya_中継</vt:lpstr>
      <vt:lpstr>新潟_honsya_中継</vt:lpstr>
      <vt:lpstr>niigata_tyuukei_honsya!新潟_honsya_中継_重量</vt:lpstr>
      <vt:lpstr>新潟_honsya_中継_重量</vt:lpstr>
      <vt:lpstr>新潟_toke</vt:lpstr>
      <vt:lpstr>新潟_toke_距離</vt:lpstr>
      <vt:lpstr>新潟_toke_重量</vt:lpstr>
      <vt:lpstr>niigata_tyuukei_toke!新潟_toke_中継</vt:lpstr>
      <vt:lpstr>niigata_tyuukei_toke!新潟_toke_中継_重量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Akimasa Ogashira</dc:creator>
  <cp:lastModifiedBy>Akimasa Ogashira</cp:lastModifiedBy>
  <dcterms:created xsi:type="dcterms:W3CDTF">2020-07-27T01:02:16Z</dcterms:created>
  <dcterms:modified xsi:type="dcterms:W3CDTF">2020-08-28T04:31:41Z</dcterms:modified>
</cp:coreProperties>
</file>