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udget" sheetId="1" r:id="rId4"/>
  </sheets>
  <definedNames/>
  <calcPr/>
  <extLst>
    <ext uri="GoogleSheetsCustomDataVersion1">
      <go:sheetsCustomData xmlns:go="http://customooxmlschemas.google.com/" r:id="rId5" roundtripDataSignature="AMtx7misP9Zk7xY8RSOwrJJHDgR+1eOTSw=="/>
    </ext>
  </extLst>
</workbook>
</file>

<file path=xl/sharedStrings.xml><?xml version="1.0" encoding="utf-8"?>
<sst xmlns="http://schemas.openxmlformats.org/spreadsheetml/2006/main" count="38" uniqueCount="38">
  <si>
    <r>
      <rPr>
        <rFont val="Arial"/>
        <b/>
        <color rgb="FF1F497D"/>
        <sz val="21.0"/>
      </rPr>
      <t>Anggaran: Operasi dan Pelatihan Proyek Plant Pals</t>
    </r>
  </si>
  <si>
    <r>
      <rPr>
        <rFont val="Arial"/>
        <color rgb="FFFFFFFF"/>
        <sz val="14.0"/>
      </rPr>
      <t>TARGET ANGGARAN</t>
    </r>
  </si>
  <si>
    <r>
      <rPr>
        <rFont val="Arial"/>
        <color rgb="FFFFFFFF"/>
        <sz val="14.0"/>
      </rPr>
      <t>PEMBELANJAAN AKTUAL/AKHIR</t>
    </r>
  </si>
  <si>
    <r>
      <rPr>
        <rFont val="Arial"/>
        <color rgb="FFFFFFFF"/>
        <sz val="14.0"/>
      </rPr>
      <t>DI BAWAH/ 
DI ATAS</t>
    </r>
  </si>
  <si>
    <r>
      <rPr>
        <rFont val="Arial"/>
        <color rgb="FF000000"/>
        <sz val="11.0"/>
      </rPr>
      <t>TENAGA KERJA</t>
    </r>
  </si>
  <si>
    <r>
      <rPr>
        <rFont val="Arial"/>
        <color rgb="FF000000"/>
        <sz val="11.0"/>
      </rPr>
      <t>BAHAN</t>
    </r>
  </si>
  <si>
    <r>
      <rPr>
        <rFont val="Arial"/>
        <color theme="1"/>
        <sz val="11.0"/>
      </rPr>
      <t>BIAYA TETAP</t>
    </r>
  </si>
  <si>
    <r>
      <rPr>
        <rFont val="Arial"/>
        <color theme="0"/>
        <sz val="11.0"/>
      </rPr>
      <t>ANGGARAN</t>
    </r>
  </si>
  <si>
    <r>
      <rPr>
        <rFont val="Arial"/>
        <color rgb="FFFFFFFF"/>
        <sz val="11.0"/>
      </rPr>
      <t>AKTUAL</t>
    </r>
  </si>
  <si>
    <r>
      <rPr>
        <rFont val="Arial"/>
        <color rgb="FFFFFFFF"/>
        <sz val="11.0"/>
      </rPr>
      <t>DI BAWAH/ATAS</t>
    </r>
  </si>
  <si>
    <r>
      <rPr>
        <rFont val="Arial"/>
        <i/>
        <color rgb="FFFFFFFF"/>
        <sz val="11.0"/>
      </rPr>
      <t>MILESTONE</t>
    </r>
    <r>
      <rPr>
        <rFont val="Arial"/>
        <color rgb="FFFFFFFF"/>
        <sz val="11.0"/>
      </rPr>
      <t xml:space="preserve"> (TONGGAK PENCAPAIAN) &amp; TUGAS</t>
    </r>
  </si>
  <si>
    <r>
      <rPr>
        <rFont val="Arial"/>
        <color rgb="FFFFFFFF"/>
        <sz val="11.0"/>
      </rPr>
      <t>KARYAWAN</t>
    </r>
  </si>
  <si>
    <r>
      <rPr>
        <rFont val="Arial"/>
        <color rgb="FFFFFFFF"/>
        <sz val="11.0"/>
      </rPr>
      <t>JAM KERJA</t>
    </r>
  </si>
  <si>
    <r>
      <rPr>
        <rFont val="Arial"/>
        <color theme="0"/>
        <sz val="11.0"/>
      </rPr>
      <t>HARGA</t>
    </r>
  </si>
  <si>
    <r>
      <rPr>
        <rFont val="Arial"/>
        <color theme="0"/>
        <sz val="11.0"/>
      </rPr>
      <t>UNIT</t>
    </r>
  </si>
  <si>
    <r>
      <rPr>
        <rFont val="Arial"/>
        <color rgb="FFFFFFFF"/>
        <sz val="11.0"/>
      </rPr>
      <t>$/UNIT(S)</t>
    </r>
  </si>
  <si>
    <r>
      <rPr>
        <rFont val="Arial"/>
        <b val="0"/>
        <i/>
        <color theme="1"/>
        <sz val="11.0"/>
      </rPr>
      <t>Milestone</t>
    </r>
    <r>
      <rPr>
        <rFont val="Arial"/>
        <b/>
        <color theme="1"/>
        <sz val="11.0"/>
      </rPr>
      <t xml:space="preserve"> 1: Membuat rencana pengiriman tanaman dan logistik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</si>
  <si>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1: Membeli truk pengiriman</t>
    </r>
  </si>
  <si>
    <r>
      <rPr>
        <rFont val="Arial"/>
        <color theme="1"/>
        <sz val="11.0"/>
      </rPr>
      <t>--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</si>
  <si>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2: Mendapatkan bahan kemasan</t>
    </r>
  </si>
  <si>
    <r>
      <rPr>
        <rFont val="Arial"/>
        <color theme="1"/>
        <sz val="11.0"/>
      </rPr>
      <t>--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</si>
  <si>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3: Membayar pengemudi pengiriman</t>
    </r>
  </si>
  <si>
    <r>
      <rPr>
        <rFont val="Arial"/>
        <color theme="1"/>
        <sz val="11.0"/>
      </rPr>
      <t>Pengemudi Pengiriman (2)</t>
    </r>
  </si>
  <si>
    <r>
      <rPr>
        <rFont val="Arial"/>
        <b/>
        <color theme="1"/>
        <sz val="11.0"/>
      </rPr>
      <t>Total</t>
    </r>
  </si>
  <si>
    <r>
      <rPr>
        <rFont val="Arial"/>
        <b val="0"/>
        <i/>
        <color theme="1"/>
        <sz val="11.0"/>
      </rPr>
      <t>Milestone</t>
    </r>
    <r>
      <rPr>
        <rFont val="Arial"/>
        <b/>
        <color theme="1"/>
        <sz val="11.0"/>
      </rPr>
      <t xml:space="preserve"> 2: Memilih dan memasang </t>
    </r>
    <r>
      <rPr>
        <rFont val="Arial"/>
        <b val="0"/>
        <i/>
        <color theme="1"/>
        <sz val="11.0"/>
      </rPr>
      <t>software</t>
    </r>
    <r>
      <rPr>
        <rFont val="Arial"/>
        <b/>
        <color theme="1"/>
        <sz val="11.0"/>
      </rPr>
      <t xml:space="preserve"> dan peralatan manajemen rantai pasokan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</si>
  <si>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1: Mencari vendor (termasuk penyiapan, pemasangan, dan peluncuran sistem)</t>
    </r>
  </si>
  <si>
    <r>
      <rPr>
        <rFont val="Arial"/>
        <color theme="1"/>
        <sz val="11.0"/>
      </rPr>
      <t>--</t>
    </r>
  </si>
  <si>
    <r>
      <rPr>
        <rFont val="Arial"/>
        <b/>
        <color theme="1"/>
        <sz val="11.0"/>
      </rPr>
      <t>Total</t>
    </r>
  </si>
  <si>
    <t>Tonggak capaian 3: Mengembangkan dan meluncurkan program pelatihan karyawan</t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</si>
  <si>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1: Mengembangkan sesi pelatihan</t>
    </r>
  </si>
  <si>
    <r>
      <rPr>
        <rFont val="Arial"/>
        <color theme="1"/>
        <sz val="11.0"/>
      </rPr>
      <t>Spesialis SDM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</si>
  <si>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2: Melatih karyawan untuk menggunakan </t>
    </r>
    <r>
      <rPr>
        <rFont val="Arial"/>
        <i/>
        <color theme="1"/>
        <sz val="11.0"/>
      </rPr>
      <t>software</t>
    </r>
    <r>
      <rPr>
        <rFont val="Arial"/>
        <color theme="1"/>
        <sz val="11.0"/>
      </rPr>
      <t xml:space="preserve"> dan peralatan</t>
    </r>
  </si>
  <si>
    <r>
      <rPr>
        <rFont val="Arial"/>
        <color theme="1"/>
        <sz val="11.0"/>
      </rPr>
      <t>Manajer Pelatihan</t>
    </r>
  </si>
  <si>
    <r>
      <rPr>
        <rFont val="Arial"/>
        <i/>
        <color theme="1"/>
        <sz val="11.0"/>
      </rPr>
      <t>Milestone</t>
    </r>
    <r>
      <rPr>
        <rFont val="Arial"/>
        <color theme="1"/>
        <sz val="11.0"/>
      </rPr>
      <t xml:space="preserve"> 3: Memantau kemajuan karyawan dan meningkatkan proses pelatihan</t>
    </r>
  </si>
  <si>
    <r>
      <rPr>
        <rFont val="Arial"/>
        <color theme="1"/>
        <sz val="11.0"/>
      </rPr>
      <t>Manajer Pelatihan</t>
    </r>
  </si>
  <si>
    <r>
      <rPr>
        <rFont val="Arial"/>
        <b/>
        <color theme="1"/>
        <sz val="11.0"/>
      </rPr>
      <t>Total</t>
    </r>
  </si>
  <si>
    <r>
      <rPr>
        <rFont val="Arial"/>
        <color theme="1"/>
        <sz val="11.0"/>
      </rPr>
      <t xml:space="preserve">Biaya </t>
    </r>
    <r>
      <rPr>
        <rFont val="Arial"/>
        <i/>
        <color theme="1"/>
        <sz val="11.0"/>
      </rPr>
      <t>buffer</t>
    </r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</si>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</sst>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2.0"/>
      <color theme="1"/>
      <name val="Arial"/>
      <scheme val="minor"/>
    </font>
    <font>
      <b/>
      <sz val="21.0"/>
      <color rgb="FF1F497D"/>
      <name val="Arial"/>
    </font>
    <font/>
    <font>
      <sz val="12.0"/>
      <color theme="1"/>
      <name val="Arial"/>
    </font>
    <font>
      <sz val="14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</font>
    <font>
      <b/>
      <sz val="14.0"/>
      <color rgb="FFFFFFFF"/>
      <name val="Arial"/>
    </font>
    <font>
      <b/>
      <sz val="14.0"/>
      <color theme="0"/>
      <name val="Arial"/>
    </font>
    <font>
      <sz val="14.0"/>
      <color theme="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right/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3" numFmtId="0" xfId="0" applyBorder="1" applyFont="1"/>
    <xf borderId="5" fillId="3" fontId="4" numFmtId="0" xfId="0" applyAlignment="1" applyBorder="1" applyFill="1" applyFont="1">
      <alignment horizontal="center" shrinkToFit="0" vertical="top" wrapText="1"/>
    </xf>
    <xf borderId="5" fillId="4" fontId="4" numFmtId="0" xfId="0" applyAlignment="1" applyBorder="1" applyFill="1" applyFont="1">
      <alignment horizontal="center" shrinkToFit="0" vertical="top" wrapText="1"/>
    </xf>
    <xf borderId="6" fillId="0" fontId="3" numFmtId="0" xfId="0" applyBorder="1" applyFont="1"/>
    <xf borderId="7" fillId="5" fontId="3" numFmtId="164" xfId="0" applyAlignment="1" applyBorder="1" applyFill="1" applyFont="1" applyNumberFormat="1">
      <alignment horizontal="center"/>
    </xf>
    <xf borderId="7" fillId="6" fontId="3" numFmtId="164" xfId="0" applyAlignment="1" applyBorder="1" applyFill="1" applyFont="1" applyNumberFormat="1">
      <alignment horizontal="center"/>
    </xf>
    <xf borderId="7" fillId="7" fontId="3" numFmtId="164" xfId="0" applyBorder="1" applyFill="1" applyFont="1" applyNumberFormat="1"/>
    <xf borderId="5" fillId="2" fontId="3" numFmtId="0" xfId="0" applyAlignment="1" applyBorder="1" applyFont="1">
      <alignment horizontal="center"/>
    </xf>
    <xf borderId="5" fillId="7" fontId="3" numFmtId="0" xfId="0" applyAlignment="1" applyBorder="1" applyFont="1">
      <alignment horizontal="center"/>
    </xf>
    <xf borderId="5" fillId="7" fontId="3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3" fontId="7" numFmtId="0" xfId="0" applyAlignment="1" applyBorder="1" applyFont="1">
      <alignment horizontal="center" vertical="top"/>
    </xf>
    <xf borderId="5" fillId="4" fontId="8" numFmtId="0" xfId="0" applyAlignment="1" applyBorder="1" applyFont="1">
      <alignment horizontal="center" vertical="top"/>
    </xf>
    <xf borderId="5" fillId="4" fontId="8" numFmtId="0" xfId="0" applyAlignment="1" applyBorder="1" applyFont="1">
      <alignment horizontal="left" vertical="top"/>
    </xf>
    <xf borderId="0" fillId="0" fontId="5" numFmtId="0" xfId="0" applyFont="1"/>
    <xf borderId="4" fillId="8" fontId="8" numFmtId="0" xfId="0" applyAlignment="1" applyBorder="1" applyFill="1" applyFont="1">
      <alignment horizontal="center" vertical="center"/>
    </xf>
    <xf borderId="4" fillId="8" fontId="7" numFmtId="0" xfId="0" applyAlignment="1" applyBorder="1" applyFont="1">
      <alignment horizontal="center" vertical="center"/>
    </xf>
    <xf borderId="5" fillId="8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9" fontId="9" numFmtId="0" xfId="0" applyBorder="1" applyFill="1" applyFont="1"/>
    <xf borderId="4" fillId="9" fontId="5" numFmtId="0" xfId="0" applyBorder="1" applyFont="1"/>
    <xf borderId="5" fillId="9" fontId="5" numFmtId="0" xfId="0" applyAlignment="1" applyBorder="1" applyFont="1">
      <alignment horizontal="center"/>
    </xf>
    <xf borderId="12" fillId="7" fontId="5" numFmtId="164" xfId="0" applyBorder="1" applyFont="1" applyNumberFormat="1"/>
    <xf borderId="12" fillId="7" fontId="5" numFmtId="0" xfId="0" applyBorder="1" applyFont="1"/>
    <xf borderId="13" fillId="7" fontId="5" numFmtId="164" xfId="0" applyBorder="1" applyFont="1" applyNumberFormat="1"/>
    <xf borderId="14" fillId="2" fontId="5" numFmtId="164" xfId="0" applyAlignment="1" applyBorder="1" applyFont="1" applyNumberFormat="1">
      <alignment horizontal="center"/>
    </xf>
    <xf borderId="15" fillId="7" fontId="6" numFmtId="164" xfId="0" applyBorder="1" applyFont="1" applyNumberFormat="1"/>
    <xf borderId="16" fillId="0" fontId="5" numFmtId="164" xfId="0" applyBorder="1" applyFont="1" applyNumberFormat="1"/>
    <xf borderId="17" fillId="10" fontId="9" numFmtId="0" xfId="0" applyBorder="1" applyFill="1" applyFont="1"/>
    <xf borderId="17" fillId="10" fontId="9" numFmtId="0" xfId="0" applyAlignment="1" applyBorder="1" applyFont="1">
      <alignment horizontal="right"/>
    </xf>
    <xf borderId="18" fillId="10" fontId="9" numFmtId="164" xfId="0" applyAlignment="1" applyBorder="1" applyFont="1" applyNumberFormat="1">
      <alignment horizontal="center"/>
    </xf>
    <xf borderId="18" fillId="10" fontId="9" numFmtId="0" xfId="0" applyAlignment="1" applyBorder="1" applyFont="1">
      <alignment horizontal="center"/>
    </xf>
    <xf borderId="4" fillId="9" fontId="9" numFmtId="0" xfId="0" applyAlignment="1" applyBorder="1" applyFont="1">
      <alignment readingOrder="0"/>
    </xf>
    <xf borderId="5" fillId="9" fontId="5" numFmtId="164" xfId="0" applyAlignment="1" applyBorder="1" applyFont="1" applyNumberFormat="1">
      <alignment horizontal="center"/>
    </xf>
    <xf borderId="4" fillId="9" fontId="5" numFmtId="0" xfId="0" applyAlignment="1" applyBorder="1" applyFont="1">
      <alignment readingOrder="0"/>
    </xf>
    <xf borderId="14" fillId="7" fontId="5" numFmtId="164" xfId="0" applyAlignment="1" applyBorder="1" applyFont="1" applyNumberFormat="1">
      <alignment horizontal="center"/>
    </xf>
    <xf borderId="12" fillId="0" fontId="5" numFmtId="164" xfId="0" applyBorder="1" applyFont="1" applyNumberFormat="1"/>
    <xf borderId="12" fillId="0" fontId="5" numFmtId="0" xfId="0" applyBorder="1" applyFont="1"/>
    <xf borderId="19" fillId="0" fontId="5" numFmtId="164" xfId="0" applyBorder="1" applyFont="1" applyNumberFormat="1"/>
    <xf borderId="19" fillId="0" fontId="5" numFmtId="164" xfId="0" applyAlignment="1" applyBorder="1" applyFont="1" applyNumberFormat="1">
      <alignment horizontal="right"/>
    </xf>
    <xf borderId="5" fillId="7" fontId="5" numFmtId="164" xfId="0" applyAlignment="1" applyBorder="1" applyFont="1" applyNumberFormat="1">
      <alignment horizontal="center"/>
    </xf>
    <xf borderId="16" fillId="0" fontId="5" numFmtId="0" xfId="0" applyBorder="1" applyFont="1"/>
    <xf borderId="4" fillId="8" fontId="10" numFmtId="0" xfId="0" applyAlignment="1" applyBorder="1" applyFont="1">
      <alignment readingOrder="0"/>
    </xf>
    <xf borderId="4" fillId="8" fontId="11" numFmtId="0" xfId="0" applyBorder="1" applyFont="1"/>
    <xf borderId="4" fillId="8" fontId="12" numFmtId="0" xfId="0" applyBorder="1" applyFont="1"/>
    <xf borderId="5" fillId="3" fontId="11" numFmtId="164" xfId="0" applyAlignment="1" applyBorder="1" applyFont="1" applyNumberFormat="1">
      <alignment horizontal="center"/>
    </xf>
    <xf borderId="5" fillId="8" fontId="11" numFmtId="164" xfId="0" applyAlignment="1" applyBorder="1" applyFont="1" applyNumberFormat="1">
      <alignment horizontal="center"/>
    </xf>
    <xf borderId="5" fillId="8" fontId="11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4.9"/>
    <col customWidth="1" min="2" max="2" width="19.1"/>
    <col customWidth="1" min="3" max="3" width="9.6"/>
    <col customWidth="1" min="4" max="4" width="8.1"/>
    <col customWidth="1" min="5" max="5" width="7.8"/>
    <col customWidth="1" min="6" max="6" width="9.7"/>
    <col customWidth="1" min="7" max="7" width="14.4"/>
    <col customWidth="1" min="8" max="8" width="17.0"/>
    <col customWidth="1" min="9" max="9" width="18.1"/>
    <col customWidth="1" min="10" max="10" width="13.7"/>
    <col customWidth="1" min="11" max="11" width="3.3"/>
    <col customWidth="1" min="12" max="27" width="10.6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5"/>
      <c r="H2" s="6" t="s">
        <v>1</v>
      </c>
      <c r="I2" s="7" t="s">
        <v>2</v>
      </c>
      <c r="J2" s="7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/>
      <c r="B3" s="4"/>
      <c r="C3" s="5"/>
      <c r="D3" s="5"/>
      <c r="E3" s="5"/>
      <c r="F3" s="5"/>
      <c r="G3" s="5"/>
      <c r="H3" s="9">
        <f t="shared" ref="H3:I3" si="1">H21</f>
        <v>62000</v>
      </c>
      <c r="I3" s="10">
        <f t="shared" si="1"/>
        <v>0</v>
      </c>
      <c r="J3" s="11">
        <f>H3-I3</f>
        <v>62000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5"/>
      <c r="C4" s="5"/>
      <c r="D4" s="5"/>
      <c r="E4" s="5"/>
      <c r="F4" s="5"/>
      <c r="G4" s="5"/>
      <c r="H4" s="12"/>
      <c r="I4" s="13"/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/>
      <c r="B5" s="16" t="s">
        <v>4</v>
      </c>
      <c r="C5" s="17"/>
      <c r="D5" s="18"/>
      <c r="E5" s="16" t="s">
        <v>5</v>
      </c>
      <c r="F5" s="18"/>
      <c r="G5" s="15" t="s">
        <v>6</v>
      </c>
      <c r="H5" s="19" t="s">
        <v>7</v>
      </c>
      <c r="I5" s="20" t="s">
        <v>8</v>
      </c>
      <c r="J5" s="21" t="s">
        <v>9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25.5" customHeight="1">
      <c r="A6" s="23" t="s">
        <v>10</v>
      </c>
      <c r="B6" s="23" t="s">
        <v>11</v>
      </c>
      <c r="C6" s="23" t="s">
        <v>12</v>
      </c>
      <c r="D6" s="24" t="s">
        <v>13</v>
      </c>
      <c r="E6" s="24" t="s">
        <v>14</v>
      </c>
      <c r="F6" s="23" t="s">
        <v>15</v>
      </c>
      <c r="G6" s="24"/>
      <c r="H6" s="25"/>
      <c r="I6" s="25"/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7" t="s">
        <v>16</v>
      </c>
      <c r="B7" s="28"/>
      <c r="C7" s="27"/>
      <c r="D7" s="27"/>
      <c r="E7" s="27"/>
      <c r="F7" s="27"/>
      <c r="G7" s="27"/>
      <c r="H7" s="29"/>
      <c r="I7" s="29"/>
      <c r="J7" s="2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8" t="s">
        <v>17</v>
      </c>
      <c r="B8" s="30" t="s">
        <v>18</v>
      </c>
      <c r="C8" s="31"/>
      <c r="D8" s="30"/>
      <c r="E8" s="31">
        <v>2.0</v>
      </c>
      <c r="F8" s="31">
        <v>15000.0</v>
      </c>
      <c r="G8" s="32"/>
      <c r="H8" s="33">
        <f t="shared" ref="H8:H10" si="2">C8*D8+E8*F8+G8</f>
        <v>30000</v>
      </c>
      <c r="I8" s="33"/>
      <c r="J8" s="34">
        <f t="shared" ref="J8:J10" si="3">I8-H8</f>
        <v>-30000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8" t="s">
        <v>19</v>
      </c>
      <c r="B9" s="30" t="s">
        <v>20</v>
      </c>
      <c r="C9" s="31"/>
      <c r="D9" s="30"/>
      <c r="E9" s="31">
        <v>1500.0</v>
      </c>
      <c r="F9" s="31">
        <v>2.0</v>
      </c>
      <c r="G9" s="32"/>
      <c r="H9" s="33">
        <f t="shared" si="2"/>
        <v>3000</v>
      </c>
      <c r="I9" s="33"/>
      <c r="J9" s="35">
        <f t="shared" si="3"/>
        <v>-3000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8" t="s">
        <v>21</v>
      </c>
      <c r="B10" s="30" t="s">
        <v>22</v>
      </c>
      <c r="C10" s="31">
        <v>160.0</v>
      </c>
      <c r="D10" s="30">
        <v>15.0</v>
      </c>
      <c r="E10" s="31"/>
      <c r="F10" s="30"/>
      <c r="G10" s="32"/>
      <c r="H10" s="33">
        <f t="shared" si="2"/>
        <v>2400</v>
      </c>
      <c r="I10" s="33"/>
      <c r="J10" s="35">
        <f t="shared" si="3"/>
        <v>-2400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6"/>
      <c r="B11" s="36"/>
      <c r="C11" s="36"/>
      <c r="D11" s="36"/>
      <c r="E11" s="36"/>
      <c r="F11" s="36"/>
      <c r="G11" s="37" t="s">
        <v>23</v>
      </c>
      <c r="H11" s="38">
        <f t="shared" ref="H11:I11" si="4">SUM(H8:H10)</f>
        <v>35400</v>
      </c>
      <c r="I11" s="38">
        <f t="shared" si="4"/>
        <v>0</v>
      </c>
      <c r="J11" s="3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0" t="s">
        <v>24</v>
      </c>
      <c r="B12" s="27"/>
      <c r="C12" s="27"/>
      <c r="D12" s="27"/>
      <c r="E12" s="27"/>
      <c r="F12" s="27"/>
      <c r="G12" s="27"/>
      <c r="H12" s="41"/>
      <c r="I12" s="41"/>
      <c r="J12" s="4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2" t="s">
        <v>25</v>
      </c>
      <c r="B13" s="30" t="s">
        <v>26</v>
      </c>
      <c r="C13" s="31"/>
      <c r="D13" s="30"/>
      <c r="E13" s="31"/>
      <c r="F13" s="30"/>
      <c r="G13" s="32">
        <v>15000.0</v>
      </c>
      <c r="H13" s="43">
        <f>C13*D13+E13*F13+G13</f>
        <v>15000</v>
      </c>
      <c r="I13" s="33"/>
      <c r="J13" s="35">
        <f>I13-H13</f>
        <v>-15000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36"/>
      <c r="B14" s="36"/>
      <c r="C14" s="36"/>
      <c r="D14" s="36"/>
      <c r="E14" s="36"/>
      <c r="F14" s="36"/>
      <c r="G14" s="37" t="s">
        <v>27</v>
      </c>
      <c r="H14" s="38">
        <f t="shared" ref="H14:I14" si="5">SUM(H13)</f>
        <v>15000</v>
      </c>
      <c r="I14" s="38">
        <f t="shared" si="5"/>
        <v>0</v>
      </c>
      <c r="J14" s="3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0" t="s">
        <v>28</v>
      </c>
      <c r="B15" s="28"/>
      <c r="C15" s="28"/>
      <c r="D15" s="28"/>
      <c r="E15" s="28"/>
      <c r="F15" s="28"/>
      <c r="G15" s="28"/>
      <c r="H15" s="41"/>
      <c r="I15" s="41"/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2" t="s">
        <v>29</v>
      </c>
      <c r="B16" s="44" t="s">
        <v>30</v>
      </c>
      <c r="C16" s="45">
        <v>80.0</v>
      </c>
      <c r="D16" s="44">
        <v>50.0</v>
      </c>
      <c r="E16" s="44"/>
      <c r="F16" s="44"/>
      <c r="G16" s="46"/>
      <c r="H16" s="33">
        <f t="shared" ref="H16:H18" si="6">C16*D16+E16*F16+G16</f>
        <v>4000</v>
      </c>
      <c r="I16" s="33"/>
      <c r="J16" s="35">
        <f t="shared" ref="J16:J18" si="7">I16-H16</f>
        <v>-4000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2" t="s">
        <v>31</v>
      </c>
      <c r="B17" s="44" t="s">
        <v>32</v>
      </c>
      <c r="C17" s="45">
        <v>80.0</v>
      </c>
      <c r="D17" s="44">
        <v>25.0</v>
      </c>
      <c r="E17" s="44"/>
      <c r="F17" s="44"/>
      <c r="G17" s="46"/>
      <c r="H17" s="33">
        <f t="shared" si="6"/>
        <v>2000</v>
      </c>
      <c r="I17" s="33"/>
      <c r="J17" s="35">
        <f t="shared" si="7"/>
        <v>-2000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2" t="s">
        <v>33</v>
      </c>
      <c r="B18" s="44" t="s">
        <v>34</v>
      </c>
      <c r="C18" s="45">
        <v>80.0</v>
      </c>
      <c r="D18" s="44">
        <v>25.0</v>
      </c>
      <c r="E18" s="44"/>
      <c r="F18" s="44"/>
      <c r="G18" s="47"/>
      <c r="H18" s="33">
        <f t="shared" si="6"/>
        <v>2000</v>
      </c>
      <c r="I18" s="33"/>
      <c r="J18" s="35">
        <f t="shared" si="7"/>
        <v>-2000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36"/>
      <c r="B19" s="36"/>
      <c r="C19" s="36"/>
      <c r="D19" s="36"/>
      <c r="E19" s="36"/>
      <c r="F19" s="36"/>
      <c r="G19" s="37" t="s">
        <v>35</v>
      </c>
      <c r="H19" s="38">
        <f>SUM(H16:H18)</f>
        <v>8000</v>
      </c>
      <c r="I19" s="38">
        <f>SUM(I17:I18)</f>
        <v>0</v>
      </c>
      <c r="J19" s="3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2" t="s">
        <v>36</v>
      </c>
      <c r="B20" s="28"/>
      <c r="C20" s="28"/>
      <c r="D20" s="28"/>
      <c r="E20" s="28"/>
      <c r="F20" s="28"/>
      <c r="G20" s="28"/>
      <c r="H20" s="48">
        <v>3600.0</v>
      </c>
      <c r="I20" s="48"/>
      <c r="J20" s="4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7.0" customHeight="1">
      <c r="A21" s="50" t="s">
        <v>37</v>
      </c>
      <c r="B21" s="51"/>
      <c r="C21" s="52"/>
      <c r="D21" s="51"/>
      <c r="E21" s="51"/>
      <c r="F21" s="51"/>
      <c r="G21" s="51"/>
      <c r="H21" s="53">
        <f>H11+H14+H19+H20</f>
        <v>62000</v>
      </c>
      <c r="I21" s="54">
        <f>SUM(I8:I10)</f>
        <v>0</v>
      </c>
      <c r="J21" s="5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56"/>
      <c r="I22" s="5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56"/>
      <c r="I23" s="5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56"/>
      <c r="I24" s="5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56"/>
      <c r="I25" s="5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56"/>
      <c r="I26" s="5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56"/>
      <c r="I27" s="5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56"/>
      <c r="I28" s="5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56"/>
      <c r="I29" s="5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56"/>
      <c r="I30" s="5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56"/>
      <c r="I31" s="5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56"/>
      <c r="I32" s="5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56"/>
      <c r="I33" s="5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56"/>
      <c r="I34" s="5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56"/>
      <c r="I35" s="5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56"/>
      <c r="I36" s="5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56"/>
      <c r="I37" s="5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56"/>
      <c r="I38" s="5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56"/>
      <c r="I39" s="5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56"/>
      <c r="I40" s="5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56"/>
      <c r="I41" s="5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56"/>
      <c r="I42" s="5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56"/>
      <c r="I43" s="5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56"/>
      <c r="I44" s="5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56"/>
      <c r="I45" s="5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56"/>
      <c r="I46" s="5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56"/>
      <c r="I47" s="5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56"/>
      <c r="I48" s="5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56"/>
      <c r="I49" s="5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56"/>
      <c r="I50" s="5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56"/>
      <c r="I51" s="5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56"/>
      <c r="I52" s="5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56"/>
      <c r="I53" s="5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56"/>
      <c r="I54" s="5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56"/>
      <c r="I55" s="5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56"/>
      <c r="I56" s="5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56"/>
      <c r="I57" s="5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56"/>
      <c r="I58" s="5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56"/>
      <c r="I59" s="5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56"/>
      <c r="I60" s="5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56"/>
      <c r="I61" s="5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56"/>
      <c r="I62" s="5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56"/>
      <c r="I63" s="5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56"/>
      <c r="I64" s="5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56"/>
      <c r="I65" s="5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56"/>
      <c r="I66" s="5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56"/>
      <c r="I67" s="5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56"/>
      <c r="I68" s="5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56"/>
      <c r="I69" s="5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56"/>
      <c r="I70" s="5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56"/>
      <c r="I71" s="5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56"/>
      <c r="I72" s="5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56"/>
      <c r="I73" s="5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56"/>
      <c r="I74" s="5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56"/>
      <c r="I75" s="5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56"/>
      <c r="I76" s="5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56"/>
      <c r="I77" s="5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56"/>
      <c r="I78" s="5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56"/>
      <c r="I79" s="5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56"/>
      <c r="I80" s="5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56"/>
      <c r="I81" s="5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56"/>
      <c r="I82" s="5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56"/>
      <c r="I83" s="5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56"/>
      <c r="I84" s="5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56"/>
      <c r="I85" s="5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56"/>
      <c r="I86" s="5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56"/>
      <c r="I87" s="5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56"/>
      <c r="I88" s="5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56"/>
      <c r="I89" s="5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56"/>
      <c r="I90" s="5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56"/>
      <c r="I91" s="5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56"/>
      <c r="I92" s="5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56"/>
      <c r="I93" s="5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56"/>
      <c r="I94" s="5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56"/>
      <c r="I95" s="5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56"/>
      <c r="I96" s="5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56"/>
      <c r="I97" s="5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56"/>
      <c r="I98" s="5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56"/>
      <c r="I99" s="5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56"/>
      <c r="I100" s="5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56"/>
      <c r="I101" s="5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56"/>
      <c r="I102" s="5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56"/>
      <c r="I103" s="5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56"/>
      <c r="I104" s="5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56"/>
      <c r="I105" s="5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56"/>
      <c r="I106" s="5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56"/>
      <c r="I107" s="5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56"/>
      <c r="I108" s="5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56"/>
      <c r="I109" s="5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56"/>
      <c r="I110" s="5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56"/>
      <c r="I111" s="5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56"/>
      <c r="I112" s="5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56"/>
      <c r="I113" s="5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56"/>
      <c r="I114" s="5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56"/>
      <c r="I115" s="5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56"/>
      <c r="I116" s="5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56"/>
      <c r="I117" s="5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56"/>
      <c r="I118" s="5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56"/>
      <c r="I119" s="5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56"/>
      <c r="I120" s="5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56"/>
      <c r="I121" s="5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56"/>
      <c r="I122" s="5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56"/>
      <c r="I123" s="5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56"/>
      <c r="I124" s="5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56"/>
      <c r="I125" s="5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56"/>
      <c r="I126" s="5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56"/>
      <c r="I127" s="5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56"/>
      <c r="I128" s="5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56"/>
      <c r="I129" s="5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56"/>
      <c r="I130" s="5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56"/>
      <c r="I131" s="5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56"/>
      <c r="I132" s="5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56"/>
      <c r="I133" s="5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56"/>
      <c r="I134" s="5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56"/>
      <c r="I135" s="5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56"/>
      <c r="I136" s="5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56"/>
      <c r="I137" s="5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56"/>
      <c r="I138" s="5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56"/>
      <c r="I139" s="5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56"/>
      <c r="I140" s="5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56"/>
      <c r="I141" s="5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56"/>
      <c r="I142" s="5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56"/>
      <c r="I143" s="5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56"/>
      <c r="I144" s="5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56"/>
      <c r="I145" s="5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56"/>
      <c r="I146" s="5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56"/>
      <c r="I147" s="5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56"/>
      <c r="I148" s="5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56"/>
      <c r="I149" s="5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56"/>
      <c r="I150" s="5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56"/>
      <c r="I151" s="5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56"/>
      <c r="I152" s="5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56"/>
      <c r="I153" s="5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56"/>
      <c r="I154" s="5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56"/>
      <c r="I155" s="5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56"/>
      <c r="I156" s="5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56"/>
      <c r="I157" s="5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56"/>
      <c r="I158" s="5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56"/>
      <c r="I159" s="5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56"/>
      <c r="I160" s="5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56"/>
      <c r="I161" s="5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56"/>
      <c r="I162" s="5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56"/>
      <c r="I163" s="5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56"/>
      <c r="I164" s="5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56"/>
      <c r="I165" s="5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56"/>
      <c r="I166" s="5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56"/>
      <c r="I167" s="5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56"/>
      <c r="I168" s="5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56"/>
      <c r="I169" s="5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56"/>
      <c r="I170" s="5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56"/>
      <c r="I171" s="5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56"/>
      <c r="I172" s="5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56"/>
      <c r="I173" s="5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56"/>
      <c r="I174" s="5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56"/>
      <c r="I175" s="5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56"/>
      <c r="I176" s="5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56"/>
      <c r="I177" s="5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56"/>
      <c r="I178" s="5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56"/>
      <c r="I179" s="5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56"/>
      <c r="I180" s="5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56"/>
      <c r="I181" s="5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56"/>
      <c r="I182" s="5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56"/>
      <c r="I183" s="5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56"/>
      <c r="I184" s="5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56"/>
      <c r="I185" s="5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56"/>
      <c r="I186" s="5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56"/>
      <c r="I187" s="5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56"/>
      <c r="I188" s="5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56"/>
      <c r="I189" s="5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56"/>
      <c r="I190" s="5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56"/>
      <c r="I191" s="5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56"/>
      <c r="I192" s="5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56"/>
      <c r="I193" s="5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56"/>
      <c r="I194" s="5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56"/>
      <c r="I195" s="5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56"/>
      <c r="I196" s="5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56"/>
      <c r="I197" s="5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56"/>
      <c r="I198" s="5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56"/>
      <c r="I199" s="5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56"/>
      <c r="I200" s="5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56"/>
      <c r="I201" s="5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56"/>
      <c r="I202" s="5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56"/>
      <c r="I203" s="5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56"/>
      <c r="I204" s="5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56"/>
      <c r="I205" s="5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56"/>
      <c r="I206" s="5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56"/>
      <c r="I207" s="5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56"/>
      <c r="I208" s="5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56"/>
      <c r="I209" s="5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56"/>
      <c r="I210" s="5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56"/>
      <c r="I211" s="5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56"/>
      <c r="I212" s="5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56"/>
      <c r="I213" s="5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56"/>
      <c r="I214" s="5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56"/>
      <c r="I215" s="5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56"/>
      <c r="I216" s="5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56"/>
      <c r="I217" s="5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56"/>
      <c r="I218" s="5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56"/>
      <c r="I219" s="5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56"/>
      <c r="I220" s="5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56"/>
      <c r="I221" s="5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2021-07-30T20:10:50Z</dcterms:created>
  <dc:creator>Laura Veneskey</dc:creator>
</cp:coreProperties>
</file>