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goldeliy/Desktop/alpha 50/Holderbooo@gmail.com/"/>
    </mc:Choice>
  </mc:AlternateContent>
  <xr:revisionPtr revIDLastSave="0" documentId="13_ncr:1_{8F3CD0CC-C7F5-0C45-A20D-CFDC9189C55E}" xr6:coauthVersionLast="45" xr6:coauthVersionMax="47" xr10:uidLastSave="{00000000-0000-0000-0000-000000000000}"/>
  <bookViews>
    <workbookView xWindow="0" yWindow="0" windowWidth="38400" windowHeight="21240" xr2:uid="{E3BDB0B2-214C-42B8-B2CF-151EFC457496}"/>
  </bookViews>
  <sheets>
    <sheet name="Смета теплого контура эконо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32" i="1"/>
  <c r="F31" i="1"/>
  <c r="F33" i="1" s="1"/>
  <c r="F39" i="1"/>
  <c r="F37" i="1"/>
  <c r="F36" i="1"/>
  <c r="F24" i="1"/>
  <c r="F22" i="1"/>
  <c r="F23" i="1"/>
  <c r="F19" i="1"/>
  <c r="F20" i="1"/>
  <c r="F21" i="1"/>
  <c r="F18" i="1"/>
  <c r="F28" i="1"/>
  <c r="F8" i="1"/>
  <c r="F9" i="1"/>
  <c r="F10" i="1"/>
  <c r="F4" i="1"/>
  <c r="F14" i="1"/>
  <c r="F3" i="1"/>
  <c r="F17" i="1"/>
  <c r="F27" i="1"/>
  <c r="F13" i="1"/>
  <c r="F7" i="1"/>
  <c r="F29" i="1" l="1"/>
  <c r="F15" i="1"/>
  <c r="F11" i="1"/>
  <c r="F5" i="1"/>
  <c r="F34" i="1" l="1"/>
  <c r="F40" i="1"/>
</calcChain>
</file>

<file path=xl/sharedStrings.xml><?xml version="1.0" encoding="utf-8"?>
<sst xmlns="http://schemas.openxmlformats.org/spreadsheetml/2006/main" count="107" uniqueCount="73">
  <si>
    <t>Цена за ед</t>
  </si>
  <si>
    <t>ед.изм</t>
  </si>
  <si>
    <t>м3</t>
  </si>
  <si>
    <t>кол-во</t>
  </si>
  <si>
    <t>сумма</t>
  </si>
  <si>
    <t>поставщик</t>
  </si>
  <si>
    <t>https://vvlesprom.com/</t>
  </si>
  <si>
    <t>шт</t>
  </si>
  <si>
    <t>любой ближайший поставщик</t>
  </si>
  <si>
    <t>http://xn----8sbbfrq4d.xn--p1ai/</t>
  </si>
  <si>
    <t>СИП 170х1250х2500мм</t>
  </si>
  <si>
    <t>СИП 220х1250х2500мм</t>
  </si>
  <si>
    <t>http://www.sip-orenburg.ru/</t>
  </si>
  <si>
    <t>Терраса 14,4 м² ДПК</t>
  </si>
  <si>
    <t>Крыльцо 10,8 м² ДПК</t>
  </si>
  <si>
    <t>https://grandlux56.ru/prajs-list</t>
  </si>
  <si>
    <t>okna-visla.ru</t>
  </si>
  <si>
    <t>примечания</t>
  </si>
  <si>
    <t>Наименование</t>
  </si>
  <si>
    <t>Клеёный брус</t>
  </si>
  <si>
    <t>Железобетонные сваи 150*150 мм</t>
  </si>
  <si>
    <t>Доска сухая 50х150х6000</t>
  </si>
  <si>
    <t>для соединения сип панелей</t>
  </si>
  <si>
    <t>Доска сухая 50х200х6000</t>
  </si>
  <si>
    <t>Доска сухая строганая 45х195х6000</t>
  </si>
  <si>
    <t>Фундамент</t>
  </si>
  <si>
    <t>Итого фундамент</t>
  </si>
  <si>
    <t>Цены с монтажем</t>
  </si>
  <si>
    <t>Каркас</t>
  </si>
  <si>
    <t>Метизы для сборки</t>
  </si>
  <si>
    <t>http://krepezj.ru/</t>
  </si>
  <si>
    <t>Итого каркас</t>
  </si>
  <si>
    <t>смотри ведомость крепежа</t>
  </si>
  <si>
    <t>№</t>
  </si>
  <si>
    <t>Окна и двери</t>
  </si>
  <si>
    <t>Итого окна и двери</t>
  </si>
  <si>
    <t>Всего теплый контур</t>
  </si>
  <si>
    <t>конструкции оконные/дверные ПВХ</t>
  </si>
  <si>
    <t>лаги наружных перекрытий</t>
  </si>
  <si>
    <t>лаги перекрытия</t>
  </si>
  <si>
    <t>Крыша</t>
  </si>
  <si>
    <t>Итого крыша</t>
  </si>
  <si>
    <t>Перекрытие цоколя</t>
  </si>
  <si>
    <t>Итого прекрытие цоколя</t>
  </si>
  <si>
    <t>Безрамное остекление стеклопакет 8-18-8</t>
  </si>
  <si>
    <t>Конек фигурный 200*200 2м</t>
  </si>
  <si>
    <t>шт.</t>
  </si>
  <si>
    <t>площадь пола 1го этажа 49,25 м²</t>
  </si>
  <si>
    <t>конек 10 м.п.</t>
  </si>
  <si>
    <t>Фронтонная планка</t>
  </si>
  <si>
    <t>Каризная планка</t>
  </si>
  <si>
    <t>уточнить по месту</t>
  </si>
  <si>
    <t>Профлист кровельный НС35 0,5мм окрашенный</t>
  </si>
  <si>
    <t>нахлест + 10 %</t>
  </si>
  <si>
    <t>https://mk-krovlya.ru/</t>
  </si>
  <si>
    <t>Ковер подкладочный Anderep Prof (Полиэстер), 40 кв.м</t>
  </si>
  <si>
    <t>1 рулон 40м2</t>
  </si>
  <si>
    <t>https://leroymerlin.ru/product/kover-podkladochnyy-anderep-prof-poliester-14798480/</t>
  </si>
  <si>
    <t>Дополнительно</t>
  </si>
  <si>
    <t>Работа по сборке теплого контура</t>
  </si>
  <si>
    <t>Рабочий</t>
  </si>
  <si>
    <t>чел.день</t>
  </si>
  <si>
    <t>3 человека 7 дней</t>
  </si>
  <si>
    <t>hh.ru</t>
  </si>
  <si>
    <t>Всего теплый контур с работой</t>
  </si>
  <si>
    <t>https://leroymerlin.ru/product/terrasnaya-doska-dpk-itp-cvet-seryy-3000h162h26-mm-0-486-m-81954377/</t>
  </si>
  <si>
    <t>заполнение каркаса стен</t>
  </si>
  <si>
    <t>Стены каркасные</t>
  </si>
  <si>
    <t>Итого стены каркасные</t>
  </si>
  <si>
    <t>48 штук</t>
  </si>
  <si>
    <t>40 шт для соединения сип панелей</t>
  </si>
  <si>
    <t>Оголовки 250*250</t>
  </si>
  <si>
    <t>м²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</si>
</sst>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PT Sans"/>
      <family val="2"/>
      <charset val="204"/>
    </font>
    <font>
      <b/>
      <sz val="14"/>
      <color rgb="FF000000"/>
      <name val="PT Sans"/>
      <family val="2"/>
      <charset val="204"/>
    </font>
    <font>
      <sz val="14"/>
      <color theme="1"/>
      <name val="PT Sans"/>
      <family val="2"/>
      <charset val="204"/>
    </font>
    <font>
      <sz val="14"/>
      <color rgb="FF000000"/>
      <name val="PT Sans"/>
      <family val="2"/>
      <charset val="204"/>
    </font>
    <font>
      <u/>
      <sz val="14"/>
      <color theme="10"/>
      <name val="PT Sans"/>
      <family val="2"/>
      <charset val="204"/>
    </font>
    <font>
      <sz val="14"/>
      <color rgb="FF1F1F1F"/>
      <name val="PT Sans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 indent="1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" fontId="4" fillId="0" borderId="10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 indent="1"/>
    </xf>
    <xf numFmtId="0" fontId="4" fillId="0" borderId="11" xfId="0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&#1078;&#1073;-&#1089;&#1074;&#1072;&#1080;.&#1088;&#1092;/" TargetMode="External"/><Relationship Id="rId2" Type="http://schemas.openxmlformats.org/officeDocument/2006/relationships/hyperlink" Target="http://&#1078;&#1073;-&#1089;&#1074;&#1072;&#1080;.&#1088;&#1092;/" TargetMode="External"/><Relationship Id="rId1" Type="http://schemas.openxmlformats.org/officeDocument/2006/relationships/hyperlink" Target="https://vvlesprom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6358-BB81-4178-BD21-76506C81B7E4}">
  <dimension ref="A1:H145"/>
  <sheetViews>
    <sheetView tabSelected="1" topLeftCell="A20" workbookViewId="0">
      <selection activeCell="D14" sqref="D14"/>
    </sheetView>
  </sheetViews>
  <sheetFormatPr baseColWidth="10" defaultColWidth="9.1640625" defaultRowHeight="19" x14ac:dyDescent="0.2"/>
  <cols>
    <col min="1" max="1" width="9.1640625" style="5"/>
    <col min="2" max="2" width="63.5" style="5" customWidth="1"/>
    <col min="3" max="3" width="9.33203125" style="5" bestFit="1" customWidth="1"/>
    <col min="4" max="4" width="11.5" style="5" customWidth="1"/>
    <col min="5" max="5" width="9.33203125" style="5" bestFit="1" customWidth="1"/>
    <col min="6" max="6" width="14.6640625" style="5" customWidth="1"/>
    <col min="7" max="7" width="64.5" style="5" customWidth="1"/>
    <col min="8" max="8" width="60.1640625" style="5" customWidth="1"/>
    <col min="9" max="16384" width="9.1640625" style="5"/>
  </cols>
  <sheetData>
    <row r="1" spans="1:8" ht="38.25" customHeight="1" thickBot="1" x14ac:dyDescent="0.25">
      <c r="A1" s="1" t="s">
        <v>33</v>
      </c>
      <c r="B1" s="2" t="s">
        <v>18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5</v>
      </c>
      <c r="H1" s="4" t="s">
        <v>17</v>
      </c>
    </row>
    <row r="2" spans="1:8" ht="38.25" customHeight="1" thickBot="1" x14ac:dyDescent="0.25">
      <c r="A2" s="6">
        <v>1</v>
      </c>
      <c r="B2" s="7" t="s">
        <v>25</v>
      </c>
      <c r="C2" s="8"/>
      <c r="D2" s="8"/>
      <c r="E2" s="8"/>
      <c r="F2" s="8"/>
      <c r="G2" s="8"/>
      <c r="H2" s="9"/>
    </row>
    <row r="3" spans="1:8" ht="38.25" customHeight="1" x14ac:dyDescent="0.2">
      <c r="A3" s="10"/>
      <c r="B3" s="11" t="s">
        <v>20</v>
      </c>
      <c r="C3" s="12">
        <v>5000</v>
      </c>
      <c r="D3" s="12" t="s">
        <v>7</v>
      </c>
      <c r="E3" s="12">
        <v>24</v>
      </c>
      <c r="F3" s="12">
        <f>E3*C3</f>
        <v>120000</v>
      </c>
      <c r="G3" s="13" t="s">
        <v>9</v>
      </c>
      <c r="H3" s="14" t="s">
        <v>27</v>
      </c>
    </row>
    <row r="4" spans="1:8" ht="38.25" customHeight="1" thickBot="1" x14ac:dyDescent="0.25">
      <c r="A4" s="15"/>
      <c r="B4" s="16" t="s">
        <v>71</v>
      </c>
      <c r="C4" s="17">
        <v>550</v>
      </c>
      <c r="D4" s="17" t="s">
        <v>7</v>
      </c>
      <c r="E4" s="17">
        <v>24</v>
      </c>
      <c r="F4" s="17">
        <f t="shared" ref="F4" si="0">E4*C4</f>
        <v>13200</v>
      </c>
      <c r="G4" s="18" t="s">
        <v>9</v>
      </c>
      <c r="H4" s="19" t="s">
        <v>27</v>
      </c>
    </row>
    <row r="5" spans="1:8" ht="38.25" customHeight="1" thickBot="1" x14ac:dyDescent="0.25">
      <c r="A5" s="6"/>
      <c r="B5" s="7" t="s">
        <v>26</v>
      </c>
      <c r="C5" s="8"/>
      <c r="D5" s="8"/>
      <c r="E5" s="8"/>
      <c r="F5" s="20">
        <f>SUM(F3:F4)</f>
        <v>133200</v>
      </c>
      <c r="G5" s="21"/>
      <c r="H5" s="9"/>
    </row>
    <row r="6" spans="1:8" ht="38.25" customHeight="1" thickBot="1" x14ac:dyDescent="0.25">
      <c r="A6" s="6">
        <v>2</v>
      </c>
      <c r="B6" s="7" t="s">
        <v>28</v>
      </c>
      <c r="C6" s="8"/>
      <c r="D6" s="8"/>
      <c r="E6" s="8"/>
      <c r="F6" s="8"/>
      <c r="G6" s="21"/>
      <c r="H6" s="9"/>
    </row>
    <row r="7" spans="1:8" ht="38.25" customHeight="1" x14ac:dyDescent="0.2">
      <c r="A7" s="22"/>
      <c r="B7" s="11" t="s">
        <v>19</v>
      </c>
      <c r="C7" s="12">
        <v>85000</v>
      </c>
      <c r="D7" s="12" t="s">
        <v>2</v>
      </c>
      <c r="E7" s="12">
        <v>7.7</v>
      </c>
      <c r="F7" s="12">
        <f>E7*C7</f>
        <v>654500</v>
      </c>
      <c r="G7" s="13" t="s">
        <v>6</v>
      </c>
      <c r="H7" s="14" t="s">
        <v>8</v>
      </c>
    </row>
    <row r="8" spans="1:8" ht="38.25" customHeight="1" x14ac:dyDescent="0.2">
      <c r="A8" s="23"/>
      <c r="B8" s="24" t="s">
        <v>29</v>
      </c>
      <c r="C8" s="25">
        <v>50000</v>
      </c>
      <c r="D8" s="25" t="s">
        <v>7</v>
      </c>
      <c r="E8" s="25">
        <v>1</v>
      </c>
      <c r="F8" s="25">
        <f>E8*C8</f>
        <v>50000</v>
      </c>
      <c r="G8" s="26" t="s">
        <v>30</v>
      </c>
      <c r="H8" s="27" t="s">
        <v>32</v>
      </c>
    </row>
    <row r="9" spans="1:8" ht="38.25" customHeight="1" x14ac:dyDescent="0.2">
      <c r="A9" s="23"/>
      <c r="B9" s="25" t="s">
        <v>21</v>
      </c>
      <c r="C9" s="25">
        <v>25000</v>
      </c>
      <c r="D9" s="25" t="s">
        <v>2</v>
      </c>
      <c r="E9" s="25">
        <v>0.7</v>
      </c>
      <c r="F9" s="25">
        <f>E9*C9</f>
        <v>17500</v>
      </c>
      <c r="G9" s="25"/>
      <c r="H9" s="28" t="s">
        <v>38</v>
      </c>
    </row>
    <row r="10" spans="1:8" ht="38.25" customHeight="1" thickBot="1" x14ac:dyDescent="0.25">
      <c r="A10" s="15"/>
      <c r="B10" s="17" t="s">
        <v>24</v>
      </c>
      <c r="C10" s="17">
        <v>30000</v>
      </c>
      <c r="D10" s="17" t="s">
        <v>2</v>
      </c>
      <c r="E10" s="17">
        <v>1.1000000000000001</v>
      </c>
      <c r="F10" s="17">
        <f>E10*C10</f>
        <v>33000</v>
      </c>
      <c r="G10" s="17"/>
      <c r="H10" s="29" t="s">
        <v>39</v>
      </c>
    </row>
    <row r="11" spans="1:8" ht="38.25" customHeight="1" thickBot="1" x14ac:dyDescent="0.25">
      <c r="A11" s="6"/>
      <c r="B11" s="7" t="s">
        <v>31</v>
      </c>
      <c r="C11" s="8"/>
      <c r="D11" s="8"/>
      <c r="E11" s="8"/>
      <c r="F11" s="20">
        <f>SUM(F7:F10)</f>
        <v>755000</v>
      </c>
      <c r="G11" s="21"/>
      <c r="H11" s="9"/>
    </row>
    <row r="12" spans="1:8" ht="38.25" customHeight="1" thickBot="1" x14ac:dyDescent="0.25">
      <c r="A12" s="6">
        <v>3</v>
      </c>
      <c r="B12" s="7" t="s">
        <v>34</v>
      </c>
      <c r="C12" s="8"/>
      <c r="D12" s="8"/>
      <c r="E12" s="8"/>
      <c r="F12" s="20"/>
      <c r="G12" s="21"/>
      <c r="H12" s="9"/>
    </row>
    <row r="13" spans="1:8" ht="38.25" customHeight="1" x14ac:dyDescent="0.2">
      <c r="A13" s="22"/>
      <c r="B13" s="11" t="s">
        <v>44</v>
      </c>
      <c r="C13" s="12">
        <v>8500</v>
      </c>
      <c r="D13" s="12" t="s">
        <v>72</v>
      </c>
      <c r="E13" s="12">
        <v>13.18</v>
      </c>
      <c r="F13" s="12">
        <f>E13*C13</f>
        <v>112030</v>
      </c>
      <c r="G13" s="12" t="s">
        <v>15</v>
      </c>
      <c r="H13" s="14" t="s">
        <v>8</v>
      </c>
    </row>
    <row r="14" spans="1:8" ht="38.25" customHeight="1" thickBot="1" x14ac:dyDescent="0.25">
      <c r="A14" s="15"/>
      <c r="B14" s="16" t="s">
        <v>37</v>
      </c>
      <c r="C14" s="17">
        <v>10000</v>
      </c>
      <c r="D14" s="17" t="s">
        <v>72</v>
      </c>
      <c r="E14" s="17">
        <v>11</v>
      </c>
      <c r="F14" s="17">
        <f t="shared" ref="F14" si="1">E14*C14</f>
        <v>110000</v>
      </c>
      <c r="G14" s="17" t="s">
        <v>16</v>
      </c>
      <c r="H14" s="19" t="s">
        <v>8</v>
      </c>
    </row>
    <row r="15" spans="1:8" ht="38.25" customHeight="1" thickBot="1" x14ac:dyDescent="0.25">
      <c r="A15" s="6"/>
      <c r="B15" s="20" t="s">
        <v>35</v>
      </c>
      <c r="C15" s="8"/>
      <c r="D15" s="8"/>
      <c r="E15" s="8"/>
      <c r="F15" s="20">
        <f>SUM(F13:F14)</f>
        <v>222030</v>
      </c>
      <c r="G15" s="8"/>
      <c r="H15" s="9"/>
    </row>
    <row r="16" spans="1:8" ht="38.25" customHeight="1" thickBot="1" x14ac:dyDescent="0.25">
      <c r="A16" s="6">
        <v>4</v>
      </c>
      <c r="B16" s="20" t="s">
        <v>40</v>
      </c>
      <c r="C16" s="8"/>
      <c r="D16" s="8"/>
      <c r="E16" s="8"/>
      <c r="F16" s="20"/>
      <c r="G16" s="8"/>
      <c r="H16" s="9"/>
    </row>
    <row r="17" spans="1:8" ht="38.25" customHeight="1" x14ac:dyDescent="0.2">
      <c r="A17" s="22"/>
      <c r="B17" s="30" t="s">
        <v>10</v>
      </c>
      <c r="C17" s="12">
        <v>1000</v>
      </c>
      <c r="D17" s="12" t="s">
        <v>72</v>
      </c>
      <c r="E17" s="12">
        <v>144</v>
      </c>
      <c r="F17" s="12">
        <f>E17*C17</f>
        <v>144000</v>
      </c>
      <c r="G17" s="12" t="s">
        <v>12</v>
      </c>
      <c r="H17" s="14" t="s">
        <v>69</v>
      </c>
    </row>
    <row r="18" spans="1:8" ht="38.25" customHeight="1" x14ac:dyDescent="0.2">
      <c r="A18" s="23"/>
      <c r="B18" s="25" t="s">
        <v>21</v>
      </c>
      <c r="C18" s="25">
        <v>25000</v>
      </c>
      <c r="D18" s="25" t="s">
        <v>2</v>
      </c>
      <c r="E18" s="25">
        <v>1.8</v>
      </c>
      <c r="F18" s="25">
        <f>E18*C18</f>
        <v>45000</v>
      </c>
      <c r="G18" s="25"/>
      <c r="H18" s="27" t="s">
        <v>70</v>
      </c>
    </row>
    <row r="19" spans="1:8" ht="38.25" customHeight="1" x14ac:dyDescent="0.2">
      <c r="A19" s="23"/>
      <c r="B19" s="25" t="s">
        <v>55</v>
      </c>
      <c r="C19" s="25">
        <v>125</v>
      </c>
      <c r="D19" s="25" t="s">
        <v>72</v>
      </c>
      <c r="E19" s="25">
        <v>158.4</v>
      </c>
      <c r="F19" s="25">
        <f t="shared" ref="F19:F21" si="2">E19*C19</f>
        <v>19800</v>
      </c>
      <c r="G19" s="25" t="s">
        <v>57</v>
      </c>
      <c r="H19" s="27" t="s">
        <v>56</v>
      </c>
    </row>
    <row r="20" spans="1:8" ht="38.25" customHeight="1" x14ac:dyDescent="0.2">
      <c r="A20" s="23"/>
      <c r="B20" s="25" t="s">
        <v>52</v>
      </c>
      <c r="C20" s="25">
        <v>700</v>
      </c>
      <c r="D20" s="25" t="s">
        <v>72</v>
      </c>
      <c r="E20" s="25">
        <v>158.4</v>
      </c>
      <c r="F20" s="25">
        <f t="shared" si="2"/>
        <v>110880</v>
      </c>
      <c r="G20" s="25" t="s">
        <v>54</v>
      </c>
      <c r="H20" s="27" t="s">
        <v>53</v>
      </c>
    </row>
    <row r="21" spans="1:8" ht="38.25" customHeight="1" x14ac:dyDescent="0.2">
      <c r="A21" s="23"/>
      <c r="B21" s="25" t="s">
        <v>45</v>
      </c>
      <c r="C21" s="25">
        <v>800</v>
      </c>
      <c r="D21" s="25" t="s">
        <v>46</v>
      </c>
      <c r="E21" s="25">
        <v>5</v>
      </c>
      <c r="F21" s="25">
        <f t="shared" si="2"/>
        <v>4000</v>
      </c>
      <c r="G21" s="25" t="s">
        <v>54</v>
      </c>
      <c r="H21" s="27" t="s">
        <v>48</v>
      </c>
    </row>
    <row r="22" spans="1:8" ht="38.25" customHeight="1" x14ac:dyDescent="0.2">
      <c r="A22" s="23"/>
      <c r="B22" s="25" t="s">
        <v>49</v>
      </c>
      <c r="C22" s="25">
        <v>600</v>
      </c>
      <c r="D22" s="25" t="s">
        <v>46</v>
      </c>
      <c r="E22" s="25">
        <v>14</v>
      </c>
      <c r="F22" s="25">
        <f t="shared" ref="F22:F23" si="3">E22*C22</f>
        <v>8400</v>
      </c>
      <c r="G22" s="25" t="s">
        <v>54</v>
      </c>
      <c r="H22" s="27"/>
    </row>
    <row r="23" spans="1:8" ht="38.25" customHeight="1" x14ac:dyDescent="0.2">
      <c r="A23" s="23"/>
      <c r="B23" s="25" t="s">
        <v>50</v>
      </c>
      <c r="C23" s="25">
        <v>600</v>
      </c>
      <c r="D23" s="25" t="s">
        <v>46</v>
      </c>
      <c r="E23" s="25">
        <v>14</v>
      </c>
      <c r="F23" s="25">
        <f t="shared" si="3"/>
        <v>8400</v>
      </c>
      <c r="G23" s="25" t="s">
        <v>54</v>
      </c>
      <c r="H23" s="27"/>
    </row>
    <row r="24" spans="1:8" ht="38.25" customHeight="1" thickBot="1" x14ac:dyDescent="0.25">
      <c r="A24" s="15"/>
      <c r="B24" s="17" t="s">
        <v>29</v>
      </c>
      <c r="C24" s="17">
        <v>10000</v>
      </c>
      <c r="D24" s="17" t="s">
        <v>46</v>
      </c>
      <c r="E24" s="17">
        <v>1</v>
      </c>
      <c r="F24" s="17">
        <f t="shared" ref="F24" si="4">E24*C24</f>
        <v>10000</v>
      </c>
      <c r="G24" s="18" t="s">
        <v>30</v>
      </c>
      <c r="H24" s="19" t="s">
        <v>51</v>
      </c>
    </row>
    <row r="25" spans="1:8" ht="38.25" customHeight="1" thickBot="1" x14ac:dyDescent="0.25">
      <c r="A25" s="6"/>
      <c r="B25" s="20" t="s">
        <v>41</v>
      </c>
      <c r="C25" s="8"/>
      <c r="D25" s="8"/>
      <c r="E25" s="8"/>
      <c r="F25" s="20">
        <f>SUM(F17:F24)</f>
        <v>350480</v>
      </c>
      <c r="G25" s="8"/>
      <c r="H25" s="9"/>
    </row>
    <row r="26" spans="1:8" ht="38.25" customHeight="1" thickBot="1" x14ac:dyDescent="0.25">
      <c r="A26" s="6">
        <v>5</v>
      </c>
      <c r="B26" s="20" t="s">
        <v>42</v>
      </c>
      <c r="C26" s="8"/>
      <c r="D26" s="8"/>
      <c r="E26" s="8"/>
      <c r="F26" s="8"/>
      <c r="G26" s="8"/>
      <c r="H26" s="9"/>
    </row>
    <row r="27" spans="1:8" ht="38.25" customHeight="1" x14ac:dyDescent="0.2">
      <c r="A27" s="22"/>
      <c r="B27" s="30" t="s">
        <v>11</v>
      </c>
      <c r="C27" s="12">
        <v>1200</v>
      </c>
      <c r="D27" s="12" t="s">
        <v>72</v>
      </c>
      <c r="E27" s="12">
        <v>50</v>
      </c>
      <c r="F27" s="12">
        <f>E27*C27</f>
        <v>60000</v>
      </c>
      <c r="G27" s="12" t="s">
        <v>12</v>
      </c>
      <c r="H27" s="31" t="s">
        <v>47</v>
      </c>
    </row>
    <row r="28" spans="1:8" ht="38.25" customHeight="1" thickBot="1" x14ac:dyDescent="0.25">
      <c r="A28" s="15"/>
      <c r="B28" s="17" t="s">
        <v>23</v>
      </c>
      <c r="C28" s="17">
        <v>25000</v>
      </c>
      <c r="D28" s="17" t="s">
        <v>2</v>
      </c>
      <c r="E28" s="17">
        <v>0.7</v>
      </c>
      <c r="F28" s="17">
        <f>E28*C28</f>
        <v>17500</v>
      </c>
      <c r="G28" s="17"/>
      <c r="H28" s="19" t="s">
        <v>22</v>
      </c>
    </row>
    <row r="29" spans="1:8" ht="38.25" customHeight="1" thickBot="1" x14ac:dyDescent="0.25">
      <c r="A29" s="6"/>
      <c r="B29" s="20" t="s">
        <v>43</v>
      </c>
      <c r="C29" s="8"/>
      <c r="D29" s="8"/>
      <c r="E29" s="8"/>
      <c r="F29" s="20">
        <f>SUM(F27:F28)</f>
        <v>77500</v>
      </c>
      <c r="G29" s="8"/>
      <c r="H29" s="9"/>
    </row>
    <row r="30" spans="1:8" ht="38.25" customHeight="1" thickBot="1" x14ac:dyDescent="0.25">
      <c r="A30" s="6">
        <v>6</v>
      </c>
      <c r="B30" s="20" t="s">
        <v>67</v>
      </c>
      <c r="C30" s="8"/>
      <c r="D30" s="8"/>
      <c r="E30" s="8"/>
      <c r="F30" s="20"/>
      <c r="G30" s="8"/>
      <c r="H30" s="9"/>
    </row>
    <row r="31" spans="1:8" ht="38.25" customHeight="1" x14ac:dyDescent="0.2">
      <c r="A31" s="22"/>
      <c r="B31" s="30" t="s">
        <v>10</v>
      </c>
      <c r="C31" s="12">
        <v>1000</v>
      </c>
      <c r="D31" s="12" t="s">
        <v>72</v>
      </c>
      <c r="E31" s="12">
        <v>6</v>
      </c>
      <c r="F31" s="12">
        <f>E31*C31</f>
        <v>6000</v>
      </c>
      <c r="G31" s="12" t="s">
        <v>12</v>
      </c>
      <c r="H31" s="14" t="s">
        <v>66</v>
      </c>
    </row>
    <row r="32" spans="1:8" ht="38.25" customHeight="1" thickBot="1" x14ac:dyDescent="0.25">
      <c r="A32" s="23"/>
      <c r="B32" s="25" t="s">
        <v>21</v>
      </c>
      <c r="C32" s="25">
        <v>25000</v>
      </c>
      <c r="D32" s="25" t="s">
        <v>2</v>
      </c>
      <c r="E32" s="25">
        <v>0.3</v>
      </c>
      <c r="F32" s="25">
        <f>E32*C32</f>
        <v>7500</v>
      </c>
      <c r="G32" s="25"/>
      <c r="H32" s="27" t="s">
        <v>22</v>
      </c>
    </row>
    <row r="33" spans="1:8" ht="38.25" customHeight="1" thickBot="1" x14ac:dyDescent="0.25">
      <c r="A33" s="6"/>
      <c r="B33" s="20" t="s">
        <v>68</v>
      </c>
      <c r="C33" s="8"/>
      <c r="D33" s="8"/>
      <c r="E33" s="8"/>
      <c r="F33" s="20">
        <f>SUM(F31:F32)</f>
        <v>13500</v>
      </c>
      <c r="G33" s="8"/>
      <c r="H33" s="9"/>
    </row>
    <row r="34" spans="1:8" ht="38.25" customHeight="1" thickBot="1" x14ac:dyDescent="0.25">
      <c r="A34" s="6"/>
      <c r="B34" s="7" t="s">
        <v>36</v>
      </c>
      <c r="C34" s="20"/>
      <c r="D34" s="20"/>
      <c r="E34" s="20"/>
      <c r="F34" s="20">
        <f>F33+F29+F25+F15+F11+F5</f>
        <v>1551710</v>
      </c>
      <c r="G34" s="8"/>
      <c r="H34" s="9"/>
    </row>
    <row r="35" spans="1:8" ht="38.25" customHeight="1" x14ac:dyDescent="0.2">
      <c r="A35" s="22"/>
      <c r="B35" s="32" t="s">
        <v>58</v>
      </c>
      <c r="C35" s="12"/>
      <c r="D35" s="12"/>
      <c r="E35" s="12"/>
      <c r="F35" s="12"/>
      <c r="G35" s="12"/>
      <c r="H35" s="14"/>
    </row>
    <row r="36" spans="1:8" ht="38.25" customHeight="1" x14ac:dyDescent="0.2">
      <c r="A36" s="23"/>
      <c r="B36" s="24" t="s">
        <v>13</v>
      </c>
      <c r="C36" s="25">
        <v>3000</v>
      </c>
      <c r="D36" s="25" t="s">
        <v>72</v>
      </c>
      <c r="E36" s="25">
        <v>14.4</v>
      </c>
      <c r="F36" s="25">
        <f>E36*C36</f>
        <v>43200</v>
      </c>
      <c r="G36" s="25" t="s">
        <v>65</v>
      </c>
      <c r="H36" s="27"/>
    </row>
    <row r="37" spans="1:8" ht="38.25" customHeight="1" x14ac:dyDescent="0.2">
      <c r="A37" s="23"/>
      <c r="B37" s="24" t="s">
        <v>14</v>
      </c>
      <c r="C37" s="25">
        <v>3000</v>
      </c>
      <c r="D37" s="25" t="s">
        <v>72</v>
      </c>
      <c r="E37" s="25">
        <v>10.8</v>
      </c>
      <c r="F37" s="25">
        <f>E37*C37</f>
        <v>32400.000000000004</v>
      </c>
      <c r="G37" s="25" t="s">
        <v>65</v>
      </c>
      <c r="H37" s="27"/>
    </row>
    <row r="38" spans="1:8" ht="38.25" customHeight="1" x14ac:dyDescent="0.2">
      <c r="A38" s="23"/>
      <c r="B38" s="33" t="s">
        <v>59</v>
      </c>
      <c r="C38" s="25"/>
      <c r="D38" s="25"/>
      <c r="E38" s="25"/>
      <c r="F38" s="25"/>
      <c r="G38" s="25"/>
      <c r="H38" s="27"/>
    </row>
    <row r="39" spans="1:8" ht="38.25" customHeight="1" thickBot="1" x14ac:dyDescent="0.25">
      <c r="A39" s="34"/>
      <c r="B39" s="35" t="s">
        <v>60</v>
      </c>
      <c r="C39" s="35">
        <v>5000</v>
      </c>
      <c r="D39" s="35" t="s">
        <v>61</v>
      </c>
      <c r="E39" s="35">
        <v>21</v>
      </c>
      <c r="F39" s="36">
        <f>E39*C39</f>
        <v>105000</v>
      </c>
      <c r="G39" s="35" t="s">
        <v>63</v>
      </c>
      <c r="H39" s="37" t="s">
        <v>62</v>
      </c>
    </row>
    <row r="40" spans="1:8" ht="38.25" customHeight="1" thickBot="1" x14ac:dyDescent="0.25">
      <c r="A40" s="38"/>
      <c r="B40" s="39" t="s">
        <v>64</v>
      </c>
      <c r="C40" s="39"/>
      <c r="D40" s="39"/>
      <c r="E40" s="39"/>
      <c r="F40" s="40">
        <f>F39+F37+F36+F34</f>
        <v>1732310</v>
      </c>
      <c r="G40" s="39"/>
      <c r="H40" s="41"/>
    </row>
    <row r="41" spans="1:8" ht="38.25" customHeight="1" x14ac:dyDescent="0.2"/>
    <row r="42" spans="1:8" ht="38.25" customHeight="1" x14ac:dyDescent="0.2"/>
    <row r="43" spans="1:8" ht="38.25" customHeight="1" x14ac:dyDescent="0.2"/>
    <row r="44" spans="1:8" ht="38.25" customHeight="1" x14ac:dyDescent="0.2"/>
    <row r="45" spans="1:8" ht="38.25" customHeight="1" x14ac:dyDescent="0.2"/>
    <row r="46" spans="1:8" ht="38.25" customHeight="1" x14ac:dyDescent="0.2"/>
    <row r="47" spans="1:8" ht="38.25" customHeight="1" x14ac:dyDescent="0.2"/>
    <row r="48" spans="1:8" ht="38.25" customHeight="1" x14ac:dyDescent="0.2"/>
    <row r="49" ht="38.25" customHeight="1" x14ac:dyDescent="0.2"/>
    <row r="50" ht="38.25" customHeight="1" x14ac:dyDescent="0.2"/>
    <row r="51" ht="38.25" customHeight="1" x14ac:dyDescent="0.2"/>
    <row r="52" ht="38.25" customHeight="1" x14ac:dyDescent="0.2"/>
    <row r="53" ht="38.25" customHeight="1" x14ac:dyDescent="0.2"/>
    <row r="54" ht="38.25" customHeight="1" x14ac:dyDescent="0.2"/>
    <row r="55" ht="38.25" customHeight="1" x14ac:dyDescent="0.2"/>
    <row r="56" ht="38.25" customHeight="1" x14ac:dyDescent="0.2"/>
    <row r="57" ht="38.25" customHeight="1" x14ac:dyDescent="0.2"/>
    <row r="58" ht="38.25" customHeight="1" x14ac:dyDescent="0.2"/>
    <row r="59" ht="38.25" customHeight="1" x14ac:dyDescent="0.2"/>
    <row r="60" ht="38.25" customHeight="1" x14ac:dyDescent="0.2"/>
    <row r="61" ht="38.25" customHeight="1" x14ac:dyDescent="0.2"/>
    <row r="62" ht="38.25" customHeight="1" x14ac:dyDescent="0.2"/>
    <row r="63" ht="38.25" customHeight="1" x14ac:dyDescent="0.2"/>
    <row r="64" ht="38.25" customHeight="1" x14ac:dyDescent="0.2"/>
    <row r="65" ht="38.25" customHeight="1" x14ac:dyDescent="0.2"/>
    <row r="66" ht="38.25" customHeight="1" x14ac:dyDescent="0.2"/>
    <row r="67" ht="38.25" customHeight="1" x14ac:dyDescent="0.2"/>
    <row r="68" ht="38.25" customHeight="1" x14ac:dyDescent="0.2"/>
    <row r="69" ht="38.25" customHeight="1" x14ac:dyDescent="0.2"/>
    <row r="70" ht="38.25" customHeight="1" x14ac:dyDescent="0.2"/>
    <row r="71" ht="38.25" customHeight="1" x14ac:dyDescent="0.2"/>
    <row r="72" ht="38.25" customHeight="1" x14ac:dyDescent="0.2"/>
    <row r="73" ht="38.25" customHeight="1" x14ac:dyDescent="0.2"/>
    <row r="74" ht="38.25" customHeight="1" x14ac:dyDescent="0.2"/>
    <row r="75" ht="38.25" customHeight="1" x14ac:dyDescent="0.2"/>
    <row r="76" ht="38.25" customHeight="1" x14ac:dyDescent="0.2"/>
    <row r="77" ht="38.25" customHeight="1" x14ac:dyDescent="0.2"/>
    <row r="78" ht="38.25" customHeight="1" x14ac:dyDescent="0.2"/>
    <row r="79" ht="38.25" customHeight="1" x14ac:dyDescent="0.2"/>
    <row r="80" ht="38.25" customHeight="1" x14ac:dyDescent="0.2"/>
    <row r="81" ht="38.25" customHeight="1" x14ac:dyDescent="0.2"/>
    <row r="82" ht="38.25" customHeight="1" x14ac:dyDescent="0.2"/>
    <row r="83" ht="38.25" customHeight="1" x14ac:dyDescent="0.2"/>
    <row r="84" ht="38.25" customHeight="1" x14ac:dyDescent="0.2"/>
    <row r="85" ht="38.25" customHeight="1" x14ac:dyDescent="0.2"/>
    <row r="86" ht="38.25" customHeight="1" x14ac:dyDescent="0.2"/>
    <row r="87" ht="38.25" customHeight="1" x14ac:dyDescent="0.2"/>
    <row r="88" ht="38.25" customHeight="1" x14ac:dyDescent="0.2"/>
    <row r="89" ht="38.25" customHeight="1" x14ac:dyDescent="0.2"/>
    <row r="90" ht="38.25" customHeight="1" x14ac:dyDescent="0.2"/>
    <row r="91" ht="38.25" customHeight="1" x14ac:dyDescent="0.2"/>
    <row r="92" ht="38.25" customHeight="1" x14ac:dyDescent="0.2"/>
    <row r="93" ht="38.25" customHeight="1" x14ac:dyDescent="0.2"/>
    <row r="94" ht="38.25" customHeight="1" x14ac:dyDescent="0.2"/>
    <row r="95" ht="38.25" customHeight="1" x14ac:dyDescent="0.2"/>
    <row r="96" ht="38.25" customHeight="1" x14ac:dyDescent="0.2"/>
    <row r="97" ht="38.25" customHeight="1" x14ac:dyDescent="0.2"/>
    <row r="98" ht="38.25" customHeight="1" x14ac:dyDescent="0.2"/>
    <row r="99" ht="38.25" customHeight="1" x14ac:dyDescent="0.2"/>
    <row r="100" ht="38.25" customHeight="1" x14ac:dyDescent="0.2"/>
    <row r="101" ht="38.25" customHeight="1" x14ac:dyDescent="0.2"/>
    <row r="102" ht="38.25" customHeight="1" x14ac:dyDescent="0.2"/>
    <row r="103" ht="38.25" customHeight="1" x14ac:dyDescent="0.2"/>
    <row r="104" ht="38.25" customHeight="1" x14ac:dyDescent="0.2"/>
    <row r="105" ht="38.25" customHeight="1" x14ac:dyDescent="0.2"/>
    <row r="106" ht="38.25" customHeight="1" x14ac:dyDescent="0.2"/>
    <row r="107" ht="38.25" customHeight="1" x14ac:dyDescent="0.2"/>
    <row r="108" ht="38.25" customHeight="1" x14ac:dyDescent="0.2"/>
    <row r="109" ht="38.25" customHeight="1" x14ac:dyDescent="0.2"/>
    <row r="110" ht="38.25" customHeight="1" x14ac:dyDescent="0.2"/>
    <row r="111" ht="38.25" customHeight="1" x14ac:dyDescent="0.2"/>
    <row r="112" ht="38.25" customHeight="1" x14ac:dyDescent="0.2"/>
    <row r="113" ht="38.25" customHeight="1" x14ac:dyDescent="0.2"/>
    <row r="114" ht="38.25" customHeight="1" x14ac:dyDescent="0.2"/>
    <row r="115" ht="38.25" customHeight="1" x14ac:dyDescent="0.2"/>
    <row r="116" ht="38.25" customHeight="1" x14ac:dyDescent="0.2"/>
    <row r="117" ht="38.25" customHeight="1" x14ac:dyDescent="0.2"/>
    <row r="118" ht="38.25" customHeight="1" x14ac:dyDescent="0.2"/>
    <row r="119" ht="38.25" customHeight="1" x14ac:dyDescent="0.2"/>
    <row r="120" ht="38.25" customHeight="1" x14ac:dyDescent="0.2"/>
    <row r="121" ht="38.25" customHeight="1" x14ac:dyDescent="0.2"/>
    <row r="122" ht="38.25" customHeight="1" x14ac:dyDescent="0.2"/>
    <row r="123" ht="38.25" customHeight="1" x14ac:dyDescent="0.2"/>
    <row r="124" ht="38.25" customHeight="1" x14ac:dyDescent="0.2"/>
    <row r="125" ht="38.25" customHeight="1" x14ac:dyDescent="0.2"/>
    <row r="126" ht="38.25" customHeight="1" x14ac:dyDescent="0.2"/>
    <row r="127" ht="38.25" customHeight="1" x14ac:dyDescent="0.2"/>
    <row r="128" ht="38.25" customHeight="1" x14ac:dyDescent="0.2"/>
    <row r="129" ht="38.25" customHeight="1" x14ac:dyDescent="0.2"/>
    <row r="130" ht="38.25" customHeight="1" x14ac:dyDescent="0.2"/>
    <row r="131" ht="38.25" customHeight="1" x14ac:dyDescent="0.2"/>
    <row r="132" ht="38.25" customHeight="1" x14ac:dyDescent="0.2"/>
    <row r="133" ht="38.25" customHeight="1" x14ac:dyDescent="0.2"/>
    <row r="134" ht="38.25" customHeight="1" x14ac:dyDescent="0.2"/>
    <row r="135" ht="38.25" customHeight="1" x14ac:dyDescent="0.2"/>
    <row r="136" ht="38.25" customHeight="1" x14ac:dyDescent="0.2"/>
    <row r="137" ht="38.25" customHeight="1" x14ac:dyDescent="0.2"/>
    <row r="138" ht="38.25" customHeight="1" x14ac:dyDescent="0.2"/>
    <row r="139" ht="38.25" customHeight="1" x14ac:dyDescent="0.2"/>
    <row r="140" ht="38.25" customHeight="1" x14ac:dyDescent="0.2"/>
    <row r="141" ht="38.25" customHeight="1" x14ac:dyDescent="0.2"/>
    <row r="142" ht="38.25" customHeight="1" x14ac:dyDescent="0.2"/>
    <row r="143" ht="38.25" customHeight="1" x14ac:dyDescent="0.2"/>
    <row r="144" ht="38.25" customHeight="1" x14ac:dyDescent="0.2"/>
    <row r="145" ht="38.25" customHeight="1" x14ac:dyDescent="0.2"/>
  </sheetData>
  <hyperlinks>
    <hyperlink ref="G7" r:id="rId1" xr:uid="{BAC2006B-C645-44E0-83D1-C73C86EF00BF}"/>
    <hyperlink ref="G3" r:id="rId2" xr:uid="{95C3E4A3-BAEF-4752-B279-4A3E1AD15CE8}"/>
    <hyperlink ref="G4" r:id="rId3" xr:uid="{C746D983-565E-4C99-8644-3D0B6C33396C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Смета теплого контура эконом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2022-01-25T14:44:37Z</dcterms:created>
  <dcterms:modified xsi:type="dcterms:W3CDTF">2022-01-26T20:47:59Z</dcterms:modified>
</cp:coreProperties>
</file>