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8" i="1" s="1"/>
  <c r="F8" i="1" s="1"/>
  <c r="K13" i="1"/>
  <c r="K12" i="1"/>
  <c r="K11" i="1"/>
  <c r="K10" i="1"/>
  <c r="K9" i="1"/>
  <c r="K8" i="1"/>
  <c r="E12" i="1" l="1"/>
  <c r="F12" i="1" s="1"/>
  <c r="E11" i="1"/>
  <c r="F11" i="1" s="1"/>
  <c r="E10" i="1"/>
  <c r="F10" i="1" s="1"/>
  <c r="E9" i="1"/>
  <c r="F9" i="1" s="1"/>
</calcChain>
</file>

<file path=xl/sharedStrings.xml><?xml version="1.0" encoding="utf-8"?>
<sst xmlns="http://schemas.openxmlformats.org/spreadsheetml/2006/main" count="42" uniqueCount="35">
  <si>
    <t>Tesis:</t>
  </si>
  <si>
    <t>Integrantes:</t>
  </si>
  <si>
    <t>Hoy:</t>
  </si>
  <si>
    <t>Situación Temporal</t>
  </si>
  <si>
    <t>Inicio</t>
  </si>
  <si>
    <t>Fin</t>
  </si>
  <si>
    <t>Sem.</t>
  </si>
  <si>
    <t>Días</t>
  </si>
  <si>
    <t>Meses</t>
  </si>
  <si>
    <t>1er.</t>
  </si>
  <si>
    <t>2do.</t>
  </si>
  <si>
    <t>3er.</t>
  </si>
  <si>
    <t>4to.</t>
  </si>
  <si>
    <t>Prórroga</t>
  </si>
  <si>
    <t>Prórroga: condición estado avanzado</t>
  </si>
  <si>
    <t>Situación de Contenido</t>
  </si>
  <si>
    <t>Ítem</t>
  </si>
  <si>
    <t>Contenido</t>
  </si>
  <si>
    <t>Descripción del Negocio</t>
  </si>
  <si>
    <t>%</t>
  </si>
  <si>
    <t>Estado</t>
  </si>
  <si>
    <t>Complejidad</t>
  </si>
  <si>
    <t>Baja</t>
  </si>
  <si>
    <t>Plan del Proyecto</t>
  </si>
  <si>
    <t>Media</t>
  </si>
  <si>
    <t>Toda etapa para que este OK, debe tener la aprobación del tutor</t>
  </si>
  <si>
    <t>Casos de Uso</t>
  </si>
  <si>
    <t>Alta</t>
  </si>
  <si>
    <t>Base de Datos</t>
  </si>
  <si>
    <t>Programación + Interfases</t>
  </si>
  <si>
    <t>Manual del Usuario</t>
  </si>
  <si>
    <t>Terminado</t>
  </si>
  <si>
    <t>En Proceso</t>
  </si>
  <si>
    <t>Plataforma Web</t>
  </si>
  <si>
    <t>Nuara, 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</si>
</sst>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4" fontId="0" fillId="8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4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115062</xdr:colOff>
      <xdr:row>10</xdr:row>
      <xdr:rowOff>8767</xdr:rowOff>
    </xdr:from>
    <xdr:to>
      <xdr:col>6</xdr:col>
      <xdr:colOff>323850</xdr:colOff>
      <xdr:row>10</xdr:row>
      <xdr:rowOff>171454</xdr:rowOff>
    </xdr:to>
    <xdr:sp macro="" textlink="">
      <xdr:nvSpPr>
        <xdr:cNvPr id="4" name="Flecha abajo 3"/>
        <xdr:cNvSpPr/>
      </xdr:nvSpPr>
      <xdr:spPr>
        <a:xfrm rot="5400000">
          <a:off x="3824287" y="1890717"/>
          <a:ext cx="162687" cy="208788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66675</xdr:colOff>
      <xdr:row>10</xdr:row>
      <xdr:rowOff>38104</xdr:rowOff>
    </xdr:from>
    <xdr:to>
      <xdr:col>13</xdr:col>
      <xdr:colOff>428624</xdr:colOff>
      <xdr:row>11</xdr:row>
      <xdr:rowOff>3</xdr:rowOff>
    </xdr:to>
    <xdr:sp macro="" textlink="">
      <xdr:nvSpPr>
        <xdr:cNvPr id="5" name="Flecha abajo 4"/>
        <xdr:cNvSpPr/>
      </xdr:nvSpPr>
      <xdr:spPr>
        <a:xfrm rot="5400000">
          <a:off x="8943975" y="1838329"/>
          <a:ext cx="152399" cy="3619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P14" sqref="P14"/>
    </sheetView>
  </sheetViews>
  <sheetFormatPr baseColWidth="10" defaultColWidth="9.140625" defaultRowHeight="15" x14ac:dyDescent="0.25"/>
  <cols>
    <col min="2" max="2" width="11.140625" customWidth="1"/>
    <col min="3" max="3" width="11.42578125" customWidth="1"/>
    <col min="4" max="4" width="8.140625" customWidth="1"/>
    <col min="5" max="5" width="8" customWidth="1"/>
    <col min="6" max="6" width="7.42578125" customWidth="1"/>
    <col min="8" max="8" width="7.7109375" customWidth="1"/>
    <col min="9" max="9" width="5.140625" customWidth="1"/>
    <col min="10" max="10" width="23.85546875" customWidth="1"/>
    <col min="11" max="11" width="7.140625" customWidth="1"/>
    <col min="12" max="12" width="12.28515625" bestFit="1" customWidth="1"/>
    <col min="13" max="13" width="11" customWidth="1"/>
  </cols>
  <sheetData>
    <row r="2" spans="2:13" x14ac:dyDescent="0.25">
      <c r="B2" s="2" t="s">
        <v>0</v>
      </c>
      <c r="C2" s="3" t="s">
        <v>33</v>
      </c>
      <c r="D2" s="1"/>
    </row>
    <row r="3" spans="2:13" x14ac:dyDescent="0.25">
      <c r="B3" s="2" t="s">
        <v>1</v>
      </c>
      <c r="C3" s="3" t="s">
        <v>34</v>
      </c>
      <c r="D3" s="1"/>
    </row>
    <row r="4" spans="2:13" x14ac:dyDescent="0.25">
      <c r="B4" s="2" t="s">
        <v>2</v>
      </c>
      <c r="C4" s="10">
        <f ca="1">TODAY()</f>
        <v>45060</v>
      </c>
      <c r="D4" s="1"/>
    </row>
    <row r="6" spans="2:13" x14ac:dyDescent="0.25">
      <c r="B6" s="2" t="s">
        <v>3</v>
      </c>
      <c r="C6" s="3"/>
      <c r="D6" s="3"/>
      <c r="E6" s="3"/>
      <c r="F6" s="3"/>
      <c r="I6" s="2" t="s">
        <v>15</v>
      </c>
    </row>
    <row r="7" spans="2:13" x14ac:dyDescent="0.25"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I7" s="6" t="s">
        <v>16</v>
      </c>
      <c r="J7" s="11" t="s">
        <v>17</v>
      </c>
      <c r="K7" s="12" t="s">
        <v>19</v>
      </c>
      <c r="L7" s="12" t="s">
        <v>21</v>
      </c>
      <c r="M7" s="12" t="s">
        <v>20</v>
      </c>
    </row>
    <row r="8" spans="2:13" x14ac:dyDescent="0.25">
      <c r="B8" s="7">
        <v>44423</v>
      </c>
      <c r="C8" s="7">
        <v>44588</v>
      </c>
      <c r="D8" s="8" t="s">
        <v>9</v>
      </c>
      <c r="E8" s="8">
        <f ca="1">C8-C4</f>
        <v>-472</v>
      </c>
      <c r="F8" s="9">
        <f ca="1">E8/30</f>
        <v>-15.733333333333333</v>
      </c>
      <c r="I8" s="12">
        <v>1</v>
      </c>
      <c r="J8" s="19" t="s">
        <v>18</v>
      </c>
      <c r="K8" s="20">
        <f t="shared" ref="K8:K13" si="0">I8/6 *100</f>
        <v>16.666666666666664</v>
      </c>
      <c r="L8" s="14" t="s">
        <v>22</v>
      </c>
      <c r="M8" s="18" t="s">
        <v>31</v>
      </c>
    </row>
    <row r="9" spans="2:13" x14ac:dyDescent="0.25">
      <c r="B9" s="7">
        <v>44588</v>
      </c>
      <c r="C9" s="7">
        <v>44769</v>
      </c>
      <c r="D9" s="8" t="s">
        <v>10</v>
      </c>
      <c r="E9" s="8">
        <f ca="1">C9-C4</f>
        <v>-291</v>
      </c>
      <c r="F9" s="9">
        <f ca="1">E9/30</f>
        <v>-9.6999999999999993</v>
      </c>
      <c r="I9" s="22">
        <v>2</v>
      </c>
      <c r="J9" s="23" t="s">
        <v>23</v>
      </c>
      <c r="K9" s="24">
        <f t="shared" si="0"/>
        <v>33.333333333333329</v>
      </c>
      <c r="L9" s="15" t="s">
        <v>24</v>
      </c>
      <c r="M9" s="17" t="s">
        <v>32</v>
      </c>
    </row>
    <row r="10" spans="2:13" x14ac:dyDescent="0.25">
      <c r="B10" s="7">
        <v>44788</v>
      </c>
      <c r="C10" s="7">
        <v>44953</v>
      </c>
      <c r="D10" s="8" t="s">
        <v>11</v>
      </c>
      <c r="E10" s="8">
        <f ca="1">C10-C4</f>
        <v>-107</v>
      </c>
      <c r="F10" s="9">
        <f ca="1">E10/30</f>
        <v>-3.5666666666666669</v>
      </c>
      <c r="I10" s="8">
        <v>3</v>
      </c>
      <c r="J10" s="13" t="s">
        <v>26</v>
      </c>
      <c r="K10" s="9">
        <f t="shared" si="0"/>
        <v>50</v>
      </c>
      <c r="L10" s="16" t="s">
        <v>27</v>
      </c>
      <c r="M10" s="17" t="s">
        <v>32</v>
      </c>
    </row>
    <row r="11" spans="2:13" x14ac:dyDescent="0.25">
      <c r="B11" s="7">
        <v>44953</v>
      </c>
      <c r="C11" s="21">
        <v>45134</v>
      </c>
      <c r="D11" s="8" t="s">
        <v>12</v>
      </c>
      <c r="E11" s="8">
        <f ca="1">C11-C4</f>
        <v>74</v>
      </c>
      <c r="F11" s="9">
        <f ca="1">E11/30</f>
        <v>2.4666666666666668</v>
      </c>
      <c r="I11" s="12">
        <v>4</v>
      </c>
      <c r="J11" s="19" t="s">
        <v>28</v>
      </c>
      <c r="K11" s="20">
        <f t="shared" si="0"/>
        <v>66.666666666666657</v>
      </c>
      <c r="L11" s="15" t="s">
        <v>24</v>
      </c>
      <c r="M11" s="18" t="s">
        <v>31</v>
      </c>
    </row>
    <row r="12" spans="2:13" ht="15.75" thickBot="1" x14ac:dyDescent="0.3">
      <c r="B12" s="7">
        <v>45153</v>
      </c>
      <c r="C12" s="7">
        <v>45318</v>
      </c>
      <c r="D12" s="8" t="s">
        <v>13</v>
      </c>
      <c r="E12" s="8">
        <f ca="1">C12-C4</f>
        <v>258</v>
      </c>
      <c r="F12" s="9">
        <f ca="1">E12/30</f>
        <v>8.6</v>
      </c>
      <c r="I12" s="25">
        <v>5</v>
      </c>
      <c r="J12" s="26" t="s">
        <v>29</v>
      </c>
      <c r="K12" s="27">
        <f t="shared" si="0"/>
        <v>83.333333333333343</v>
      </c>
      <c r="L12" s="28" t="s">
        <v>27</v>
      </c>
      <c r="M12" s="29" t="s">
        <v>32</v>
      </c>
    </row>
    <row r="13" spans="2:13" ht="15.75" thickBot="1" x14ac:dyDescent="0.3">
      <c r="B13" s="4"/>
      <c r="C13" s="4"/>
      <c r="I13" s="30">
        <v>6</v>
      </c>
      <c r="J13" s="31" t="s">
        <v>30</v>
      </c>
      <c r="K13" s="32">
        <f t="shared" si="0"/>
        <v>100</v>
      </c>
      <c r="L13" s="33" t="s">
        <v>24</v>
      </c>
      <c r="M13" s="34" t="s">
        <v>32</v>
      </c>
    </row>
    <row r="14" spans="2:13" x14ac:dyDescent="0.25">
      <c r="B14" s="5" t="s">
        <v>14</v>
      </c>
      <c r="M14" s="4"/>
    </row>
    <row r="15" spans="2:13" x14ac:dyDescent="0.25">
      <c r="B15" s="4"/>
      <c r="I15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2023-05-14T22:47:45Z</dcterms:modified>
</cp:coreProperties>
</file>