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1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NCC\Documents\Personal Jupyter task\Personal finance dashboard\"/>
    </mc:Choice>
  </mc:AlternateContent>
  <xr:revisionPtr revIDLastSave="0" documentId="8_{BDCCB5F5-F2B5-4B2D-8731-78E7D86496D4}" xr6:coauthVersionLast="47" xr6:coauthVersionMax="47" xr10:uidLastSave="{00000000-0000-0000-0000-000000000000}"/>
  <bookViews>
    <workbookView xWindow="-120" yWindow="-120" windowWidth="29040" windowHeight="15840" activeTab="3" xr2:uid="{DB49BCDF-1EF4-4166-A2E9-E5F29BBD34B2}"/>
  </bookViews>
  <sheets>
    <sheet name="Data" sheetId="2" r:id="rId1"/>
    <sheet name="Calculation v" sheetId="3" r:id="rId2"/>
    <sheet name="Dashbord" sheetId="4" r:id="rId3"/>
    <sheet name="Sheet5" sheetId="5" r:id="rId4"/>
  </sheets>
  <externalReferences>
    <externalReference r:id="rId5"/>
  </externalReferences>
  <definedNames>
    <definedName name="_xlcn.WorksheetConnection_Book3Table1" hidden="1">[1]!Table1[#Data]</definedName>
    <definedName name="_xlcn.WorksheetConnection_Book3Table11" hidden="1">[1]!Table1[#Data]</definedName>
    <definedName name="_xlcn.WorksheetConnection_Book3Table12" hidden="1">[1]!Table1[#Data]</definedName>
    <definedName name="_xlcn.WorksheetConnection_Book3Table13" hidden="1">[1]!Table1[#Data]</definedName>
    <definedName name="BALANCE">[1]Calculations!$I$5</definedName>
    <definedName name="CARDN">[1]Calculations!$O$6</definedName>
    <definedName name="cashloan">[1]Calculations!$H$14</definedName>
    <definedName name="clothes">[1]Calculations!$H$12</definedName>
    <definedName name="dwd">[1]Calculations!$H$22</definedName>
    <definedName name="Entertainment">[1]Calculations!$H$13</definedName>
    <definedName name="groceries">[1]Calculations!$H$11</definedName>
    <definedName name="income">[1]Calculations!$J$5</definedName>
    <definedName name="maxincome">[1]Calculations!$D$45</definedName>
    <definedName name="maxspending">[1]Calculations!$E$45</definedName>
    <definedName name="rent">[1]Calculations!$H$10</definedName>
    <definedName name="Slicer_Month_Number">#N/A</definedName>
    <definedName name="Slicer_Month_Number1">#N/A</definedName>
    <definedName name="spending">[1]Calculations!$K$5</definedName>
    <definedName name="teachable">[1]Calculations!$H$23</definedName>
    <definedName name="VALID">[1]Calculations!$P$6</definedName>
    <definedName name="youtube">[1]Calculations!$H$24</definedName>
  </definedNames>
  <calcPr calcId="191029"/>
  <pivotCaches>
    <pivotCache cacheId="65" r:id="rId6"/>
    <pivotCache cacheId="68" r:id="rId7"/>
    <pivotCache cacheId="71" r:id="rId8"/>
    <pivotCache cacheId="74" r:id="rId9"/>
    <pivotCache cacheId="77" r:id="rId10"/>
    <pivotCache cacheId="80" r:id="rId11"/>
    <pivotCache cacheId="83" r:id="rId12"/>
    <pivotCache cacheId="86" r:id="rId13"/>
    <pivotCache cacheId="89" r:id="rId14"/>
    <pivotCache cacheId="92" r:id="rId15"/>
  </pivotCaches>
  <extLst>
    <ext xmlns:x14="http://schemas.microsoft.com/office/spreadsheetml/2009/9/main" uri="{876F7934-8845-4945-9796-88D515C7AA90}">
      <x14:pivotCaches>
        <pivotCache cacheId="10" r:id="rId16"/>
        <pivotCache cacheId="11" r:id="rId17"/>
      </x14:pivotCaches>
    </ext>
    <ext xmlns:x14="http://schemas.microsoft.com/office/spreadsheetml/2009/9/main" uri="{BBE1A952-AA13-448e-AADC-164F8A28A991}">
      <x14:slicerCaches>
        <x14:slicerCache r:id="rId18"/>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1-9ce98cab-3227-44c7-b3dd-4c719a2e2a06" name="Table1" connection="WorksheetConnection_Book3!Table1"/>
          <x15:modelTable id="Table1-6b46a03a-f609-4f34-a8fd-2d64f744f060" name="Table11" connection="WorksheetConnection_Book3!Table11"/>
          <x15:modelTable id="Table1-4a682164-eab9-4376-8179-cf56b7b47d22" name="Table12" connection="WorksheetConnection_Book3!Table12"/>
          <x15:modelTable id="Table1-ff7e9ab4-4830-4d72-b383-ee238903c74e" name="Table13" connection="WorksheetConnection_Book3!Table13"/>
        </x15:modelTables>
        <x15:extLst>
          <ext xmlns:x16="http://schemas.microsoft.com/office/spreadsheetml/2014/11/main" uri="{9835A34E-60A6-4A7C-AAB8-D5F71C897F49}">
            <x16:modelTimeGroupings>
              <x16:modelTimeGrouping tableName="Table1" columnName="Date" columnId="Date">
                <x16:calculatedTimeColumn columnName="Date (Month Index)" columnId="Date (Month Index)" contentType="monthsindex" isSelected="1"/>
                <x16:calculatedTimeColumn columnName="Date (Month)" columnId="Date (Month)" contentType="months" isSelected="1"/>
              </x16:modelTimeGrouping>
              <x16:modelTimeGrouping tableName="Table11" columnName="Date" columnId="Date">
                <x16:calculatedTimeColumn columnName="Date (Month Index)" columnId="Date (Month Index)" contentType="monthsindex" isSelected="1"/>
                <x16:calculatedTimeColumn columnName="Date (Month)" columnId="Date (Month)" contentType="months" isSelected="1"/>
              </x16:modelTimeGrouping>
              <x16:modelTimeGrouping tableName="Table12" columnName="Date" columnId="Date">
                <x16:calculatedTimeColumn columnName="Date (Month Index)" columnId="Date (Month Index)" contentType="monthsindex" isSelected="1"/>
                <x16:calculatedTimeColumn columnName="Date (Month)" columnId="Date (Month)" contentType="months" isSelected="1"/>
              </x16:modelTimeGrouping>
              <x16:modelTimeGrouping tableName="Table13" columnName="Date" columnId="Date">
                <x16:calculatedTimeColumn columnName="Date (Month Index)" columnId="Date (Month Index)" contentType="monthsindex" isSelected="1"/>
                <x16:calculatedTimeColumn columnName="Date (Month)" columnId="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22" i="3" l="1" a="1"/>
  <c r="G22" i="3" s="1"/>
  <c r="G10" i="3" a="1"/>
  <c r="G10" i="3" s="1"/>
  <c r="E45" i="3"/>
  <c r="D45" i="3"/>
  <c r="K5" i="3"/>
  <c r="I5" i="3"/>
  <c r="J5"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8829485-A00A-4A46-BF4A-3193689235CB}"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FB45D705-F70F-4708-8319-4F788367668C}" name="WorksheetConnection_Book3!Table1" type="102" refreshedVersion="8" minRefreshableVersion="5">
    <extLst>
      <ext xmlns:x15="http://schemas.microsoft.com/office/spreadsheetml/2010/11/main" uri="{DE250136-89BD-433C-8126-D09CA5730AF9}">
        <x15:connection id="Table1-9ce98cab-3227-44c7-b3dd-4c719a2e2a06" autoDelete="1">
          <x15:rangePr sourceName="_xlcn.WorksheetConnection_Book3Table1"/>
        </x15:connection>
      </ext>
    </extLst>
  </connection>
  <connection id="3" xr16:uid="{FB45D705-F70F-4708-8319-4F788367668C}" name="WorksheetConnection_Book3!Table11" type="102" refreshedVersion="8" minRefreshableVersion="5">
    <extLst>
      <ext xmlns:x15="http://schemas.microsoft.com/office/spreadsheetml/2010/11/main" uri="{DE250136-89BD-433C-8126-D09CA5730AF9}">
        <x15:connection id="Table1-6b46a03a-f609-4f34-a8fd-2d64f744f060" autoDelete="1">
          <x15:rangePr sourceName="_xlcn.WorksheetConnection_Book3Table11"/>
        </x15:connection>
      </ext>
    </extLst>
  </connection>
  <connection id="4" xr16:uid="{FB45D705-F70F-4708-8319-4F788367668C}" name="WorksheetConnection_Book3!Table12" type="102" refreshedVersion="8" minRefreshableVersion="5">
    <extLst>
      <ext xmlns:x15="http://schemas.microsoft.com/office/spreadsheetml/2010/11/main" uri="{DE250136-89BD-433C-8126-D09CA5730AF9}">
        <x15:connection id="Table1-4a682164-eab9-4376-8179-cf56b7b47d22" autoDelete="1">
          <x15:rangePr sourceName="_xlcn.WorksheetConnection_Book3Table12"/>
        </x15:connection>
      </ext>
    </extLst>
  </connection>
  <connection id="5" xr16:uid="{FB45D705-F70F-4708-8319-4F788367668C}" name="WorksheetConnection_Book3!Table13" type="102" refreshedVersion="8" minRefreshableVersion="5">
    <extLst>
      <ext xmlns:x15="http://schemas.microsoft.com/office/spreadsheetml/2010/11/main" uri="{DE250136-89BD-433C-8126-D09CA5730AF9}">
        <x15:connection id="Table1-ff7e9ab4-4830-4d72-b383-ee238903c74e" autoDelete="1">
          <x15:rangePr sourceName="_xlcn.WorksheetConnection_Book3Table13"/>
        </x15:connection>
      </ext>
    </extLst>
  </connection>
</connections>
</file>

<file path=xl/metadata.xml><?xml version="1.0" encoding="utf-8"?>
<metadata xmlns="http://schemas.openxmlformats.org/spreadsheetml/2006/main" xmlns:xda="http://schemas.microsoft.com/office/spreadsheetml/2017/dynamicarray">
  <metadataTypes count="2">
    <metadataType name="XLMDX"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metadataStrings count="2">
    <s v="ThisWorkbookDataModel"/>
    <s v="{[Table12].[Month Number].[All]}"/>
  </metadataStrings>
  <mdxMetadata count="1">
    <mdx n="0" f="s">
      <ms ns="1" c="0"/>
    </mdx>
  </mdxMetadata>
  <futureMetadata name="XLDAPR" count="1">
    <bk>
      <extLst>
        <ext uri="{bdbb8cdc-fa1e-496e-a857-3c3f30c029c3}">
          <xda:dynamicArrayProperties fDynamic="1" fCollapsed="0"/>
        </ext>
      </extLst>
    </bk>
  </futureMetadata>
  <cellMetadata count="1">
    <bk>
      <rc t="2" v="0"/>
    </bk>
  </cellMetadata>
  <valueMetadata count="1">
    <bk>
      <rc t="1" v="0"/>
    </bk>
  </valueMetadata>
</metadata>
</file>

<file path=xl/sharedStrings.xml><?xml version="1.0" encoding="utf-8"?>
<sst xmlns="http://schemas.openxmlformats.org/spreadsheetml/2006/main" count="124" uniqueCount="54">
  <si>
    <t>ANALYSIS FOR PERSONAL FINANCE</t>
  </si>
  <si>
    <t>Sum of Debit</t>
  </si>
  <si>
    <t>Sum of Credit</t>
  </si>
  <si>
    <t>Sum of Net Amount</t>
  </si>
  <si>
    <t>Balance</t>
  </si>
  <si>
    <t>Income</t>
  </si>
  <si>
    <t>Spending</t>
  </si>
  <si>
    <t>Credit Card info</t>
  </si>
  <si>
    <t>Card Holder</t>
  </si>
  <si>
    <t>Card Number</t>
  </si>
  <si>
    <t>Valid Thru</t>
  </si>
  <si>
    <t>JOHN DOE</t>
  </si>
  <si>
    <t>**** **** **** 0000</t>
  </si>
  <si>
    <t>10/26</t>
  </si>
  <si>
    <t>Top 5 Spending</t>
  </si>
  <si>
    <t>Row Labels</t>
  </si>
  <si>
    <t>04/01/2025</t>
  </si>
  <si>
    <t>Expense</t>
  </si>
  <si>
    <t>Jan</t>
  </si>
  <si>
    <t>Cash loan</t>
  </si>
  <si>
    <t>Feb</t>
  </si>
  <si>
    <t>Entertainment</t>
  </si>
  <si>
    <t>Aug</t>
  </si>
  <si>
    <t>Clothes</t>
  </si>
  <si>
    <t>Jun</t>
  </si>
  <si>
    <t>Groceries</t>
  </si>
  <si>
    <t>Apr</t>
  </si>
  <si>
    <t>Rent</t>
  </si>
  <si>
    <t>Mar</t>
  </si>
  <si>
    <t>Grand Total</t>
  </si>
  <si>
    <t>Jul</t>
  </si>
  <si>
    <t>Sep</t>
  </si>
  <si>
    <t>Oct</t>
  </si>
  <si>
    <t>May</t>
  </si>
  <si>
    <t xml:space="preserve">Income Sources </t>
  </si>
  <si>
    <t>Data with Decision</t>
  </si>
  <si>
    <t>Teachable</t>
  </si>
  <si>
    <t>YouTube</t>
  </si>
  <si>
    <t>Month Number</t>
  </si>
  <si>
    <t>All</t>
  </si>
  <si>
    <t>Wekly Trends</t>
  </si>
  <si>
    <t>Monthly</t>
  </si>
  <si>
    <t>Sun</t>
  </si>
  <si>
    <t>Sat</t>
  </si>
  <si>
    <t>Fri</t>
  </si>
  <si>
    <t>Thu</t>
  </si>
  <si>
    <t>Wed</t>
  </si>
  <si>
    <t>Tue</t>
  </si>
  <si>
    <t>Mon</t>
  </si>
  <si>
    <t>Max of Credit</t>
  </si>
  <si>
    <t>Max of Debit</t>
  </si>
  <si>
    <t>Max Income</t>
  </si>
  <si>
    <t>Max Spending</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</si>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</sst>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 #,##0.00_-;_-* &quot;-&quot;??_-;_-@_-"/>
    <numFmt numFmtId="164" formatCode="&quot;Yes&quot;;&quot;Yes&quot;;&quot;No&quot;"/>
    <numFmt numFmtId="168" formatCode="_-[$$-409]* #,##0_ ;_-[$$-409]* \-#,##0\ ;_-[$$-409]* &quot;-&quot;??_ ;_-@_ "/>
    <numFmt numFmtId="169" formatCode="[$-F800]dddd\,\ mmmm\ dd\,\ yyyy"/>
    <numFmt numFmtId="170" formatCode="_-[$$-409]* #,##0.00_ ;_-[$$-409]* \-#,##0.00\ ;_-[$$-409]* &quot;-&quot;??_ ;_-@_ "/>
  </numFmts>
  <fonts count="8" x14ac:knownFonts="1">
    <font>
      <sz val="11"/>
      <color theme="1"/>
      <name val="Calibri"/>
      <family val="2"/>
      <scheme val="minor"/>
    </font>
    <font>
      <sz val="11"/>
      <color theme="1"/>
      <name val="Calibri"/>
      <family val="2"/>
      <scheme val="minor"/>
    </font>
    <font>
      <sz val="11"/>
      <color theme="0"/>
      <name val="Calibri"/>
      <family val="2"/>
      <scheme val="minor"/>
    </font>
    <font>
      <sz val="11"/>
      <color theme="1"/>
      <name val="Bahnschrift"/>
      <family val="2"/>
    </font>
    <font>
      <sz val="24"/>
      <color theme="0"/>
      <name val="Calibri"/>
      <family val="2"/>
      <scheme val="minor"/>
    </font>
    <font>
      <sz val="24"/>
      <color theme="1"/>
      <name val="Calibri"/>
      <family val="2"/>
      <scheme val="minor"/>
    </font>
    <font>
      <sz val="11"/>
      <color theme="0"/>
      <name val="Bahnschrift"/>
      <family val="2"/>
    </font>
    <font>
      <sz val="10"/>
      <color theme="1"/>
      <name val="Bahnschrift"/>
      <family val="2"/>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17">
    <xf numFmtId="0" fontId="0" fillId="0" borderId="0" xfId="0"/>
    <xf numFmtId="0" fontId="4" fillId="2" borderId="0" xfId="0" applyFont="1" applyFill="1" applyAlignment="1">
      <alignment horizontal="center"/>
    </xf>
    <xf numFmtId="0" fontId="5" fillId="0" borderId="0" xfId="0" applyFont="1"/>
    <xf numFmtId="168" fontId="0" fillId="0" borderId="0" xfId="0" applyNumberFormat="1"/>
    <xf numFmtId="0" fontId="2" fillId="2" borderId="0" xfId="0" applyFont="1" applyFill="1"/>
    <xf numFmtId="0" fontId="3" fillId="3" borderId="0" xfId="0" applyFont="1" applyFill="1" applyAlignment="1">
      <alignment horizontal="center" vertical="center"/>
    </xf>
    <xf numFmtId="168" fontId="0" fillId="0" borderId="0" xfId="1" applyNumberFormat="1" applyFont="1"/>
    <xf numFmtId="0" fontId="6" fillId="2" borderId="0" xfId="0" applyFont="1" applyFill="1" applyAlignment="1">
      <alignment horizontal="center" vertical="center"/>
    </xf>
    <xf numFmtId="0" fontId="3" fillId="3" borderId="1" xfId="0" applyFont="1" applyFill="1" applyBorder="1" applyAlignment="1">
      <alignment horizontal="center" vertical="center"/>
    </xf>
    <xf numFmtId="49" fontId="3" fillId="3" borderId="1" xfId="0" applyNumberFormat="1" applyFont="1" applyFill="1" applyBorder="1" applyAlignment="1">
      <alignment horizontal="center" vertical="center"/>
    </xf>
    <xf numFmtId="169" fontId="7" fillId="3" borderId="1" xfId="0" applyNumberFormat="1" applyFont="1" applyFill="1" applyBorder="1" applyAlignment="1">
      <alignment horizontal="right" vertical="center"/>
    </xf>
    <xf numFmtId="0" fontId="0" fillId="0" borderId="0" xfId="0" applyAlignment="1">
      <alignment horizontal="left"/>
    </xf>
    <xf numFmtId="170" fontId="0" fillId="0" borderId="0" xfId="0" applyNumberFormat="1"/>
    <xf numFmtId="14" fontId="7" fillId="0" borderId="0" xfId="0" applyNumberFormat="1" applyFont="1" applyAlignment="1">
      <alignment horizontal="right"/>
    </xf>
    <xf numFmtId="0" fontId="0" fillId="0" borderId="0" xfId="0" applyAlignment="1">
      <alignment horizontal="left" indent="1"/>
    </xf>
    <xf numFmtId="0" fontId="0" fillId="0" borderId="0" xfId="0" pivotButton="1"/>
    <xf numFmtId="0" fontId="0" fillId="3" borderId="0" xfId="0" applyFill="1"/>
  </cellXfs>
  <cellStyles count="2">
    <cellStyle name="Comma" xfId="1" builtinId="3"/>
    <cellStyle name="Normal" xfId="0" builtinId="0"/>
  </cellStyles>
  <dxfs count="33">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font>
        <b/>
        <color theme="1"/>
      </font>
      <border>
        <bottom style="thin">
          <color theme="4"/>
        </bottom>
        <vertical/>
        <horizontal/>
      </border>
    </dxf>
    <dxf>
      <font>
        <sz val="12.5"/>
        <color auto="1"/>
      </font>
      <fill>
        <patternFill>
          <bgColor theme="1" tint="0.14996795556505021"/>
        </patternFill>
      </fill>
      <border diagonalUp="0" diagonalDown="0">
        <left/>
        <right/>
        <top/>
        <bottom/>
        <vertical/>
        <horizontal/>
      </border>
    </dxf>
    <dxf>
      <font>
        <color theme="4" tint="0.59996337778862885"/>
      </font>
      <fill>
        <patternFill>
          <fgColor theme="4" tint="0.59996337778862885"/>
          <bgColor rgb="FF2E5689"/>
        </patternFill>
      </fill>
    </dxf>
  </dxfs>
  <tableStyles count="2" defaultTableStyle="TableStyleMedium2" defaultPivotStyle="PivotStyleLight16">
    <tableStyle name="Cust" pivot="0" table="0" count="10" xr9:uid="{1095FF61-0651-4BFB-AD4D-F4B1F91D56E2}">
      <tableStyleElement type="wholeTable" dxfId="31"/>
      <tableStyleElement type="headerRow" dxfId="30"/>
    </tableStyle>
    <tableStyle name="Slicer Style 7" pivot="0" table="0" count="1" xr9:uid="{EF71BDCE-A7BE-4AB4-B607-8581AF8DB323}">
      <tableStyleElement type="wholeTable" dxfId="32"/>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i val="0"/>
            <color rgb="FFFFD058"/>
          </font>
          <fill>
            <patternFill patternType="solid">
              <fgColor auto="1"/>
              <bgColor rgb="FF2C2C2C"/>
            </patternFill>
          </fill>
          <border diagonalUp="0" diagonalDown="0">
            <left/>
            <right/>
            <top/>
            <bottom/>
            <vertical/>
            <horizontal/>
          </border>
        </dxf>
        <dxf>
          <font>
            <color rgb="FFFF5858"/>
          </font>
          <fill>
            <patternFill patternType="solid">
              <fgColor auto="1"/>
              <bgColor rgb="FF2C2C2C"/>
            </patternFill>
          </fill>
          <border diagonalUp="0" diagonalDown="0">
            <left/>
            <right/>
            <top/>
            <bottom/>
            <vertical/>
            <horizontal/>
          </border>
        </dxf>
        <dxf>
          <font>
            <b/>
            <i val="0"/>
            <sz val="10"/>
            <color rgb="FF828282"/>
            <name val="Calibri"/>
            <family val="2"/>
            <scheme val="minor"/>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b/>
            <i val="0"/>
            <sz val="10"/>
            <color theme="0"/>
            <name val="Calibri"/>
            <family val="2"/>
            <scheme val="minor"/>
          </font>
          <fill>
            <patternFill patternType="solid">
              <fgColor theme="4" tint="0.59999389629810485"/>
              <bgColor rgb="FF2C2C2C"/>
            </patternFill>
          </fill>
          <border diagonalUp="0" diagonalDown="0">
            <left/>
            <right/>
            <top/>
            <bottom/>
            <vertical/>
            <horizontal/>
          </border>
        </dxf>
        <dxf>
          <font>
            <b/>
            <i val="0"/>
            <sz val="10"/>
            <color rgb="FF828282"/>
            <name val="Calibri"/>
            <family val="2"/>
            <scheme val="minor"/>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b/>
            <i val="0"/>
            <sz val="10"/>
            <color theme="0" tint="-0.34998626667073579"/>
            <name val="Calibri"/>
            <family val="2"/>
            <scheme val="minor"/>
          </font>
          <fill>
            <patternFill patternType="solid">
              <fgColor rgb="FFFFFFFF"/>
              <bgColor rgb="FF2C2C2C"/>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Cust">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Slicer Style 7"/>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pivotCacheDefinition" Target="pivotCache/pivotCacheDefinition8.xml"/><Relationship Id="rId18" Type="http://schemas.microsoft.com/office/2007/relationships/slicerCache" Target="slicerCaches/slicerCache1.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pivotCacheDefinition" Target="pivotCache/pivotCacheDefinition2.xml"/><Relationship Id="rId12" Type="http://schemas.openxmlformats.org/officeDocument/2006/relationships/pivotCacheDefinition" Target="pivotCache/pivotCacheDefinition7.xml"/><Relationship Id="rId17" Type="http://schemas.openxmlformats.org/officeDocument/2006/relationships/pivotCacheDefinition" Target="pivotCache/pivotCacheDefinition12.xml"/><Relationship Id="rId25"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pivotCacheDefinition" Target="pivotCache/pivotCacheDefinition1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ivotCacheDefinition" Target="pivotCache/pivotCacheDefinition6.xml"/><Relationship Id="rId24" Type="http://schemas.openxmlformats.org/officeDocument/2006/relationships/sheetMetadata" Target="metadata.xml"/><Relationship Id="rId5" Type="http://schemas.openxmlformats.org/officeDocument/2006/relationships/externalLink" Target="externalLinks/externalLink1.xml"/><Relationship Id="rId15" Type="http://schemas.openxmlformats.org/officeDocument/2006/relationships/pivotCacheDefinition" Target="pivotCache/pivotCacheDefinition10.xml"/><Relationship Id="rId23" Type="http://schemas.openxmlformats.org/officeDocument/2006/relationships/sharedStrings" Target="sharedStrings.xml"/><Relationship Id="rId10" Type="http://schemas.openxmlformats.org/officeDocument/2006/relationships/pivotCacheDefinition" Target="pivotCache/pivotCacheDefinition5.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pivotCacheDefinition" Target="pivotCache/pivotCacheDefinition9.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w="28575" cap="rnd">
            <a:gradFill>
              <a:gsLst>
                <a:gs pos="0">
                  <a:srgbClr val="610C9F"/>
                </a:gs>
                <a:gs pos="48000">
                  <a:srgbClr val="CD62DC"/>
                </a:gs>
                <a:gs pos="80000">
                  <a:srgbClr val="CD62DC"/>
                </a:gs>
                <a:gs pos="100000">
                  <a:srgbClr val="A02AC0"/>
                </a:gs>
              </a:gsLst>
              <a:lin ang="5400000" scaled="1"/>
            </a:gra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gradFill>
              <a:gsLst>
                <a:gs pos="0">
                  <a:srgbClr val="610C9F"/>
                </a:gs>
                <a:gs pos="48000">
                  <a:srgbClr val="CD62DC"/>
                </a:gs>
                <a:gs pos="80000">
                  <a:srgbClr val="CD62DC"/>
                </a:gs>
                <a:gs pos="100000">
                  <a:srgbClr val="A02AC0"/>
                </a:gs>
              </a:gsLst>
              <a:lin ang="5400000" scaled="1"/>
            </a:gra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gradFill>
              <a:gsLst>
                <a:gs pos="32000">
                  <a:srgbClr val="610C9F"/>
                </a:gs>
                <a:gs pos="5000">
                  <a:srgbClr val="CD62DC"/>
                </a:gs>
                <a:gs pos="100000">
                  <a:srgbClr val="CD62DC"/>
                </a:gs>
                <a:gs pos="76000">
                  <a:srgbClr val="A02AC0"/>
                </a:gs>
              </a:gsLst>
              <a:lin ang="5400000" scaled="1"/>
            </a:gra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v>Total</c:v>
          </c:tx>
          <c:spPr>
            <a:ln w="28575" cap="rnd">
              <a:gradFill>
                <a:gsLst>
                  <a:gs pos="32000">
                    <a:srgbClr val="610C9F"/>
                  </a:gs>
                  <a:gs pos="5000">
                    <a:srgbClr val="CD62DC"/>
                  </a:gs>
                  <a:gs pos="100000">
                    <a:srgbClr val="CD62DC"/>
                  </a:gs>
                  <a:gs pos="76000">
                    <a:srgbClr val="A02AC0"/>
                  </a:gs>
                </a:gsLst>
                <a:lin ang="5400000" scaled="1"/>
              </a:gradFill>
              <a:round/>
            </a:ln>
            <a:effectLst/>
          </c:spPr>
          <c:marker>
            <c:symbol val="none"/>
          </c:marker>
          <c:cat>
            <c:strLit>
              <c:ptCount val="10"/>
              <c:pt idx="0">
                <c:v>Expense Jan</c:v>
              </c:pt>
              <c:pt idx="1">
                <c:v>Expense Feb</c:v>
              </c:pt>
              <c:pt idx="2">
                <c:v>Expense Aug</c:v>
              </c:pt>
              <c:pt idx="3">
                <c:v>Expense Jun</c:v>
              </c:pt>
              <c:pt idx="4">
                <c:v>Expense Apr</c:v>
              </c:pt>
              <c:pt idx="5">
                <c:v>Expense Mar</c:v>
              </c:pt>
              <c:pt idx="6">
                <c:v>Expense Jul</c:v>
              </c:pt>
              <c:pt idx="7">
                <c:v>Expense Sep</c:v>
              </c:pt>
              <c:pt idx="8">
                <c:v>Expense Oct</c:v>
              </c:pt>
              <c:pt idx="9">
                <c:v>Expense May</c:v>
              </c:pt>
            </c:strLit>
          </c:cat>
          <c:val>
            <c:numLit>
              <c:formatCode>General</c:formatCode>
              <c:ptCount val="10"/>
              <c:pt idx="0">
                <c:v>2874</c:v>
              </c:pt>
              <c:pt idx="1">
                <c:v>2904.6000000000004</c:v>
              </c:pt>
              <c:pt idx="2">
                <c:v>2952.0999999999995</c:v>
              </c:pt>
              <c:pt idx="3">
                <c:v>3005.7</c:v>
              </c:pt>
              <c:pt idx="4">
                <c:v>3038.0000000000005</c:v>
              </c:pt>
              <c:pt idx="5">
                <c:v>3049.7</c:v>
              </c:pt>
              <c:pt idx="6">
                <c:v>3065</c:v>
              </c:pt>
              <c:pt idx="7">
                <c:v>3087.1</c:v>
              </c:pt>
              <c:pt idx="8">
                <c:v>3098.7</c:v>
              </c:pt>
              <c:pt idx="9">
                <c:v>3116.1</c:v>
              </c:pt>
            </c:numLit>
          </c:val>
          <c:smooth val="1"/>
          <c:extLst>
            <c:ext xmlns:c16="http://schemas.microsoft.com/office/drawing/2014/chart" uri="{C3380CC4-5D6E-409C-BE32-E72D297353CC}">
              <c16:uniqueId val="{00000000-886B-4E47-8315-078A26E2B392}"/>
            </c:ext>
          </c:extLst>
        </c:ser>
        <c:dLbls>
          <c:showLegendKey val="0"/>
          <c:showVal val="0"/>
          <c:showCatName val="0"/>
          <c:showSerName val="0"/>
          <c:showPercent val="0"/>
          <c:showBubbleSize val="0"/>
        </c:dLbls>
        <c:smooth val="0"/>
        <c:axId val="146461215"/>
        <c:axId val="146457887"/>
      </c:lineChart>
      <c:catAx>
        <c:axId val="146461215"/>
        <c:scaling>
          <c:orientation val="minMax"/>
        </c:scaling>
        <c:delete val="1"/>
        <c:axPos val="b"/>
        <c:numFmt formatCode="General" sourceLinked="1"/>
        <c:majorTickMark val="none"/>
        <c:minorTickMark val="none"/>
        <c:tickLblPos val="nextTo"/>
        <c:crossAx val="146457887"/>
        <c:crosses val="autoZero"/>
        <c:auto val="1"/>
        <c:lblAlgn val="ctr"/>
        <c:lblOffset val="100"/>
        <c:noMultiLvlLbl val="0"/>
      </c:catAx>
      <c:valAx>
        <c:axId val="146457887"/>
        <c:scaling>
          <c:orientation val="minMax"/>
        </c:scaling>
        <c:delete val="1"/>
        <c:axPos val="l"/>
        <c:numFmt formatCode="General" sourceLinked="1"/>
        <c:majorTickMark val="none"/>
        <c:minorTickMark val="none"/>
        <c:tickLblPos val="nextTo"/>
        <c:crossAx val="146461215"/>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gradFill>
              <a:gsLst>
                <a:gs pos="19000">
                  <a:srgbClr val="A02AC0"/>
                </a:gs>
                <a:gs pos="0">
                  <a:srgbClr val="CD62DC"/>
                </a:gs>
                <a:gs pos="100000">
                  <a:srgbClr val="CD62DC"/>
                </a:gs>
                <a:gs pos="42000">
                  <a:srgbClr val="610C9F"/>
                </a:gs>
                <a:gs pos="74000">
                  <a:srgbClr val="610C9F"/>
                </a:gs>
              </a:gsLst>
              <a:lin ang="5400000" scaled="1"/>
            </a:gra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v>Total</c:v>
          </c:tx>
          <c:spPr>
            <a:ln w="28575" cap="rnd">
              <a:gradFill>
                <a:gsLst>
                  <a:gs pos="19000">
                    <a:srgbClr val="A02AC0"/>
                  </a:gs>
                  <a:gs pos="0">
                    <a:srgbClr val="CD62DC"/>
                  </a:gs>
                  <a:gs pos="100000">
                    <a:srgbClr val="CD62DC"/>
                  </a:gs>
                  <a:gs pos="42000">
                    <a:srgbClr val="610C9F"/>
                  </a:gs>
                  <a:gs pos="74000">
                    <a:srgbClr val="610C9F"/>
                  </a:gs>
                </a:gsLst>
                <a:lin ang="5400000" scaled="1"/>
              </a:gradFill>
              <a:round/>
            </a:ln>
            <a:effectLst/>
          </c:spPr>
          <c:marker>
            <c:symbol val="none"/>
          </c:marker>
          <c:cat>
            <c:strLit>
              <c:ptCount val="10"/>
              <c:pt idx="0">
                <c:v>Income Jan</c:v>
              </c:pt>
              <c:pt idx="1">
                <c:v>Income Apr</c:v>
              </c:pt>
              <c:pt idx="2">
                <c:v>Income Mar</c:v>
              </c:pt>
              <c:pt idx="3">
                <c:v>Income May</c:v>
              </c:pt>
              <c:pt idx="4">
                <c:v>Income Aug</c:v>
              </c:pt>
              <c:pt idx="5">
                <c:v>Income Feb</c:v>
              </c:pt>
              <c:pt idx="6">
                <c:v>Income Jul</c:v>
              </c:pt>
              <c:pt idx="7">
                <c:v>Income Jun</c:v>
              </c:pt>
              <c:pt idx="8">
                <c:v>Income Sep</c:v>
              </c:pt>
              <c:pt idx="9">
                <c:v>Income Oct</c:v>
              </c:pt>
            </c:strLit>
          </c:cat>
          <c:val>
            <c:numLit>
              <c:formatCode>General</c:formatCode>
              <c:ptCount val="10"/>
              <c:pt idx="0">
                <c:v>14000</c:v>
              </c:pt>
              <c:pt idx="1">
                <c:v>7340</c:v>
              </c:pt>
              <c:pt idx="2">
                <c:v>6000</c:v>
              </c:pt>
              <c:pt idx="3">
                <c:v>6000</c:v>
              </c:pt>
              <c:pt idx="4">
                <c:v>5800</c:v>
              </c:pt>
              <c:pt idx="5">
                <c:v>5800</c:v>
              </c:pt>
              <c:pt idx="6">
                <c:v>5200</c:v>
              </c:pt>
              <c:pt idx="7">
                <c:v>5100</c:v>
              </c:pt>
              <c:pt idx="8">
                <c:v>5100</c:v>
              </c:pt>
              <c:pt idx="9">
                <c:v>5100</c:v>
              </c:pt>
            </c:numLit>
          </c:val>
          <c:smooth val="1"/>
          <c:extLst>
            <c:ext xmlns:c16="http://schemas.microsoft.com/office/drawing/2014/chart" uri="{C3380CC4-5D6E-409C-BE32-E72D297353CC}">
              <c16:uniqueId val="{00000000-812F-49B0-ADA8-6F2BE2242AC5}"/>
            </c:ext>
          </c:extLst>
        </c:ser>
        <c:dLbls>
          <c:showLegendKey val="0"/>
          <c:showVal val="0"/>
          <c:showCatName val="0"/>
          <c:showSerName val="0"/>
          <c:showPercent val="0"/>
          <c:showBubbleSize val="0"/>
        </c:dLbls>
        <c:smooth val="0"/>
        <c:axId val="1145679728"/>
        <c:axId val="1145680560"/>
      </c:lineChart>
      <c:catAx>
        <c:axId val="1145679728"/>
        <c:scaling>
          <c:orientation val="minMax"/>
        </c:scaling>
        <c:delete val="1"/>
        <c:axPos val="b"/>
        <c:numFmt formatCode="General" sourceLinked="1"/>
        <c:majorTickMark val="none"/>
        <c:minorTickMark val="none"/>
        <c:tickLblPos val="nextTo"/>
        <c:crossAx val="1145680560"/>
        <c:crosses val="autoZero"/>
        <c:auto val="1"/>
        <c:lblAlgn val="ctr"/>
        <c:lblOffset val="100"/>
        <c:noMultiLvlLbl val="0"/>
      </c:catAx>
      <c:valAx>
        <c:axId val="1145680560"/>
        <c:scaling>
          <c:orientation val="minMax"/>
        </c:scaling>
        <c:delete val="1"/>
        <c:axPos val="l"/>
        <c:numFmt formatCode="General" sourceLinked="1"/>
        <c:majorTickMark val="none"/>
        <c:minorTickMark val="none"/>
        <c:tickLblPos val="nextTo"/>
        <c:crossAx val="1145679728"/>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gradFill>
            <a:gsLst>
              <a:gs pos="19000">
                <a:srgbClr val="A02AC0"/>
              </a:gs>
              <a:gs pos="0">
                <a:srgbClr val="CD62DC"/>
              </a:gs>
              <a:gs pos="100000">
                <a:srgbClr val="CD62DC"/>
              </a:gs>
              <a:gs pos="42000">
                <a:srgbClr val="610C9F"/>
              </a:gs>
              <a:gs pos="74000">
                <a:srgbClr val="610C9F"/>
              </a:gs>
            </a:gsLst>
            <a:lin ang="5400000" scaled="1"/>
          </a:gra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lumMod val="90000"/>
                    </a:schemeClr>
                  </a:solidFill>
                  <a:latin typeface="+mn-lt"/>
                  <a:ea typeface="+mn-ea"/>
                  <a:cs typeface="+mn-cs"/>
                </a:defRPr>
              </a:pPr>
              <a:endParaRPr lang="en-NG"/>
            </a:p>
          </c:txPr>
          <c:showLegendKey val="0"/>
          <c:showVal val="0"/>
          <c:showCatName val="0"/>
          <c:showSerName val="0"/>
          <c:showPercent val="1"/>
          <c:showBubbleSize val="0"/>
          <c:extLst>
            <c:ext xmlns:c15="http://schemas.microsoft.com/office/drawing/2012/chart" uri="{CE6537A1-D6FC-4f65-9D91-7224C49458BB}"/>
          </c:extLst>
        </c:dLbl>
      </c:pivotFmt>
      <c:pivotFmt>
        <c:idx val="6"/>
        <c:spPr>
          <a:gradFill>
            <a:gsLst>
              <a:gs pos="19000">
                <a:srgbClr val="A02AC0"/>
              </a:gs>
              <a:gs pos="0">
                <a:srgbClr val="CD62DC"/>
              </a:gs>
              <a:gs pos="100000">
                <a:srgbClr val="CD62DC"/>
              </a:gs>
              <a:gs pos="42000">
                <a:srgbClr val="610C9F"/>
              </a:gs>
              <a:gs pos="74000">
                <a:srgbClr val="610C9F"/>
              </a:gs>
            </a:gsLst>
            <a:lin ang="5400000" scaled="1"/>
          </a:gradFill>
          <a:ln w="19050">
            <a:noFill/>
          </a:ln>
          <a:effectLst/>
        </c:spPr>
        <c:dLbl>
          <c:idx val="0"/>
          <c:layout>
            <c:manualLayout>
              <c:x val="-0.15652168554546883"/>
              <c:y val="0.370129775506244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lumMod val="90000"/>
                    </a:schemeClr>
                  </a:solidFill>
                  <a:latin typeface="+mn-lt"/>
                  <a:ea typeface="+mn-ea"/>
                  <a:cs typeface="+mn-cs"/>
                </a:defRPr>
              </a:pPr>
              <a:endParaRPr lang="en-NG"/>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rgbClr val="92D050"/>
          </a:solidFill>
          <a:ln w="19050">
            <a:noFill/>
          </a:ln>
          <a:effectLst/>
        </c:spPr>
        <c:dLbl>
          <c:idx val="0"/>
          <c:layout>
            <c:manualLayout>
              <c:x val="0.15652168554546883"/>
              <c:y val="-0.22402591675377934"/>
            </c:manualLayout>
          </c:layout>
          <c:spPr>
            <a:noFill/>
            <a:ln>
              <a:noFill/>
            </a:ln>
            <a:effectLst/>
          </c:spPr>
          <c:txPr>
            <a:bodyPr rot="0" spcFirstLastPara="1" vertOverflow="ellipsis" horzOverflow="clip" vert="horz" wrap="square" lIns="38100" tIns="19050" rIns="38100" bIns="19050" anchor="ctr" anchorCtr="1">
              <a:noAutofit/>
            </a:bodyPr>
            <a:lstStyle/>
            <a:p>
              <a:pPr>
                <a:defRPr sz="900" b="1" i="0" u="none" strike="noStrike" kern="1200" baseline="0">
                  <a:solidFill>
                    <a:schemeClr val="bg2">
                      <a:lumMod val="90000"/>
                    </a:schemeClr>
                  </a:solidFill>
                  <a:latin typeface="+mn-lt"/>
                  <a:ea typeface="+mn-ea"/>
                  <a:cs typeface="+mn-cs"/>
                </a:defRPr>
              </a:pPr>
              <a:endParaRPr lang="en-NG"/>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8"/>
        <c:spPr>
          <a:solidFill>
            <a:srgbClr val="FF0000"/>
          </a:solidFill>
          <a:ln w="19050">
            <a:noFill/>
          </a:ln>
          <a:effectLst/>
        </c:spPr>
        <c:dLbl>
          <c:idx val="0"/>
          <c:layout>
            <c:manualLayout>
              <c:x val="0.13043473795455723"/>
              <c:y val="0.2922077175049296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lumMod val="90000"/>
                    </a:schemeClr>
                  </a:solidFill>
                  <a:latin typeface="+mn-lt"/>
                  <a:ea typeface="+mn-ea"/>
                  <a:cs typeface="+mn-cs"/>
                </a:defRPr>
              </a:pPr>
              <a:endParaRPr lang="en-NG"/>
            </a:p>
          </c:txPr>
          <c:showLegendKey val="0"/>
          <c:showVal val="0"/>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22612742274847275"/>
          <c:y val="7.7922058001314548E-2"/>
          <c:w val="0.45897404231728228"/>
          <c:h val="0.91496832115545523"/>
        </c:manualLayout>
      </c:layout>
      <c:doughnutChart>
        <c:varyColors val="1"/>
        <c:ser>
          <c:idx val="0"/>
          <c:order val="0"/>
          <c:tx>
            <c:v>Total</c:v>
          </c:tx>
          <c:spPr>
            <a:gradFill>
              <a:gsLst>
                <a:gs pos="19000">
                  <a:srgbClr val="A02AC0"/>
                </a:gs>
                <a:gs pos="0">
                  <a:srgbClr val="CD62DC"/>
                </a:gs>
                <a:gs pos="100000">
                  <a:srgbClr val="CD62DC"/>
                </a:gs>
                <a:gs pos="42000">
                  <a:srgbClr val="610C9F"/>
                </a:gs>
                <a:gs pos="74000">
                  <a:srgbClr val="610C9F"/>
                </a:gs>
              </a:gsLst>
              <a:lin ang="5400000" scaled="1"/>
            </a:gradFill>
            <a:ln>
              <a:noFill/>
            </a:ln>
          </c:spPr>
          <c:explosion val="30"/>
          <c:dPt>
            <c:idx val="0"/>
            <c:bubble3D val="0"/>
            <c:explosion val="0"/>
            <c:spPr>
              <a:gradFill>
                <a:gsLst>
                  <a:gs pos="19000">
                    <a:srgbClr val="A02AC0"/>
                  </a:gs>
                  <a:gs pos="0">
                    <a:srgbClr val="CD62DC"/>
                  </a:gs>
                  <a:gs pos="100000">
                    <a:srgbClr val="CD62DC"/>
                  </a:gs>
                  <a:gs pos="42000">
                    <a:srgbClr val="610C9F"/>
                  </a:gs>
                  <a:gs pos="74000">
                    <a:srgbClr val="610C9F"/>
                  </a:gs>
                </a:gsLst>
                <a:lin ang="5400000" scaled="1"/>
              </a:gradFill>
              <a:ln w="19050">
                <a:noFill/>
              </a:ln>
              <a:effectLst/>
            </c:spPr>
            <c:extLst>
              <c:ext xmlns:c16="http://schemas.microsoft.com/office/drawing/2014/chart" uri="{C3380CC4-5D6E-409C-BE32-E72D297353CC}">
                <c16:uniqueId val="{00000001-1D58-41C0-BDF6-AAD703013649}"/>
              </c:ext>
            </c:extLst>
          </c:dPt>
          <c:dPt>
            <c:idx val="1"/>
            <c:bubble3D val="0"/>
            <c:spPr>
              <a:solidFill>
                <a:srgbClr val="92D050"/>
              </a:solidFill>
              <a:ln w="19050">
                <a:noFill/>
              </a:ln>
              <a:effectLst/>
            </c:spPr>
            <c:extLst>
              <c:ext xmlns:c16="http://schemas.microsoft.com/office/drawing/2014/chart" uri="{C3380CC4-5D6E-409C-BE32-E72D297353CC}">
                <c16:uniqueId val="{00000003-1D58-41C0-BDF6-AAD703013649}"/>
              </c:ext>
            </c:extLst>
          </c:dPt>
          <c:dPt>
            <c:idx val="2"/>
            <c:bubble3D val="0"/>
            <c:spPr>
              <a:solidFill>
                <a:srgbClr val="FF0000"/>
              </a:solidFill>
              <a:ln w="19050">
                <a:noFill/>
              </a:ln>
              <a:effectLst/>
            </c:spPr>
            <c:extLst>
              <c:ext xmlns:c16="http://schemas.microsoft.com/office/drawing/2014/chart" uri="{C3380CC4-5D6E-409C-BE32-E72D297353CC}">
                <c16:uniqueId val="{00000005-1D58-41C0-BDF6-AAD703013649}"/>
              </c:ext>
            </c:extLst>
          </c:dPt>
          <c:dLbls>
            <c:dLbl>
              <c:idx val="0"/>
              <c:layout>
                <c:manualLayout>
                  <c:x val="-0.15652168554546883"/>
                  <c:y val="0.3701297755062441"/>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1D58-41C0-BDF6-AAD703013649}"/>
                </c:ext>
              </c:extLst>
            </c:dLbl>
            <c:dLbl>
              <c:idx val="1"/>
              <c:layout>
                <c:manualLayout>
                  <c:x val="0.15652168554546883"/>
                  <c:y val="-0.22402591675377934"/>
                </c:manualLayout>
              </c:layout>
              <c:spPr>
                <a:noFill/>
                <a:ln>
                  <a:noFill/>
                </a:ln>
                <a:effectLst/>
              </c:spPr>
              <c:txPr>
                <a:bodyPr rot="0" spcFirstLastPara="1" vertOverflow="ellipsis" horzOverflow="clip" vert="horz" wrap="square" lIns="38100" tIns="19050" rIns="38100" bIns="19050" anchor="ctr" anchorCtr="1">
                  <a:noAutofit/>
                </a:bodyPr>
                <a:lstStyle/>
                <a:p>
                  <a:pPr>
                    <a:defRPr sz="900" b="1" i="0" u="none" strike="noStrike" kern="1200" baseline="0">
                      <a:solidFill>
                        <a:schemeClr val="bg2">
                          <a:lumMod val="90000"/>
                        </a:schemeClr>
                      </a:solidFill>
                      <a:latin typeface="+mn-lt"/>
                      <a:ea typeface="+mn-ea"/>
                      <a:cs typeface="+mn-cs"/>
                    </a:defRPr>
                  </a:pPr>
                  <a:endParaRPr lang="en-NG"/>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 xmlns:c16="http://schemas.microsoft.com/office/drawing/2014/chart" uri="{C3380CC4-5D6E-409C-BE32-E72D297353CC}">
                  <c16:uniqueId val="{00000003-1D58-41C0-BDF6-AAD703013649}"/>
                </c:ext>
              </c:extLst>
            </c:dLbl>
            <c:dLbl>
              <c:idx val="2"/>
              <c:layout>
                <c:manualLayout>
                  <c:x val="0.13043473795455723"/>
                  <c:y val="0.29220771750492963"/>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1D58-41C0-BDF6-AAD703013649}"/>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lumMod val="90000"/>
                      </a:schemeClr>
                    </a:solidFill>
                    <a:latin typeface="+mn-lt"/>
                    <a:ea typeface="+mn-ea"/>
                    <a:cs typeface="+mn-cs"/>
                  </a:defRPr>
                </a:pPr>
                <a:endParaRPr lang="en-NG"/>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3"/>
              <c:pt idx="0">
                <c:v>Data with Decision</c:v>
              </c:pt>
              <c:pt idx="1">
                <c:v>Teachable</c:v>
              </c:pt>
              <c:pt idx="2">
                <c:v>YouTube</c:v>
              </c:pt>
            </c:strLit>
          </c:cat>
          <c:val>
            <c:numLit>
              <c:formatCode>General</c:formatCode>
              <c:ptCount val="3"/>
              <c:pt idx="0">
                <c:v>50000</c:v>
              </c:pt>
              <c:pt idx="1">
                <c:v>4500</c:v>
              </c:pt>
              <c:pt idx="2">
                <c:v>10940</c:v>
              </c:pt>
            </c:numLit>
          </c:val>
          <c:extLst>
            <c:ext xmlns:c16="http://schemas.microsoft.com/office/drawing/2014/chart" uri="{C3380CC4-5D6E-409C-BE32-E72D297353CC}">
              <c16:uniqueId val="{00000006-1D58-41C0-BDF6-AAD703013649}"/>
            </c:ext>
          </c:extLst>
        </c:ser>
        <c:dLbls>
          <c:showLegendKey val="0"/>
          <c:showVal val="0"/>
          <c:showCatName val="0"/>
          <c:showSerName val="0"/>
          <c:showPercent val="0"/>
          <c:showBubbleSize val="0"/>
          <c:showLeaderLines val="1"/>
        </c:dLbls>
        <c:firstSliceAng val="133"/>
        <c:holeSize val="72"/>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8D24C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D62D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8D24C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CD62D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8D24C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CD62D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9162867799420037E-4"/>
          <c:y val="9.0837492691930811E-4"/>
          <c:w val="0.99960828438818095"/>
          <c:h val="0.84884696704578599"/>
        </c:manualLayout>
      </c:layout>
      <c:barChart>
        <c:barDir val="col"/>
        <c:grouping val="stacked"/>
        <c:varyColors val="0"/>
        <c:ser>
          <c:idx val="0"/>
          <c:order val="0"/>
          <c:tx>
            <c:v>Sum of Credit</c:v>
          </c:tx>
          <c:spPr>
            <a:solidFill>
              <a:srgbClr val="8D24CE"/>
            </a:solidFill>
            <a:ln>
              <a:noFill/>
            </a:ln>
            <a:effectLst/>
          </c:spPr>
          <c:invertIfNegative val="0"/>
          <c:cat>
            <c:strLit>
              <c:ptCount val="7"/>
              <c:pt idx="0">
                <c:v>Sun</c:v>
              </c:pt>
              <c:pt idx="1">
                <c:v>Sat</c:v>
              </c:pt>
              <c:pt idx="2">
                <c:v>Fri</c:v>
              </c:pt>
              <c:pt idx="3">
                <c:v>Thu</c:v>
              </c:pt>
              <c:pt idx="4">
                <c:v>Wed</c:v>
              </c:pt>
              <c:pt idx="5">
                <c:v>Tue</c:v>
              </c:pt>
              <c:pt idx="6">
                <c:v>Mon</c:v>
              </c:pt>
            </c:strLit>
          </c:cat>
          <c:val>
            <c:numLit>
              <c:formatCode>General</c:formatCode>
              <c:ptCount val="7"/>
              <c:pt idx="0">
                <c:v>6000</c:v>
              </c:pt>
              <c:pt idx="1">
                <c:v>200</c:v>
              </c:pt>
              <c:pt idx="2">
                <c:v>5100</c:v>
              </c:pt>
              <c:pt idx="3">
                <c:v>12340</c:v>
              </c:pt>
              <c:pt idx="4">
                <c:v>100</c:v>
              </c:pt>
              <c:pt idx="5">
                <c:v>10300</c:v>
              </c:pt>
              <c:pt idx="6">
                <c:v>31400</c:v>
              </c:pt>
            </c:numLit>
          </c:val>
          <c:extLst>
            <c:ext xmlns:c16="http://schemas.microsoft.com/office/drawing/2014/chart" uri="{C3380CC4-5D6E-409C-BE32-E72D297353CC}">
              <c16:uniqueId val="{00000000-131C-4A33-A271-37FC94323DE8}"/>
            </c:ext>
          </c:extLst>
        </c:ser>
        <c:ser>
          <c:idx val="1"/>
          <c:order val="1"/>
          <c:tx>
            <c:v>Sum of Debit</c:v>
          </c:tx>
          <c:spPr>
            <a:solidFill>
              <a:srgbClr val="CD62DC"/>
            </a:solidFill>
            <a:ln>
              <a:noFill/>
            </a:ln>
            <a:effectLst/>
          </c:spPr>
          <c:invertIfNegative val="0"/>
          <c:cat>
            <c:strLit>
              <c:ptCount val="7"/>
              <c:pt idx="0">
                <c:v>Sun</c:v>
              </c:pt>
              <c:pt idx="1">
                <c:v>Sat</c:v>
              </c:pt>
              <c:pt idx="2">
                <c:v>Fri</c:v>
              </c:pt>
              <c:pt idx="3">
                <c:v>Thu</c:v>
              </c:pt>
              <c:pt idx="4">
                <c:v>Wed</c:v>
              </c:pt>
              <c:pt idx="5">
                <c:v>Tue</c:v>
              </c:pt>
              <c:pt idx="6">
                <c:v>Mon</c:v>
              </c:pt>
            </c:strLit>
          </c:cat>
          <c:val>
            <c:numLit>
              <c:formatCode>General</c:formatCode>
              <c:ptCount val="7"/>
              <c:pt idx="0">
                <c:v>3679.6</c:v>
              </c:pt>
              <c:pt idx="1">
                <c:v>3441.0000000000005</c:v>
              </c:pt>
              <c:pt idx="2">
                <c:v>5050.8</c:v>
              </c:pt>
              <c:pt idx="3">
                <c:v>4158.2</c:v>
              </c:pt>
              <c:pt idx="4">
                <c:v>3564.2999999999997</c:v>
              </c:pt>
              <c:pt idx="5">
                <c:v>5594.1</c:v>
              </c:pt>
              <c:pt idx="6">
                <c:v>4703.0000000000018</c:v>
              </c:pt>
            </c:numLit>
          </c:val>
          <c:extLst>
            <c:ext xmlns:c16="http://schemas.microsoft.com/office/drawing/2014/chart" uri="{C3380CC4-5D6E-409C-BE32-E72D297353CC}">
              <c16:uniqueId val="{00000001-131C-4A33-A271-37FC94323DE8}"/>
            </c:ext>
          </c:extLst>
        </c:ser>
        <c:dLbls>
          <c:showLegendKey val="0"/>
          <c:showVal val="0"/>
          <c:showCatName val="0"/>
          <c:showSerName val="0"/>
          <c:showPercent val="0"/>
          <c:showBubbleSize val="0"/>
        </c:dLbls>
        <c:gapWidth val="90"/>
        <c:overlap val="100"/>
        <c:axId val="1176788736"/>
        <c:axId val="1176790400"/>
      </c:barChart>
      <c:catAx>
        <c:axId val="117678873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2">
                    <a:lumMod val="90000"/>
                  </a:schemeClr>
                </a:solidFill>
                <a:latin typeface="+mn-lt"/>
                <a:ea typeface="+mn-ea"/>
                <a:cs typeface="+mn-cs"/>
              </a:defRPr>
            </a:pPr>
            <a:endParaRPr lang="en-NG"/>
          </a:p>
        </c:txPr>
        <c:crossAx val="1176790400"/>
        <c:crosses val="autoZero"/>
        <c:auto val="1"/>
        <c:lblAlgn val="ctr"/>
        <c:lblOffset val="100"/>
        <c:noMultiLvlLbl val="0"/>
      </c:catAx>
      <c:valAx>
        <c:axId val="1176790400"/>
        <c:scaling>
          <c:orientation val="minMax"/>
        </c:scaling>
        <c:delete val="1"/>
        <c:axPos val="l"/>
        <c:numFmt formatCode="General" sourceLinked="1"/>
        <c:majorTickMark val="out"/>
        <c:minorTickMark val="none"/>
        <c:tickLblPos val="nextTo"/>
        <c:crossAx val="1176788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rgbClr val="8D24C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D62D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8D24C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CD62D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8D24C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CD62D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s>
    <c:plotArea>
      <c:layout>
        <c:manualLayout>
          <c:layoutTarget val="inner"/>
          <c:xMode val="edge"/>
          <c:yMode val="edge"/>
          <c:x val="3.7615740740740741E-2"/>
          <c:y val="6.2370062370062374E-2"/>
          <c:w val="0.93634259259259256"/>
          <c:h val="0.76300576773017714"/>
        </c:manualLayout>
      </c:layout>
      <c:barChart>
        <c:barDir val="col"/>
        <c:grouping val="stacked"/>
        <c:varyColors val="0"/>
        <c:ser>
          <c:idx val="0"/>
          <c:order val="0"/>
          <c:tx>
            <c:v>Sum of Credit</c:v>
          </c:tx>
          <c:spPr>
            <a:solidFill>
              <a:srgbClr val="8D24CE"/>
            </a:solidFill>
            <a:ln>
              <a:noFill/>
            </a:ln>
            <a:effectLst/>
          </c:spPr>
          <c:invertIfNegative val="0"/>
          <c:cat>
            <c:strLit>
              <c:ptCount val="10"/>
              <c:pt idx="0">
                <c:v>Jan</c:v>
              </c:pt>
              <c:pt idx="1">
                <c:v>Feb</c:v>
              </c:pt>
              <c:pt idx="2">
                <c:v>Mar</c:v>
              </c:pt>
              <c:pt idx="3">
                <c:v>Apr</c:v>
              </c:pt>
              <c:pt idx="4">
                <c:v>May</c:v>
              </c:pt>
              <c:pt idx="5">
                <c:v>Jun</c:v>
              </c:pt>
              <c:pt idx="6">
                <c:v>Jul</c:v>
              </c:pt>
              <c:pt idx="7">
                <c:v>Aug</c:v>
              </c:pt>
              <c:pt idx="8">
                <c:v>Sep</c:v>
              </c:pt>
              <c:pt idx="9">
                <c:v>Oct</c:v>
              </c:pt>
            </c:strLit>
          </c:cat>
          <c:val>
            <c:numLit>
              <c:formatCode>General</c:formatCode>
              <c:ptCount val="10"/>
              <c:pt idx="0">
                <c:v>14000</c:v>
              </c:pt>
              <c:pt idx="1">
                <c:v>5800</c:v>
              </c:pt>
              <c:pt idx="2">
                <c:v>6000</c:v>
              </c:pt>
              <c:pt idx="3">
                <c:v>7340</c:v>
              </c:pt>
              <c:pt idx="4">
                <c:v>6000</c:v>
              </c:pt>
              <c:pt idx="5">
                <c:v>5100</c:v>
              </c:pt>
              <c:pt idx="6">
                <c:v>5200</c:v>
              </c:pt>
              <c:pt idx="7">
                <c:v>5800</c:v>
              </c:pt>
              <c:pt idx="8">
                <c:v>5100</c:v>
              </c:pt>
              <c:pt idx="9">
                <c:v>5100</c:v>
              </c:pt>
            </c:numLit>
          </c:val>
          <c:extLst>
            <c:ext xmlns:c16="http://schemas.microsoft.com/office/drawing/2014/chart" uri="{C3380CC4-5D6E-409C-BE32-E72D297353CC}">
              <c16:uniqueId val="{00000000-11D7-41D6-9F3C-E6D469A5D0AA}"/>
            </c:ext>
          </c:extLst>
        </c:ser>
        <c:ser>
          <c:idx val="1"/>
          <c:order val="1"/>
          <c:tx>
            <c:v>Sum of Debit</c:v>
          </c:tx>
          <c:spPr>
            <a:solidFill>
              <a:srgbClr val="CD62DC"/>
            </a:solidFill>
            <a:ln>
              <a:noFill/>
            </a:ln>
            <a:effectLst/>
          </c:spPr>
          <c:invertIfNegative val="0"/>
          <c:cat>
            <c:strLit>
              <c:ptCount val="10"/>
              <c:pt idx="0">
                <c:v>Jan</c:v>
              </c:pt>
              <c:pt idx="1">
                <c:v>Feb</c:v>
              </c:pt>
              <c:pt idx="2">
                <c:v>Mar</c:v>
              </c:pt>
              <c:pt idx="3">
                <c:v>Apr</c:v>
              </c:pt>
              <c:pt idx="4">
                <c:v>May</c:v>
              </c:pt>
              <c:pt idx="5">
                <c:v>Jun</c:v>
              </c:pt>
              <c:pt idx="6">
                <c:v>Jul</c:v>
              </c:pt>
              <c:pt idx="7">
                <c:v>Aug</c:v>
              </c:pt>
              <c:pt idx="8">
                <c:v>Sep</c:v>
              </c:pt>
              <c:pt idx="9">
                <c:v>Oct</c:v>
              </c:pt>
            </c:strLit>
          </c:cat>
          <c:val>
            <c:numLit>
              <c:formatCode>General</c:formatCode>
              <c:ptCount val="10"/>
              <c:pt idx="0">
                <c:v>2874</c:v>
              </c:pt>
              <c:pt idx="1">
                <c:v>2904.6000000000004</c:v>
              </c:pt>
              <c:pt idx="2">
                <c:v>3049.7</c:v>
              </c:pt>
              <c:pt idx="3">
                <c:v>3038.0000000000005</c:v>
              </c:pt>
              <c:pt idx="4">
                <c:v>3116.1</c:v>
              </c:pt>
              <c:pt idx="5">
                <c:v>3005.7</c:v>
              </c:pt>
              <c:pt idx="6">
                <c:v>3065</c:v>
              </c:pt>
              <c:pt idx="7">
                <c:v>2952.0999999999995</c:v>
              </c:pt>
              <c:pt idx="8">
                <c:v>3087.1</c:v>
              </c:pt>
              <c:pt idx="9">
                <c:v>3098.7</c:v>
              </c:pt>
            </c:numLit>
          </c:val>
          <c:extLst>
            <c:ext xmlns:c16="http://schemas.microsoft.com/office/drawing/2014/chart" uri="{C3380CC4-5D6E-409C-BE32-E72D297353CC}">
              <c16:uniqueId val="{00000001-11D7-41D6-9F3C-E6D469A5D0AA}"/>
            </c:ext>
          </c:extLst>
        </c:ser>
        <c:dLbls>
          <c:showLegendKey val="0"/>
          <c:showVal val="0"/>
          <c:showCatName val="0"/>
          <c:showSerName val="0"/>
          <c:showPercent val="0"/>
          <c:showBubbleSize val="0"/>
        </c:dLbls>
        <c:gapWidth val="150"/>
        <c:overlap val="100"/>
        <c:axId val="1157638352"/>
        <c:axId val="1157638768"/>
      </c:barChart>
      <c:catAx>
        <c:axId val="1157638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2">
                    <a:lumMod val="90000"/>
                  </a:schemeClr>
                </a:solidFill>
                <a:latin typeface="+mn-lt"/>
                <a:ea typeface="+mn-ea"/>
                <a:cs typeface="+mn-cs"/>
              </a:defRPr>
            </a:pPr>
            <a:endParaRPr lang="en-NG"/>
          </a:p>
        </c:txPr>
        <c:crossAx val="1157638768"/>
        <c:crosses val="autoZero"/>
        <c:auto val="1"/>
        <c:lblAlgn val="ctr"/>
        <c:lblOffset val="100"/>
        <c:noMultiLvlLbl val="0"/>
      </c:catAx>
      <c:valAx>
        <c:axId val="1157638768"/>
        <c:scaling>
          <c:orientation val="minMax"/>
        </c:scaling>
        <c:delete val="1"/>
        <c:axPos val="l"/>
        <c:numFmt formatCode="General" sourceLinked="1"/>
        <c:majorTickMark val="none"/>
        <c:minorTickMark val="none"/>
        <c:tickLblPos val="nextTo"/>
        <c:crossAx val="1157638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2.xml"/><Relationship Id="rId13" Type="http://schemas.openxmlformats.org/officeDocument/2006/relationships/image" Target="../media/image10.png"/><Relationship Id="rId18" Type="http://schemas.openxmlformats.org/officeDocument/2006/relationships/hyperlink" Target="#Dashboard!A1"/><Relationship Id="rId26" Type="http://schemas.openxmlformats.org/officeDocument/2006/relationships/image" Target="../media/image17.png"/><Relationship Id="rId3" Type="http://schemas.openxmlformats.org/officeDocument/2006/relationships/image" Target="../media/image3.png"/><Relationship Id="rId21" Type="http://schemas.openxmlformats.org/officeDocument/2006/relationships/image" Target="../media/image14.png"/><Relationship Id="rId7" Type="http://schemas.openxmlformats.org/officeDocument/2006/relationships/chart" Target="../charts/chart1.xml"/><Relationship Id="rId12" Type="http://schemas.openxmlformats.org/officeDocument/2006/relationships/image" Target="../media/image9.png"/><Relationship Id="rId17" Type="http://schemas.openxmlformats.org/officeDocument/2006/relationships/hyperlink" Target="#Data!A1"/><Relationship Id="rId25" Type="http://schemas.openxmlformats.org/officeDocument/2006/relationships/image" Target="../media/image16.png"/><Relationship Id="rId2" Type="http://schemas.openxmlformats.org/officeDocument/2006/relationships/image" Target="../media/image2.png"/><Relationship Id="rId16" Type="http://schemas.openxmlformats.org/officeDocument/2006/relationships/chart" Target="../charts/chart5.xml"/><Relationship Id="rId20" Type="http://schemas.openxmlformats.org/officeDocument/2006/relationships/image" Target="../media/image13.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8.png"/><Relationship Id="rId24" Type="http://schemas.openxmlformats.org/officeDocument/2006/relationships/hyperlink" Target="http://www.linkedin.com/in/onyinye-oguejiofor-e" TargetMode="External"/><Relationship Id="rId5" Type="http://schemas.openxmlformats.org/officeDocument/2006/relationships/image" Target="../media/image5.png"/><Relationship Id="rId15" Type="http://schemas.openxmlformats.org/officeDocument/2006/relationships/chart" Target="../charts/chart4.xml"/><Relationship Id="rId23" Type="http://schemas.openxmlformats.org/officeDocument/2006/relationships/image" Target="../media/image15.png"/><Relationship Id="rId10" Type="http://schemas.openxmlformats.org/officeDocument/2006/relationships/image" Target="../media/image7.png"/><Relationship Id="rId19" Type="http://schemas.openxmlformats.org/officeDocument/2006/relationships/image" Target="../media/image12.png"/><Relationship Id="rId4" Type="http://schemas.openxmlformats.org/officeDocument/2006/relationships/image" Target="../media/image4.png"/><Relationship Id="rId9" Type="http://schemas.openxmlformats.org/officeDocument/2006/relationships/chart" Target="../charts/chart3.xml"/><Relationship Id="rId14" Type="http://schemas.openxmlformats.org/officeDocument/2006/relationships/image" Target="../media/image11.png"/><Relationship Id="rId22" Type="http://schemas.openxmlformats.org/officeDocument/2006/relationships/hyperlink" Target="https://x.com/ObohX" TargetMode="External"/></Relationships>
</file>

<file path=xl/drawings/_rels/drawing3.xml.rels><?xml version="1.0" encoding="UTF-8" standalone="yes"?>
<Relationships xmlns="http://schemas.openxmlformats.org/package/2006/relationships"><Relationship Id="rId3" Type="http://schemas.openxmlformats.org/officeDocument/2006/relationships/image" Target="../media/image20.png"/><Relationship Id="rId2" Type="http://schemas.openxmlformats.org/officeDocument/2006/relationships/image" Target="../media/image19.png"/><Relationship Id="rId1" Type="http://schemas.openxmlformats.org/officeDocument/2006/relationships/image" Target="../media/image18.png"/><Relationship Id="rId4" Type="http://schemas.openxmlformats.org/officeDocument/2006/relationships/image" Target="../media/image21.png"/></Relationships>
</file>

<file path=xl/drawings/drawing1.xml><?xml version="1.0" encoding="utf-8"?>
<xdr:wsDr xmlns:xdr="http://schemas.openxmlformats.org/drawingml/2006/spreadsheetDrawing" xmlns:a="http://schemas.openxmlformats.org/drawingml/2006/main">
  <xdr:twoCellAnchor editAs="oneCell">
    <xdr:from>
      <xdr:col>10</xdr:col>
      <xdr:colOff>323850</xdr:colOff>
      <xdr:row>30</xdr:row>
      <xdr:rowOff>0</xdr:rowOff>
    </xdr:from>
    <xdr:to>
      <xdr:col>13</xdr:col>
      <xdr:colOff>586068</xdr:colOff>
      <xdr:row>35</xdr:row>
      <xdr:rowOff>56027</xdr:rowOff>
    </xdr:to>
    <mc:AlternateContent xmlns:mc="http://schemas.openxmlformats.org/markup-compatibility/2006">
      <mc:Choice xmlns:a14="http://schemas.microsoft.com/office/drawing/2010/main" Requires="a14">
        <xdr:graphicFrame macro="">
          <xdr:nvGraphicFramePr>
            <xdr:cNvPr id="2" name="Month Number 1">
              <a:extLst>
                <a:ext uri="{FF2B5EF4-FFF2-40B4-BE49-F238E27FC236}">
                  <a16:creationId xmlns:a16="http://schemas.microsoft.com/office/drawing/2014/main" id="{A74B6F31-FDFA-46CB-B0B8-2D28A3E70A85}"/>
                </a:ext>
              </a:extLst>
            </xdr:cNvPr>
            <xdr:cNvGraphicFramePr/>
          </xdr:nvGraphicFramePr>
          <xdr:xfrm>
            <a:off x="0" y="0"/>
            <a:ext cx="0" cy="0"/>
          </xdr:xfrm>
          <a:graphic>
            <a:graphicData uri="http://schemas.microsoft.com/office/drawing/2010/slicer">
              <sle:slicer xmlns:sle="http://schemas.microsoft.com/office/drawing/2010/slicer" name="Month Number 1"/>
            </a:graphicData>
          </a:graphic>
        </xdr:graphicFrame>
      </mc:Choice>
      <mc:Fallback>
        <xdr:sp macro="" textlink="">
          <xdr:nvSpPr>
            <xdr:cNvPr id="0" name=""/>
            <xdr:cNvSpPr>
              <a:spLocks noTextEdit="1"/>
            </xdr:cNvSpPr>
          </xdr:nvSpPr>
          <xdr:spPr>
            <a:xfrm>
              <a:off x="9886950" y="5924550"/>
              <a:ext cx="2576793" cy="1008527"/>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7</xdr:col>
      <xdr:colOff>560916</xdr:colOff>
      <xdr:row>6</xdr:row>
      <xdr:rowOff>24342</xdr:rowOff>
    </xdr:from>
    <xdr:to>
      <xdr:col>12</xdr:col>
      <xdr:colOff>606636</xdr:colOff>
      <xdr:row>15</xdr:row>
      <xdr:rowOff>138642</xdr:rowOff>
    </xdr:to>
    <xdr:sp macro="" textlink="">
      <xdr:nvSpPr>
        <xdr:cNvPr id="2" name="Rectangle: Rounded Corners 1">
          <a:extLst>
            <a:ext uri="{FF2B5EF4-FFF2-40B4-BE49-F238E27FC236}">
              <a16:creationId xmlns:a16="http://schemas.microsoft.com/office/drawing/2014/main" id="{C9DE95F7-DBED-4D25-9620-7D2BE1C40CE4}"/>
            </a:ext>
          </a:extLst>
        </xdr:cNvPr>
        <xdr:cNvSpPr/>
      </xdr:nvSpPr>
      <xdr:spPr>
        <a:xfrm>
          <a:off x="4694766" y="1167342"/>
          <a:ext cx="2979420" cy="1828800"/>
        </a:xfrm>
        <a:prstGeom prst="roundRect">
          <a:avLst>
            <a:gd name="adj" fmla="val 9637"/>
          </a:avLst>
        </a:prstGeom>
        <a:gradFill flip="none" rotWithShape="1">
          <a:gsLst>
            <a:gs pos="81000">
              <a:srgbClr val="A02AC0"/>
            </a:gs>
            <a:gs pos="42000">
              <a:srgbClr val="8D24CE"/>
            </a:gs>
            <a:gs pos="0">
              <a:srgbClr val="610C9F"/>
            </a:gs>
            <a:gs pos="100000">
              <a:srgbClr val="CD62DC"/>
            </a:gs>
          </a:gsLst>
          <a:lin ang="0" scaled="1"/>
          <a:tileRect/>
        </a:gra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8</xdr:col>
      <xdr:colOff>14869</xdr:colOff>
      <xdr:row>16</xdr:row>
      <xdr:rowOff>107420</xdr:rowOff>
    </xdr:from>
    <xdr:to>
      <xdr:col>16</xdr:col>
      <xdr:colOff>270668</xdr:colOff>
      <xdr:row>24</xdr:row>
      <xdr:rowOff>38840</xdr:rowOff>
    </xdr:to>
    <xdr:sp macro="" textlink="">
      <xdr:nvSpPr>
        <xdr:cNvPr id="3" name="Rectangle: Rounded Corners 2">
          <a:extLst>
            <a:ext uri="{FF2B5EF4-FFF2-40B4-BE49-F238E27FC236}">
              <a16:creationId xmlns:a16="http://schemas.microsoft.com/office/drawing/2014/main" id="{75EFFBA6-1594-4868-98C6-9A7E332BC0B4}"/>
            </a:ext>
          </a:extLst>
        </xdr:cNvPr>
        <xdr:cNvSpPr/>
      </xdr:nvSpPr>
      <xdr:spPr>
        <a:xfrm>
          <a:off x="4739269" y="3155420"/>
          <a:ext cx="4980199" cy="1455420"/>
        </a:xfrm>
        <a:prstGeom prst="roundRect">
          <a:avLst>
            <a:gd name="adj" fmla="val 6073"/>
          </a:avLst>
        </a:prstGeom>
        <a:solidFill>
          <a:schemeClr val="tx1">
            <a:lumMod val="85000"/>
            <a:lumOff val="1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16</xdr:col>
      <xdr:colOff>408516</xdr:colOff>
      <xdr:row>6</xdr:row>
      <xdr:rowOff>24342</xdr:rowOff>
    </xdr:from>
    <xdr:to>
      <xdr:col>20</xdr:col>
      <xdr:colOff>107950</xdr:colOff>
      <xdr:row>24</xdr:row>
      <xdr:rowOff>77682</xdr:rowOff>
    </xdr:to>
    <xdr:sp macro="" textlink="">
      <xdr:nvSpPr>
        <xdr:cNvPr id="4" name="Rectangle: Rounded Corners 3">
          <a:extLst>
            <a:ext uri="{FF2B5EF4-FFF2-40B4-BE49-F238E27FC236}">
              <a16:creationId xmlns:a16="http://schemas.microsoft.com/office/drawing/2014/main" id="{38A7CFAB-056C-46D7-9844-ABB0D2DCE87E}"/>
            </a:ext>
          </a:extLst>
        </xdr:cNvPr>
        <xdr:cNvSpPr/>
      </xdr:nvSpPr>
      <xdr:spPr>
        <a:xfrm>
          <a:off x="9857316" y="1167342"/>
          <a:ext cx="2061634" cy="3482340"/>
        </a:xfrm>
        <a:prstGeom prst="roundRect">
          <a:avLst>
            <a:gd name="adj" fmla="val 4429"/>
          </a:avLst>
        </a:prstGeom>
        <a:solidFill>
          <a:schemeClr val="tx1">
            <a:lumMod val="85000"/>
            <a:lumOff val="1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050">
            <a:solidFill>
              <a:sysClr val="windowText" lastClr="000000"/>
            </a:solidFill>
            <a:latin typeface="Segoe UI Black" panose="020B0A02040204020203" pitchFamily="34" charset="0"/>
            <a:ea typeface="Segoe UI Black" panose="020B0A02040204020203" pitchFamily="34" charset="0"/>
          </a:endParaRPr>
        </a:p>
      </xdr:txBody>
    </xdr:sp>
    <xdr:clientData/>
  </xdr:twoCellAnchor>
  <xdr:twoCellAnchor>
    <xdr:from>
      <xdr:col>7</xdr:col>
      <xdr:colOff>530436</xdr:colOff>
      <xdr:row>25</xdr:row>
      <xdr:rowOff>13336</xdr:rowOff>
    </xdr:from>
    <xdr:to>
      <xdr:col>20</xdr:col>
      <xdr:colOff>141817</xdr:colOff>
      <xdr:row>36</xdr:row>
      <xdr:rowOff>75141</xdr:rowOff>
    </xdr:to>
    <xdr:sp macro="" textlink="">
      <xdr:nvSpPr>
        <xdr:cNvPr id="5" name="Rectangle: Rounded Corners 4">
          <a:extLst>
            <a:ext uri="{FF2B5EF4-FFF2-40B4-BE49-F238E27FC236}">
              <a16:creationId xmlns:a16="http://schemas.microsoft.com/office/drawing/2014/main" id="{FF19FE53-364D-4804-BDC8-E459A998C028}"/>
            </a:ext>
          </a:extLst>
        </xdr:cNvPr>
        <xdr:cNvSpPr/>
      </xdr:nvSpPr>
      <xdr:spPr>
        <a:xfrm>
          <a:off x="4664286" y="4775836"/>
          <a:ext cx="7288531" cy="2157305"/>
        </a:xfrm>
        <a:prstGeom prst="roundRect">
          <a:avLst>
            <a:gd name="adj" fmla="val 6073"/>
          </a:avLst>
        </a:prstGeom>
        <a:solidFill>
          <a:schemeClr val="tx1">
            <a:lumMod val="85000"/>
            <a:lumOff val="1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11</xdr:col>
      <xdr:colOff>530436</xdr:colOff>
      <xdr:row>7</xdr:row>
      <xdr:rowOff>70061</xdr:rowOff>
    </xdr:from>
    <xdr:to>
      <xdr:col>12</xdr:col>
      <xdr:colOff>362586</xdr:colOff>
      <xdr:row>8</xdr:row>
      <xdr:rowOff>175181</xdr:rowOff>
    </xdr:to>
    <xdr:pic>
      <xdr:nvPicPr>
        <xdr:cNvPr id="6" name="Picture 5">
          <a:extLst>
            <a:ext uri="{FF2B5EF4-FFF2-40B4-BE49-F238E27FC236}">
              <a16:creationId xmlns:a16="http://schemas.microsoft.com/office/drawing/2014/main" id="{101792AA-FB5A-44BA-AD2C-A19DB25850C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026486" y="1403561"/>
          <a:ext cx="441750" cy="295620"/>
        </a:xfrm>
        <a:prstGeom prst="rect">
          <a:avLst/>
        </a:prstGeom>
      </xdr:spPr>
    </xdr:pic>
    <xdr:clientData/>
  </xdr:twoCellAnchor>
  <xdr:twoCellAnchor>
    <xdr:from>
      <xdr:col>11</xdr:col>
      <xdr:colOff>446616</xdr:colOff>
      <xdr:row>8</xdr:row>
      <xdr:rowOff>153882</xdr:rowOff>
    </xdr:from>
    <xdr:to>
      <xdr:col>12</xdr:col>
      <xdr:colOff>507576</xdr:colOff>
      <xdr:row>10</xdr:row>
      <xdr:rowOff>39582</xdr:rowOff>
    </xdr:to>
    <xdr:sp macro="" textlink="">
      <xdr:nvSpPr>
        <xdr:cNvPr id="7" name="TextBox 6">
          <a:extLst>
            <a:ext uri="{FF2B5EF4-FFF2-40B4-BE49-F238E27FC236}">
              <a16:creationId xmlns:a16="http://schemas.microsoft.com/office/drawing/2014/main" id="{B3E8CD28-B679-4DD4-AD95-1D953C9A835B}"/>
            </a:ext>
          </a:extLst>
        </xdr:cNvPr>
        <xdr:cNvSpPr txBox="1"/>
      </xdr:nvSpPr>
      <xdr:spPr>
        <a:xfrm>
          <a:off x="6942666" y="1677882"/>
          <a:ext cx="65151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700" b="1">
              <a:solidFill>
                <a:schemeClr val="bg1"/>
              </a:solidFill>
            </a:rPr>
            <a:t>MasterCard</a:t>
          </a:r>
        </a:p>
      </xdr:txBody>
    </xdr:sp>
    <xdr:clientData/>
  </xdr:twoCellAnchor>
  <xdr:twoCellAnchor>
    <xdr:from>
      <xdr:col>16</xdr:col>
      <xdr:colOff>591396</xdr:colOff>
      <xdr:row>17</xdr:row>
      <xdr:rowOff>161502</xdr:rowOff>
    </xdr:from>
    <xdr:to>
      <xdr:col>17</xdr:col>
      <xdr:colOff>362796</xdr:colOff>
      <xdr:row>19</xdr:row>
      <xdr:rowOff>108162</xdr:rowOff>
    </xdr:to>
    <xdr:grpSp>
      <xdr:nvGrpSpPr>
        <xdr:cNvPr id="8" name="Group 7">
          <a:extLst>
            <a:ext uri="{FF2B5EF4-FFF2-40B4-BE49-F238E27FC236}">
              <a16:creationId xmlns:a16="http://schemas.microsoft.com/office/drawing/2014/main" id="{DB891B12-8E87-46ED-B23B-27DBD95CA5B6}"/>
            </a:ext>
          </a:extLst>
        </xdr:cNvPr>
        <xdr:cNvGrpSpPr/>
      </xdr:nvGrpSpPr>
      <xdr:grpSpPr>
        <a:xfrm>
          <a:off x="10040196" y="3400002"/>
          <a:ext cx="361950" cy="327660"/>
          <a:chOff x="6316980" y="2895600"/>
          <a:chExt cx="381000" cy="312420"/>
        </a:xfrm>
      </xdr:grpSpPr>
      <xdr:sp macro="" textlink="">
        <xdr:nvSpPr>
          <xdr:cNvPr id="9" name="Rectangle: Rounded Corners 8">
            <a:extLst>
              <a:ext uri="{FF2B5EF4-FFF2-40B4-BE49-F238E27FC236}">
                <a16:creationId xmlns:a16="http://schemas.microsoft.com/office/drawing/2014/main" id="{8BF14D45-C0D8-A125-8D18-9BB8C9BC4175}"/>
              </a:ext>
            </a:extLst>
          </xdr:cNvPr>
          <xdr:cNvSpPr/>
        </xdr:nvSpPr>
        <xdr:spPr>
          <a:xfrm>
            <a:off x="6316980" y="2895600"/>
            <a:ext cx="381000" cy="312420"/>
          </a:xfrm>
          <a:prstGeom prst="roundRect">
            <a:avLst/>
          </a:prstGeom>
          <a:solidFill>
            <a:srgbClr val="2E1FBF"/>
          </a:solid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GB" sz="1100"/>
          </a:p>
        </xdr:txBody>
      </xdr:sp>
      <xdr:pic>
        <xdr:nvPicPr>
          <xdr:cNvPr id="10" name="Picture 9">
            <a:extLst>
              <a:ext uri="{FF2B5EF4-FFF2-40B4-BE49-F238E27FC236}">
                <a16:creationId xmlns:a16="http://schemas.microsoft.com/office/drawing/2014/main" id="{803A9E00-9E8D-5982-9C98-8994B74B931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385560" y="2926080"/>
            <a:ext cx="252000" cy="252000"/>
          </a:xfrm>
          <a:prstGeom prst="rect">
            <a:avLst/>
          </a:prstGeom>
        </xdr:spPr>
      </xdr:pic>
    </xdr:grpSp>
    <xdr:clientData/>
  </xdr:twoCellAnchor>
  <xdr:twoCellAnchor>
    <xdr:from>
      <xdr:col>16</xdr:col>
      <xdr:colOff>591396</xdr:colOff>
      <xdr:row>20</xdr:row>
      <xdr:rowOff>171450</xdr:rowOff>
    </xdr:from>
    <xdr:to>
      <xdr:col>17</xdr:col>
      <xdr:colOff>362796</xdr:colOff>
      <xdr:row>22</xdr:row>
      <xdr:rowOff>123402</xdr:rowOff>
    </xdr:to>
    <xdr:grpSp>
      <xdr:nvGrpSpPr>
        <xdr:cNvPr id="11" name="Group 10">
          <a:extLst>
            <a:ext uri="{FF2B5EF4-FFF2-40B4-BE49-F238E27FC236}">
              <a16:creationId xmlns:a16="http://schemas.microsoft.com/office/drawing/2014/main" id="{B5DE31F0-3490-44A7-A26F-9A8D08F3F572}"/>
            </a:ext>
          </a:extLst>
        </xdr:cNvPr>
        <xdr:cNvGrpSpPr/>
      </xdr:nvGrpSpPr>
      <xdr:grpSpPr>
        <a:xfrm>
          <a:off x="10040196" y="3981450"/>
          <a:ext cx="361950" cy="332952"/>
          <a:chOff x="6316980" y="3421380"/>
          <a:chExt cx="381000" cy="312420"/>
        </a:xfrm>
      </xdr:grpSpPr>
      <xdr:sp macro="" textlink="">
        <xdr:nvSpPr>
          <xdr:cNvPr id="12" name="Rectangle: Rounded Corners 11">
            <a:extLst>
              <a:ext uri="{FF2B5EF4-FFF2-40B4-BE49-F238E27FC236}">
                <a16:creationId xmlns:a16="http://schemas.microsoft.com/office/drawing/2014/main" id="{7ACC8163-A1BB-7803-8BCD-577B5F0FF9D3}"/>
              </a:ext>
            </a:extLst>
          </xdr:cNvPr>
          <xdr:cNvSpPr/>
        </xdr:nvSpPr>
        <xdr:spPr>
          <a:xfrm>
            <a:off x="6316980" y="3421380"/>
            <a:ext cx="381000" cy="312420"/>
          </a:xfrm>
          <a:prstGeom prst="roundRect">
            <a:avLst/>
          </a:prstGeom>
          <a:solidFill>
            <a:srgbClr val="FF0000"/>
          </a:solid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GB" sz="1100"/>
          </a:p>
        </xdr:txBody>
      </xdr:sp>
      <xdr:pic>
        <xdr:nvPicPr>
          <xdr:cNvPr id="13" name="Picture 12">
            <a:extLst>
              <a:ext uri="{FF2B5EF4-FFF2-40B4-BE49-F238E27FC236}">
                <a16:creationId xmlns:a16="http://schemas.microsoft.com/office/drawing/2014/main" id="{540456C3-9E05-9A38-FD97-C3DD81BC183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375540" y="3441840"/>
            <a:ext cx="288000" cy="288000"/>
          </a:xfrm>
          <a:prstGeom prst="rect">
            <a:avLst/>
          </a:prstGeom>
        </xdr:spPr>
      </xdr:pic>
    </xdr:grpSp>
    <xdr:clientData/>
  </xdr:twoCellAnchor>
  <xdr:twoCellAnchor>
    <xdr:from>
      <xdr:col>16</xdr:col>
      <xdr:colOff>591396</xdr:colOff>
      <xdr:row>14</xdr:row>
      <xdr:rowOff>146262</xdr:rowOff>
    </xdr:from>
    <xdr:to>
      <xdr:col>17</xdr:col>
      <xdr:colOff>362796</xdr:colOff>
      <xdr:row>16</xdr:row>
      <xdr:rowOff>92922</xdr:rowOff>
    </xdr:to>
    <xdr:grpSp>
      <xdr:nvGrpSpPr>
        <xdr:cNvPr id="14" name="Group 13">
          <a:extLst>
            <a:ext uri="{FF2B5EF4-FFF2-40B4-BE49-F238E27FC236}">
              <a16:creationId xmlns:a16="http://schemas.microsoft.com/office/drawing/2014/main" id="{43A5D25C-A480-404D-99A9-58A338129271}"/>
            </a:ext>
          </a:extLst>
        </xdr:cNvPr>
        <xdr:cNvGrpSpPr/>
      </xdr:nvGrpSpPr>
      <xdr:grpSpPr>
        <a:xfrm>
          <a:off x="10040196" y="2813262"/>
          <a:ext cx="361950" cy="327660"/>
          <a:chOff x="6316980" y="2438400"/>
          <a:chExt cx="381000" cy="312420"/>
        </a:xfrm>
      </xdr:grpSpPr>
      <xdr:sp macro="" textlink="">
        <xdr:nvSpPr>
          <xdr:cNvPr id="15" name="Rectangle: Rounded Corners 14">
            <a:extLst>
              <a:ext uri="{FF2B5EF4-FFF2-40B4-BE49-F238E27FC236}">
                <a16:creationId xmlns:a16="http://schemas.microsoft.com/office/drawing/2014/main" id="{AE8E631B-875E-6B35-B15A-30A4FFDC14BA}"/>
              </a:ext>
            </a:extLst>
          </xdr:cNvPr>
          <xdr:cNvSpPr/>
        </xdr:nvSpPr>
        <xdr:spPr>
          <a:xfrm>
            <a:off x="6316980" y="2438400"/>
            <a:ext cx="381000" cy="312420"/>
          </a:xfrm>
          <a:prstGeom prst="roundRect">
            <a:avLst/>
          </a:prstGeom>
          <a:solidFill>
            <a:schemeClr val="accent6">
              <a:lumMod val="75000"/>
            </a:schemeClr>
          </a:solid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GB" sz="1100"/>
          </a:p>
        </xdr:txBody>
      </xdr:sp>
      <xdr:pic>
        <xdr:nvPicPr>
          <xdr:cNvPr id="16" name="Picture 15">
            <a:extLst>
              <a:ext uri="{FF2B5EF4-FFF2-40B4-BE49-F238E27FC236}">
                <a16:creationId xmlns:a16="http://schemas.microsoft.com/office/drawing/2014/main" id="{452CB44E-2898-85FA-A5ED-6AF58DA8027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373140" y="2448840"/>
            <a:ext cx="288000" cy="288000"/>
          </a:xfrm>
          <a:prstGeom prst="rect">
            <a:avLst/>
          </a:prstGeom>
        </xdr:spPr>
      </xdr:pic>
    </xdr:grpSp>
    <xdr:clientData/>
  </xdr:twoCellAnchor>
  <xdr:twoCellAnchor>
    <xdr:from>
      <xdr:col>16</xdr:col>
      <xdr:colOff>591396</xdr:colOff>
      <xdr:row>11</xdr:row>
      <xdr:rowOff>131022</xdr:rowOff>
    </xdr:from>
    <xdr:to>
      <xdr:col>17</xdr:col>
      <xdr:colOff>362796</xdr:colOff>
      <xdr:row>13</xdr:row>
      <xdr:rowOff>77682</xdr:rowOff>
    </xdr:to>
    <xdr:grpSp>
      <xdr:nvGrpSpPr>
        <xdr:cNvPr id="17" name="Group 16">
          <a:extLst>
            <a:ext uri="{FF2B5EF4-FFF2-40B4-BE49-F238E27FC236}">
              <a16:creationId xmlns:a16="http://schemas.microsoft.com/office/drawing/2014/main" id="{B41465BA-79EA-4A22-8C4B-B313FB011FE5}"/>
            </a:ext>
          </a:extLst>
        </xdr:cNvPr>
        <xdr:cNvGrpSpPr/>
      </xdr:nvGrpSpPr>
      <xdr:grpSpPr>
        <a:xfrm>
          <a:off x="10040196" y="2226522"/>
          <a:ext cx="361950" cy="327660"/>
          <a:chOff x="6316980" y="1920240"/>
          <a:chExt cx="381000" cy="312420"/>
        </a:xfrm>
      </xdr:grpSpPr>
      <xdr:sp macro="" textlink="">
        <xdr:nvSpPr>
          <xdr:cNvPr id="18" name="Rectangle: Rounded Corners 17">
            <a:extLst>
              <a:ext uri="{FF2B5EF4-FFF2-40B4-BE49-F238E27FC236}">
                <a16:creationId xmlns:a16="http://schemas.microsoft.com/office/drawing/2014/main" id="{26885532-EE1B-EB67-AE15-D5FCB3474660}"/>
              </a:ext>
            </a:extLst>
          </xdr:cNvPr>
          <xdr:cNvSpPr/>
        </xdr:nvSpPr>
        <xdr:spPr>
          <a:xfrm>
            <a:off x="6316980" y="1920240"/>
            <a:ext cx="381000" cy="312420"/>
          </a:xfrm>
          <a:prstGeom prst="roundRect">
            <a:avLst/>
          </a:prstGeom>
          <a:solidFill>
            <a:srgbClr val="FFC000"/>
          </a:solid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GB" sz="1100"/>
          </a:p>
        </xdr:txBody>
      </xdr:sp>
      <xdr:pic>
        <xdr:nvPicPr>
          <xdr:cNvPr id="19" name="Picture 18">
            <a:extLst>
              <a:ext uri="{FF2B5EF4-FFF2-40B4-BE49-F238E27FC236}">
                <a16:creationId xmlns:a16="http://schemas.microsoft.com/office/drawing/2014/main" id="{5E1F6F4B-2F45-DC77-6FC4-F35C588E96A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401220" y="1958760"/>
            <a:ext cx="252000" cy="252000"/>
          </a:xfrm>
          <a:prstGeom prst="rect">
            <a:avLst/>
          </a:prstGeom>
        </xdr:spPr>
      </xdr:pic>
    </xdr:grpSp>
    <xdr:clientData/>
  </xdr:twoCellAnchor>
  <xdr:twoCellAnchor>
    <xdr:from>
      <xdr:col>16</xdr:col>
      <xdr:colOff>591396</xdr:colOff>
      <xdr:row>8</xdr:row>
      <xdr:rowOff>115782</xdr:rowOff>
    </xdr:from>
    <xdr:to>
      <xdr:col>17</xdr:col>
      <xdr:colOff>362796</xdr:colOff>
      <xdr:row>10</xdr:row>
      <xdr:rowOff>62442</xdr:rowOff>
    </xdr:to>
    <xdr:grpSp>
      <xdr:nvGrpSpPr>
        <xdr:cNvPr id="20" name="Group 19">
          <a:extLst>
            <a:ext uri="{FF2B5EF4-FFF2-40B4-BE49-F238E27FC236}">
              <a16:creationId xmlns:a16="http://schemas.microsoft.com/office/drawing/2014/main" id="{36E0086F-BCC9-4359-B0C7-F8E9FD3DD04F}"/>
            </a:ext>
          </a:extLst>
        </xdr:cNvPr>
        <xdr:cNvGrpSpPr/>
      </xdr:nvGrpSpPr>
      <xdr:grpSpPr>
        <a:xfrm>
          <a:off x="10040196" y="1639782"/>
          <a:ext cx="361950" cy="327660"/>
          <a:chOff x="7544646" y="1242907"/>
          <a:chExt cx="381000" cy="319193"/>
        </a:xfrm>
      </xdr:grpSpPr>
      <xdr:sp macro="" textlink="">
        <xdr:nvSpPr>
          <xdr:cNvPr id="21" name="Rectangle: Rounded Corners 20">
            <a:extLst>
              <a:ext uri="{FF2B5EF4-FFF2-40B4-BE49-F238E27FC236}">
                <a16:creationId xmlns:a16="http://schemas.microsoft.com/office/drawing/2014/main" id="{E47F2671-CC64-4E44-AA01-85949031AB8A}"/>
              </a:ext>
            </a:extLst>
          </xdr:cNvPr>
          <xdr:cNvSpPr/>
        </xdr:nvSpPr>
        <xdr:spPr>
          <a:xfrm>
            <a:off x="7544646" y="1242907"/>
            <a:ext cx="381000" cy="319193"/>
          </a:xfrm>
          <a:prstGeom prst="roundRect">
            <a:avLst/>
          </a:prstGeom>
          <a:solidFill>
            <a:srgbClr val="A02AC0"/>
          </a:solid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GB" sz="1100"/>
          </a:p>
        </xdr:txBody>
      </xdr:sp>
      <xdr:pic>
        <xdr:nvPicPr>
          <xdr:cNvPr id="22" name="Picture 21">
            <a:extLst>
              <a:ext uri="{FF2B5EF4-FFF2-40B4-BE49-F238E27FC236}">
                <a16:creationId xmlns:a16="http://schemas.microsoft.com/office/drawing/2014/main" id="{94F2C81A-8C0D-6DFC-3B06-BFD397C1BA1B}"/>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7588386" y="1264240"/>
            <a:ext cx="288000" cy="294244"/>
          </a:xfrm>
          <a:prstGeom prst="rect">
            <a:avLst/>
          </a:prstGeom>
        </xdr:spPr>
      </xdr:pic>
    </xdr:grpSp>
    <xdr:clientData/>
  </xdr:twoCellAnchor>
  <xdr:twoCellAnchor>
    <xdr:from>
      <xdr:col>16</xdr:col>
      <xdr:colOff>514348</xdr:colOff>
      <xdr:row>6</xdr:row>
      <xdr:rowOff>117475</xdr:rowOff>
    </xdr:from>
    <xdr:to>
      <xdr:col>19</xdr:col>
      <xdr:colOff>6348</xdr:colOff>
      <xdr:row>7</xdr:row>
      <xdr:rowOff>159809</xdr:rowOff>
    </xdr:to>
    <xdr:sp macro="" textlink="">
      <xdr:nvSpPr>
        <xdr:cNvPr id="23" name="TextBox 22">
          <a:extLst>
            <a:ext uri="{FF2B5EF4-FFF2-40B4-BE49-F238E27FC236}">
              <a16:creationId xmlns:a16="http://schemas.microsoft.com/office/drawing/2014/main" id="{7315AC7C-D35F-4820-818C-7D1B7561A3D1}"/>
            </a:ext>
          </a:extLst>
        </xdr:cNvPr>
        <xdr:cNvSpPr txBox="1"/>
      </xdr:nvSpPr>
      <xdr:spPr>
        <a:xfrm>
          <a:off x="9963148" y="1260475"/>
          <a:ext cx="1263650" cy="2328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bg2">
                  <a:lumMod val="90000"/>
                </a:schemeClr>
              </a:solidFill>
            </a:rPr>
            <a:t>Top Spendings</a:t>
          </a:r>
        </a:p>
        <a:p>
          <a:endParaRPr lang="en-GB" sz="1100" b="1">
            <a:solidFill>
              <a:schemeClr val="bg2">
                <a:lumMod val="90000"/>
              </a:schemeClr>
            </a:solidFill>
          </a:endParaRPr>
        </a:p>
      </xdr:txBody>
    </xdr:sp>
    <xdr:clientData/>
  </xdr:twoCellAnchor>
  <xdr:twoCellAnchor>
    <xdr:from>
      <xdr:col>8</xdr:col>
      <xdr:colOff>91015</xdr:colOff>
      <xdr:row>16</xdr:row>
      <xdr:rowOff>125940</xdr:rowOff>
    </xdr:from>
    <xdr:to>
      <xdr:col>10</xdr:col>
      <xdr:colOff>192615</xdr:colOff>
      <xdr:row>17</xdr:row>
      <xdr:rowOff>168273</xdr:rowOff>
    </xdr:to>
    <xdr:sp macro="" textlink="">
      <xdr:nvSpPr>
        <xdr:cNvPr id="24" name="TextBox 23">
          <a:extLst>
            <a:ext uri="{FF2B5EF4-FFF2-40B4-BE49-F238E27FC236}">
              <a16:creationId xmlns:a16="http://schemas.microsoft.com/office/drawing/2014/main" id="{37267957-8CB1-491A-A14B-1575C5375D6B}"/>
            </a:ext>
          </a:extLst>
        </xdr:cNvPr>
        <xdr:cNvSpPr txBox="1"/>
      </xdr:nvSpPr>
      <xdr:spPr>
        <a:xfrm>
          <a:off x="4815415" y="3173940"/>
          <a:ext cx="1282700" cy="2328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bg2">
                  <a:lumMod val="90000"/>
                </a:schemeClr>
              </a:solidFill>
            </a:rPr>
            <a:t>Income Sources</a:t>
          </a:r>
        </a:p>
        <a:p>
          <a:endParaRPr lang="en-GB" sz="1100" b="1">
            <a:solidFill>
              <a:schemeClr val="bg2">
                <a:lumMod val="90000"/>
              </a:schemeClr>
            </a:solidFill>
          </a:endParaRPr>
        </a:p>
      </xdr:txBody>
    </xdr:sp>
    <xdr:clientData/>
  </xdr:twoCellAnchor>
  <xdr:twoCellAnchor>
    <xdr:from>
      <xdr:col>8</xdr:col>
      <xdr:colOff>31749</xdr:colOff>
      <xdr:row>25</xdr:row>
      <xdr:rowOff>92074</xdr:rowOff>
    </xdr:from>
    <xdr:to>
      <xdr:col>13</xdr:col>
      <xdr:colOff>251883</xdr:colOff>
      <xdr:row>27</xdr:row>
      <xdr:rowOff>7408</xdr:rowOff>
    </xdr:to>
    <xdr:sp macro="" textlink="">
      <xdr:nvSpPr>
        <xdr:cNvPr id="25" name="TextBox 24">
          <a:extLst>
            <a:ext uri="{FF2B5EF4-FFF2-40B4-BE49-F238E27FC236}">
              <a16:creationId xmlns:a16="http://schemas.microsoft.com/office/drawing/2014/main" id="{29BDA66E-1B05-4F26-BE13-E79BBD99CBBF}"/>
            </a:ext>
          </a:extLst>
        </xdr:cNvPr>
        <xdr:cNvSpPr txBox="1"/>
      </xdr:nvSpPr>
      <xdr:spPr>
        <a:xfrm>
          <a:off x="4756149" y="4854574"/>
          <a:ext cx="3172884" cy="296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bg2">
                  <a:lumMod val="90000"/>
                </a:schemeClr>
              </a:solidFill>
            </a:rPr>
            <a:t>Monthly</a:t>
          </a:r>
          <a:r>
            <a:rPr lang="en-GB" sz="1100" b="1" baseline="0">
              <a:solidFill>
                <a:schemeClr val="bg2">
                  <a:lumMod val="90000"/>
                </a:schemeClr>
              </a:solidFill>
            </a:rPr>
            <a:t> Trends </a:t>
          </a:r>
          <a:r>
            <a:rPr lang="en-GB" sz="1100" b="1">
              <a:solidFill>
                <a:schemeClr val="bg2">
                  <a:lumMod val="90000"/>
                </a:schemeClr>
              </a:solidFill>
              <a:effectLst/>
              <a:latin typeface="+mn-lt"/>
              <a:ea typeface="+mn-ea"/>
              <a:cs typeface="+mn-cs"/>
            </a:rPr>
            <a:t>Income</a:t>
          </a:r>
          <a:r>
            <a:rPr lang="en-GB" sz="1100" b="1" baseline="0">
              <a:solidFill>
                <a:schemeClr val="bg2">
                  <a:lumMod val="90000"/>
                </a:schemeClr>
              </a:solidFill>
              <a:effectLst/>
              <a:latin typeface="+mn-lt"/>
              <a:ea typeface="+mn-ea"/>
              <a:cs typeface="+mn-cs"/>
            </a:rPr>
            <a:t> &amp; Spendings</a:t>
          </a:r>
          <a:endParaRPr lang="en-GB">
            <a:solidFill>
              <a:schemeClr val="bg2">
                <a:lumMod val="90000"/>
              </a:schemeClr>
            </a:solidFill>
            <a:effectLst/>
          </a:endParaRPr>
        </a:p>
        <a:p>
          <a:endParaRPr lang="en-GB" sz="1100" b="1">
            <a:solidFill>
              <a:schemeClr val="bg2">
                <a:lumMod val="90000"/>
              </a:schemeClr>
            </a:solidFill>
          </a:endParaRPr>
        </a:p>
      </xdr:txBody>
    </xdr:sp>
    <xdr:clientData/>
  </xdr:twoCellAnchor>
  <xdr:twoCellAnchor>
    <xdr:from>
      <xdr:col>15</xdr:col>
      <xdr:colOff>565150</xdr:colOff>
      <xdr:row>25</xdr:row>
      <xdr:rowOff>75141</xdr:rowOff>
    </xdr:from>
    <xdr:to>
      <xdr:col>20</xdr:col>
      <xdr:colOff>74084</xdr:colOff>
      <xdr:row>26</xdr:row>
      <xdr:rowOff>142876</xdr:rowOff>
    </xdr:to>
    <xdr:sp macro="" textlink="">
      <xdr:nvSpPr>
        <xdr:cNvPr id="26" name="TextBox 25">
          <a:extLst>
            <a:ext uri="{FF2B5EF4-FFF2-40B4-BE49-F238E27FC236}">
              <a16:creationId xmlns:a16="http://schemas.microsoft.com/office/drawing/2014/main" id="{F92A1811-DBC5-4520-ABAF-0D9303D36D03}"/>
            </a:ext>
          </a:extLst>
        </xdr:cNvPr>
        <xdr:cNvSpPr txBox="1"/>
      </xdr:nvSpPr>
      <xdr:spPr>
        <a:xfrm>
          <a:off x="9423400" y="4837641"/>
          <a:ext cx="2461684" cy="2582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bg2">
                  <a:lumMod val="90000"/>
                </a:schemeClr>
              </a:solidFill>
            </a:rPr>
            <a:t>Weekly Trends </a:t>
          </a:r>
          <a:r>
            <a:rPr lang="en-GB" sz="1100" b="1">
              <a:solidFill>
                <a:schemeClr val="bg2">
                  <a:lumMod val="90000"/>
                </a:schemeClr>
              </a:solidFill>
              <a:effectLst/>
              <a:latin typeface="+mn-lt"/>
              <a:ea typeface="+mn-ea"/>
              <a:cs typeface="+mn-cs"/>
            </a:rPr>
            <a:t>Income</a:t>
          </a:r>
          <a:r>
            <a:rPr lang="en-GB" sz="1100" b="1" baseline="0">
              <a:solidFill>
                <a:schemeClr val="bg2">
                  <a:lumMod val="90000"/>
                </a:schemeClr>
              </a:solidFill>
              <a:effectLst/>
              <a:latin typeface="+mn-lt"/>
              <a:ea typeface="+mn-ea"/>
              <a:cs typeface="+mn-cs"/>
            </a:rPr>
            <a:t> &amp; Spendings</a:t>
          </a:r>
          <a:endParaRPr lang="en-GB">
            <a:solidFill>
              <a:schemeClr val="bg2">
                <a:lumMod val="90000"/>
              </a:schemeClr>
            </a:solidFill>
            <a:effectLst/>
          </a:endParaRPr>
        </a:p>
        <a:p>
          <a:endParaRPr lang="en-GB" sz="1100" b="1">
            <a:solidFill>
              <a:schemeClr val="bg2">
                <a:lumMod val="90000"/>
              </a:schemeClr>
            </a:solidFill>
          </a:endParaRPr>
        </a:p>
      </xdr:txBody>
    </xdr:sp>
    <xdr:clientData/>
  </xdr:twoCellAnchor>
  <xdr:twoCellAnchor>
    <xdr:from>
      <xdr:col>6</xdr:col>
      <xdr:colOff>323850</xdr:colOff>
      <xdr:row>6</xdr:row>
      <xdr:rowOff>15875</xdr:rowOff>
    </xdr:from>
    <xdr:to>
      <xdr:col>7</xdr:col>
      <xdr:colOff>421216</xdr:colOff>
      <xdr:row>36</xdr:row>
      <xdr:rowOff>109008</xdr:rowOff>
    </xdr:to>
    <xdr:sp macro="" textlink="">
      <xdr:nvSpPr>
        <xdr:cNvPr id="27" name="Rectangle: Top Corners Rounded 26">
          <a:extLst>
            <a:ext uri="{FF2B5EF4-FFF2-40B4-BE49-F238E27FC236}">
              <a16:creationId xmlns:a16="http://schemas.microsoft.com/office/drawing/2014/main" id="{232CF79D-8807-4877-A3B9-001A6C81588F}"/>
            </a:ext>
          </a:extLst>
        </xdr:cNvPr>
        <xdr:cNvSpPr/>
      </xdr:nvSpPr>
      <xdr:spPr>
        <a:xfrm>
          <a:off x="3867150" y="1158875"/>
          <a:ext cx="687916" cy="5808133"/>
        </a:xfrm>
        <a:prstGeom prst="round2SameRect">
          <a:avLst>
            <a:gd name="adj1" fmla="val 24562"/>
            <a:gd name="adj2" fmla="val 0"/>
          </a:avLst>
        </a:prstGeom>
        <a:solidFill>
          <a:schemeClr val="tx1">
            <a:lumMod val="85000"/>
            <a:lumOff val="15000"/>
          </a:schemeClr>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GB" sz="1100"/>
        </a:p>
      </xdr:txBody>
    </xdr:sp>
    <xdr:clientData/>
  </xdr:twoCellAnchor>
  <xdr:twoCellAnchor>
    <xdr:from>
      <xdr:col>8</xdr:col>
      <xdr:colOff>234947</xdr:colOff>
      <xdr:row>8</xdr:row>
      <xdr:rowOff>7407</xdr:rowOff>
    </xdr:from>
    <xdr:to>
      <xdr:col>11</xdr:col>
      <xdr:colOff>158747</xdr:colOff>
      <xdr:row>9</xdr:row>
      <xdr:rowOff>41275</xdr:rowOff>
    </xdr:to>
    <xdr:sp macro="" textlink="">
      <xdr:nvSpPr>
        <xdr:cNvPr id="28" name="TextBox 27">
          <a:extLst>
            <a:ext uri="{FF2B5EF4-FFF2-40B4-BE49-F238E27FC236}">
              <a16:creationId xmlns:a16="http://schemas.microsoft.com/office/drawing/2014/main" id="{636A84FA-F947-4CA9-B1A7-D0670D3F05BF}"/>
            </a:ext>
          </a:extLst>
        </xdr:cNvPr>
        <xdr:cNvSpPr txBox="1"/>
      </xdr:nvSpPr>
      <xdr:spPr>
        <a:xfrm>
          <a:off x="4959347" y="1531407"/>
          <a:ext cx="1695450" cy="2243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900" b="1">
              <a:solidFill>
                <a:schemeClr val="bg1">
                  <a:lumMod val="85000"/>
                </a:schemeClr>
              </a:solidFill>
            </a:rPr>
            <a:t>Avaliable Balance</a:t>
          </a:r>
        </a:p>
        <a:p>
          <a:endParaRPr lang="en-GB" sz="900" b="1">
            <a:solidFill>
              <a:schemeClr val="bg1">
                <a:lumMod val="85000"/>
              </a:schemeClr>
            </a:solidFill>
          </a:endParaRPr>
        </a:p>
      </xdr:txBody>
    </xdr:sp>
    <xdr:clientData/>
  </xdr:twoCellAnchor>
  <xdr:twoCellAnchor>
    <xdr:from>
      <xdr:col>8</xdr:col>
      <xdr:colOff>150281</xdr:colOff>
      <xdr:row>8</xdr:row>
      <xdr:rowOff>151341</xdr:rowOff>
    </xdr:from>
    <xdr:to>
      <xdr:col>11</xdr:col>
      <xdr:colOff>74081</xdr:colOff>
      <xdr:row>11</xdr:row>
      <xdr:rowOff>100541</xdr:rowOff>
    </xdr:to>
    <xdr:sp macro="" textlink="BALANCE">
      <xdr:nvSpPr>
        <xdr:cNvPr id="29" name="TextBox 28">
          <a:extLst>
            <a:ext uri="{FF2B5EF4-FFF2-40B4-BE49-F238E27FC236}">
              <a16:creationId xmlns:a16="http://schemas.microsoft.com/office/drawing/2014/main" id="{1DDA625C-4842-4B84-8F1F-46B31A2A1690}"/>
            </a:ext>
          </a:extLst>
        </xdr:cNvPr>
        <xdr:cNvSpPr txBox="1"/>
      </xdr:nvSpPr>
      <xdr:spPr>
        <a:xfrm>
          <a:off x="4874681" y="1675341"/>
          <a:ext cx="1695450" cy="520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23EF130-880E-4E6C-9845-EB03A4454566}" type="TxLink">
            <a:rPr lang="en-US" sz="2000" b="1" i="0" u="none" strike="noStrike">
              <a:solidFill>
                <a:schemeClr val="bg1">
                  <a:lumMod val="85000"/>
                </a:schemeClr>
              </a:solidFill>
              <a:latin typeface="+mn-lt"/>
              <a:ea typeface="Calibri"/>
              <a:cs typeface="Calibri"/>
            </a:rPr>
            <a:pPr/>
            <a:t> $35,249 </a:t>
          </a:fld>
          <a:endParaRPr lang="en-GB" sz="2000" b="1">
            <a:solidFill>
              <a:schemeClr val="bg1">
                <a:lumMod val="85000"/>
              </a:schemeClr>
            </a:solidFill>
            <a:latin typeface="+mn-lt"/>
          </a:endParaRPr>
        </a:p>
      </xdr:txBody>
    </xdr:sp>
    <xdr:clientData/>
  </xdr:twoCellAnchor>
  <xdr:twoCellAnchor>
    <xdr:from>
      <xdr:col>8</xdr:col>
      <xdr:colOff>234948</xdr:colOff>
      <xdr:row>13</xdr:row>
      <xdr:rowOff>75142</xdr:rowOff>
    </xdr:from>
    <xdr:to>
      <xdr:col>11</xdr:col>
      <xdr:colOff>158748</xdr:colOff>
      <xdr:row>14</xdr:row>
      <xdr:rowOff>109010</xdr:rowOff>
    </xdr:to>
    <xdr:sp macro="" textlink="CARDN">
      <xdr:nvSpPr>
        <xdr:cNvPr id="30" name="TextBox 29">
          <a:extLst>
            <a:ext uri="{FF2B5EF4-FFF2-40B4-BE49-F238E27FC236}">
              <a16:creationId xmlns:a16="http://schemas.microsoft.com/office/drawing/2014/main" id="{47609011-EB29-4A3E-888D-433E0A1F5ADF}"/>
            </a:ext>
          </a:extLst>
        </xdr:cNvPr>
        <xdr:cNvSpPr txBox="1"/>
      </xdr:nvSpPr>
      <xdr:spPr>
        <a:xfrm>
          <a:off x="4959348" y="2551642"/>
          <a:ext cx="1695450" cy="2243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A79B88E-DE5D-47E8-9F13-9CA0B485C396}" type="TxLink">
            <a:rPr lang="en-US" sz="1200" b="0" i="0" u="none" strike="noStrike">
              <a:solidFill>
                <a:schemeClr val="bg1">
                  <a:lumMod val="85000"/>
                </a:schemeClr>
              </a:solidFill>
              <a:latin typeface="Bahnschrift"/>
            </a:rPr>
            <a:pPr/>
            <a:t>**** **** **** 0000</a:t>
          </a:fld>
          <a:endParaRPr lang="en-GB" sz="1200" b="1">
            <a:solidFill>
              <a:schemeClr val="bg1">
                <a:lumMod val="85000"/>
              </a:schemeClr>
            </a:solidFill>
          </a:endParaRPr>
        </a:p>
      </xdr:txBody>
    </xdr:sp>
    <xdr:clientData/>
  </xdr:twoCellAnchor>
  <xdr:twoCellAnchor>
    <xdr:from>
      <xdr:col>11</xdr:col>
      <xdr:colOff>582082</xdr:colOff>
      <xdr:row>13</xdr:row>
      <xdr:rowOff>75142</xdr:rowOff>
    </xdr:from>
    <xdr:to>
      <xdr:col>13</xdr:col>
      <xdr:colOff>82550</xdr:colOff>
      <xdr:row>14</xdr:row>
      <xdr:rowOff>134408</xdr:rowOff>
    </xdr:to>
    <xdr:sp macro="" textlink="VALID">
      <xdr:nvSpPr>
        <xdr:cNvPr id="31" name="TextBox 30">
          <a:extLst>
            <a:ext uri="{FF2B5EF4-FFF2-40B4-BE49-F238E27FC236}">
              <a16:creationId xmlns:a16="http://schemas.microsoft.com/office/drawing/2014/main" id="{B369B8B6-B411-4682-A80D-21916B12FD4B}"/>
            </a:ext>
          </a:extLst>
        </xdr:cNvPr>
        <xdr:cNvSpPr txBox="1"/>
      </xdr:nvSpPr>
      <xdr:spPr>
        <a:xfrm>
          <a:off x="7078132" y="2551642"/>
          <a:ext cx="681568" cy="2497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4959CEE-8F8C-431B-8CB8-FDE76DC02E4E}" type="TxLink">
            <a:rPr lang="en-US" sz="1200" b="0" i="0" u="none" strike="noStrike">
              <a:solidFill>
                <a:schemeClr val="bg1">
                  <a:lumMod val="85000"/>
                </a:schemeClr>
              </a:solidFill>
              <a:latin typeface="Bahnschrift"/>
            </a:rPr>
            <a:pPr/>
            <a:t>10/26</a:t>
          </a:fld>
          <a:endParaRPr lang="en-GB" sz="1200" b="1">
            <a:solidFill>
              <a:schemeClr val="bg1">
                <a:lumMod val="85000"/>
              </a:schemeClr>
            </a:solidFill>
          </a:endParaRPr>
        </a:p>
      </xdr:txBody>
    </xdr:sp>
    <xdr:clientData/>
  </xdr:twoCellAnchor>
  <xdr:twoCellAnchor>
    <xdr:from>
      <xdr:col>14</xdr:col>
      <xdr:colOff>141816</xdr:colOff>
      <xdr:row>26</xdr:row>
      <xdr:rowOff>117475</xdr:rowOff>
    </xdr:from>
    <xdr:to>
      <xdr:col>15</xdr:col>
      <xdr:colOff>556684</xdr:colOff>
      <xdr:row>27</xdr:row>
      <xdr:rowOff>142876</xdr:rowOff>
    </xdr:to>
    <xdr:sp macro="" textlink="">
      <xdr:nvSpPr>
        <xdr:cNvPr id="32" name="TextBox 31">
          <a:extLst>
            <a:ext uri="{FF2B5EF4-FFF2-40B4-BE49-F238E27FC236}">
              <a16:creationId xmlns:a16="http://schemas.microsoft.com/office/drawing/2014/main" id="{F3F69255-C9E0-4764-A573-198BBA6EEC47}"/>
            </a:ext>
          </a:extLst>
        </xdr:cNvPr>
        <xdr:cNvSpPr txBox="1"/>
      </xdr:nvSpPr>
      <xdr:spPr>
        <a:xfrm>
          <a:off x="8409516" y="5070475"/>
          <a:ext cx="1005418" cy="2159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50" b="1">
              <a:solidFill>
                <a:srgbClr val="8D24CE"/>
              </a:solidFill>
            </a:rPr>
            <a:t>Max Income</a:t>
          </a:r>
        </a:p>
        <a:p>
          <a:endParaRPr lang="en-GB" sz="1050" b="1">
            <a:solidFill>
              <a:srgbClr val="8D24CE"/>
            </a:solidFill>
          </a:endParaRPr>
        </a:p>
      </xdr:txBody>
    </xdr:sp>
    <xdr:clientData/>
  </xdr:twoCellAnchor>
  <xdr:twoCellAnchor>
    <xdr:from>
      <xdr:col>12</xdr:col>
      <xdr:colOff>319616</xdr:colOff>
      <xdr:row>26</xdr:row>
      <xdr:rowOff>117475</xdr:rowOff>
    </xdr:from>
    <xdr:to>
      <xdr:col>14</xdr:col>
      <xdr:colOff>209550</xdr:colOff>
      <xdr:row>27</xdr:row>
      <xdr:rowOff>171451</xdr:rowOff>
    </xdr:to>
    <xdr:sp macro="" textlink="">
      <xdr:nvSpPr>
        <xdr:cNvPr id="33" name="TextBox 32">
          <a:extLst>
            <a:ext uri="{FF2B5EF4-FFF2-40B4-BE49-F238E27FC236}">
              <a16:creationId xmlns:a16="http://schemas.microsoft.com/office/drawing/2014/main" id="{57C0013D-72A6-446A-8370-80A144695C50}"/>
            </a:ext>
          </a:extLst>
        </xdr:cNvPr>
        <xdr:cNvSpPr txBox="1"/>
      </xdr:nvSpPr>
      <xdr:spPr>
        <a:xfrm>
          <a:off x="7406216" y="5070475"/>
          <a:ext cx="1071034" cy="2444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b="1">
              <a:solidFill>
                <a:srgbClr val="CD62DC"/>
              </a:solidFill>
            </a:rPr>
            <a:t>Max Spending</a:t>
          </a:r>
        </a:p>
        <a:p>
          <a:endParaRPr lang="en-GB" sz="1000" b="1">
            <a:solidFill>
              <a:srgbClr val="CD62DC"/>
            </a:solidFill>
          </a:endParaRPr>
        </a:p>
      </xdr:txBody>
    </xdr:sp>
    <xdr:clientData/>
  </xdr:twoCellAnchor>
  <xdr:twoCellAnchor>
    <xdr:from>
      <xdr:col>6</xdr:col>
      <xdr:colOff>354539</xdr:colOff>
      <xdr:row>3</xdr:row>
      <xdr:rowOff>133349</xdr:rowOff>
    </xdr:from>
    <xdr:to>
      <xdr:col>13</xdr:col>
      <xdr:colOff>83343</xdr:colOff>
      <xdr:row>6</xdr:row>
      <xdr:rowOff>9525</xdr:rowOff>
    </xdr:to>
    <xdr:sp macro="" textlink="">
      <xdr:nvSpPr>
        <xdr:cNvPr id="34" name="TextBox 33">
          <a:extLst>
            <a:ext uri="{FF2B5EF4-FFF2-40B4-BE49-F238E27FC236}">
              <a16:creationId xmlns:a16="http://schemas.microsoft.com/office/drawing/2014/main" id="{56FE90F8-02CA-4F24-8AF8-BA7DAC3F6A90}"/>
            </a:ext>
          </a:extLst>
        </xdr:cNvPr>
        <xdr:cNvSpPr txBox="1"/>
      </xdr:nvSpPr>
      <xdr:spPr>
        <a:xfrm>
          <a:off x="3897839" y="704849"/>
          <a:ext cx="3862654" cy="447676"/>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1">
              <a:solidFill>
                <a:schemeClr val="bg1">
                  <a:lumMod val="85000"/>
                </a:schemeClr>
              </a:solidFill>
              <a:latin typeface="Arial Black" panose="020B0A04020102020204" pitchFamily="34" charset="0"/>
            </a:rPr>
            <a:t>Personal Fianance </a:t>
          </a:r>
          <a:r>
            <a:rPr lang="en-GB" sz="1800" b="1">
              <a:solidFill>
                <a:srgbClr val="CD62DC"/>
              </a:solidFill>
              <a:latin typeface="Arial Black" panose="020B0A04020102020204" pitchFamily="34" charset="0"/>
            </a:rPr>
            <a:t>Tracker</a:t>
          </a:r>
        </a:p>
      </xdr:txBody>
    </xdr:sp>
    <xdr:clientData/>
  </xdr:twoCellAnchor>
  <xdr:twoCellAnchor>
    <xdr:from>
      <xdr:col>6</xdr:col>
      <xdr:colOff>364065</xdr:colOff>
      <xdr:row>9</xdr:row>
      <xdr:rowOff>86781</xdr:rowOff>
    </xdr:from>
    <xdr:to>
      <xdr:col>7</xdr:col>
      <xdr:colOff>466725</xdr:colOff>
      <xdr:row>10</xdr:row>
      <xdr:rowOff>152399</xdr:rowOff>
    </xdr:to>
    <xdr:sp macro="" textlink="">
      <xdr:nvSpPr>
        <xdr:cNvPr id="35" name="TextBox 34">
          <a:extLst>
            <a:ext uri="{FF2B5EF4-FFF2-40B4-BE49-F238E27FC236}">
              <a16:creationId xmlns:a16="http://schemas.microsoft.com/office/drawing/2014/main" id="{FBED0314-84CD-4DF7-BD04-43543A60D4D5}"/>
            </a:ext>
          </a:extLst>
        </xdr:cNvPr>
        <xdr:cNvSpPr txBox="1"/>
      </xdr:nvSpPr>
      <xdr:spPr>
        <a:xfrm>
          <a:off x="3907365" y="1801281"/>
          <a:ext cx="693210" cy="2561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rgbClr val="CD62DC"/>
              </a:solidFill>
            </a:rPr>
            <a:t>Finance</a:t>
          </a:r>
        </a:p>
        <a:p>
          <a:endParaRPr lang="en-GB" sz="1100" b="1">
            <a:solidFill>
              <a:srgbClr val="CD62DC"/>
            </a:solidFill>
          </a:endParaRPr>
        </a:p>
      </xdr:txBody>
    </xdr:sp>
    <xdr:clientData/>
  </xdr:twoCellAnchor>
  <xdr:twoCellAnchor>
    <xdr:from>
      <xdr:col>17</xdr:col>
      <xdr:colOff>421216</xdr:colOff>
      <xdr:row>8</xdr:row>
      <xdr:rowOff>58210</xdr:rowOff>
    </xdr:from>
    <xdr:to>
      <xdr:col>19</xdr:col>
      <xdr:colOff>99485</xdr:colOff>
      <xdr:row>9</xdr:row>
      <xdr:rowOff>134411</xdr:rowOff>
    </xdr:to>
    <xdr:sp macro="" textlink="">
      <xdr:nvSpPr>
        <xdr:cNvPr id="36" name="TextBox 35">
          <a:extLst>
            <a:ext uri="{FF2B5EF4-FFF2-40B4-BE49-F238E27FC236}">
              <a16:creationId xmlns:a16="http://schemas.microsoft.com/office/drawing/2014/main" id="{C1CF542A-0F5B-457F-B295-028269DBE9BE}"/>
            </a:ext>
          </a:extLst>
        </xdr:cNvPr>
        <xdr:cNvSpPr txBox="1"/>
      </xdr:nvSpPr>
      <xdr:spPr>
        <a:xfrm>
          <a:off x="10460566" y="1582210"/>
          <a:ext cx="859369" cy="266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b="1">
              <a:solidFill>
                <a:schemeClr val="bg2">
                  <a:lumMod val="90000"/>
                </a:schemeClr>
              </a:solidFill>
            </a:rPr>
            <a:t>Housing</a:t>
          </a:r>
        </a:p>
        <a:p>
          <a:endParaRPr lang="en-GB" sz="1000" b="1">
            <a:solidFill>
              <a:schemeClr val="bg2">
                <a:lumMod val="90000"/>
              </a:schemeClr>
            </a:solidFill>
          </a:endParaRPr>
        </a:p>
        <a:p>
          <a:endParaRPr lang="en-GB" sz="1000" b="1">
            <a:solidFill>
              <a:schemeClr val="bg2">
                <a:lumMod val="90000"/>
              </a:schemeClr>
            </a:solidFill>
          </a:endParaRPr>
        </a:p>
      </xdr:txBody>
    </xdr:sp>
    <xdr:clientData/>
  </xdr:twoCellAnchor>
  <xdr:twoCellAnchor>
    <xdr:from>
      <xdr:col>13</xdr:col>
      <xdr:colOff>91015</xdr:colOff>
      <xdr:row>6</xdr:row>
      <xdr:rowOff>5715</xdr:rowOff>
    </xdr:from>
    <xdr:to>
      <xdr:col>16</xdr:col>
      <xdr:colOff>311148</xdr:colOff>
      <xdr:row>11</xdr:row>
      <xdr:rowOff>134411</xdr:rowOff>
    </xdr:to>
    <xdr:grpSp>
      <xdr:nvGrpSpPr>
        <xdr:cNvPr id="37" name="Group 36">
          <a:extLst>
            <a:ext uri="{FF2B5EF4-FFF2-40B4-BE49-F238E27FC236}">
              <a16:creationId xmlns:a16="http://schemas.microsoft.com/office/drawing/2014/main" id="{C5B21C2F-64CE-4553-812F-66318D8FBE99}"/>
            </a:ext>
          </a:extLst>
        </xdr:cNvPr>
        <xdr:cNvGrpSpPr/>
      </xdr:nvGrpSpPr>
      <xdr:grpSpPr>
        <a:xfrm>
          <a:off x="7768165" y="1148715"/>
          <a:ext cx="1991783" cy="1081196"/>
          <a:chOff x="5215465" y="760307"/>
          <a:chExt cx="2048933" cy="1060029"/>
        </a:xfrm>
      </xdr:grpSpPr>
      <xdr:sp macro="" textlink="">
        <xdr:nvSpPr>
          <xdr:cNvPr id="38" name="Rectangle: Rounded Corners 37">
            <a:extLst>
              <a:ext uri="{FF2B5EF4-FFF2-40B4-BE49-F238E27FC236}">
                <a16:creationId xmlns:a16="http://schemas.microsoft.com/office/drawing/2014/main" id="{9C8AAB06-0614-4E27-CF13-D58801662ADC}"/>
              </a:ext>
            </a:extLst>
          </xdr:cNvPr>
          <xdr:cNvSpPr/>
        </xdr:nvSpPr>
        <xdr:spPr>
          <a:xfrm>
            <a:off x="5235786" y="760307"/>
            <a:ext cx="1944000" cy="841333"/>
          </a:xfrm>
          <a:prstGeom prst="roundRect">
            <a:avLst>
              <a:gd name="adj" fmla="val 7472"/>
            </a:avLst>
          </a:prstGeom>
          <a:solidFill>
            <a:schemeClr val="tx1">
              <a:lumMod val="85000"/>
              <a:lumOff val="1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solidFill>
                <a:schemeClr val="tx1">
                  <a:lumMod val="50000"/>
                  <a:lumOff val="50000"/>
                </a:schemeClr>
              </a:solidFill>
            </a:endParaRPr>
          </a:p>
        </xdr:txBody>
      </xdr:sp>
      <xdr:sp macro="" textlink="">
        <xdr:nvSpPr>
          <xdr:cNvPr id="39" name="TextBox 38">
            <a:extLst>
              <a:ext uri="{FF2B5EF4-FFF2-40B4-BE49-F238E27FC236}">
                <a16:creationId xmlns:a16="http://schemas.microsoft.com/office/drawing/2014/main" id="{52C8EF80-9072-9FDD-AF09-78A84B13D14A}"/>
              </a:ext>
            </a:extLst>
          </xdr:cNvPr>
          <xdr:cNvSpPr txBox="1"/>
        </xdr:nvSpPr>
        <xdr:spPr>
          <a:xfrm>
            <a:off x="5257798" y="787400"/>
            <a:ext cx="13208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bg2">
                    <a:lumMod val="90000"/>
                  </a:schemeClr>
                </a:solidFill>
              </a:rPr>
              <a:t>Spending</a:t>
            </a:r>
          </a:p>
          <a:p>
            <a:endParaRPr lang="en-GB" sz="1100" b="1">
              <a:solidFill>
                <a:schemeClr val="bg1">
                  <a:lumMod val="50000"/>
                </a:schemeClr>
              </a:solidFill>
            </a:endParaRPr>
          </a:p>
        </xdr:txBody>
      </xdr:sp>
      <xdr:sp macro="" textlink="spending">
        <xdr:nvSpPr>
          <xdr:cNvPr id="40" name="TextBox 39">
            <a:extLst>
              <a:ext uri="{FF2B5EF4-FFF2-40B4-BE49-F238E27FC236}">
                <a16:creationId xmlns:a16="http://schemas.microsoft.com/office/drawing/2014/main" id="{246965CC-D34A-E631-8725-1805A42BFF0A}"/>
              </a:ext>
            </a:extLst>
          </xdr:cNvPr>
          <xdr:cNvSpPr txBox="1"/>
        </xdr:nvSpPr>
        <xdr:spPr>
          <a:xfrm>
            <a:off x="5232400" y="973667"/>
            <a:ext cx="1024469" cy="3471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FE523FD-5A1D-4788-87CC-21913E93C975}" type="TxLink">
              <a:rPr lang="en-US" sz="1600" b="1" i="0" u="none" strike="noStrike">
                <a:solidFill>
                  <a:schemeClr val="bg2">
                    <a:lumMod val="90000"/>
                  </a:schemeClr>
                </a:solidFill>
                <a:latin typeface="+mn-lt"/>
                <a:ea typeface="Calibri"/>
                <a:cs typeface="Calibri"/>
              </a:rPr>
              <a:pPr marL="0" indent="0"/>
              <a:t> $30,191 </a:t>
            </a:fld>
            <a:endParaRPr lang="en-GB" sz="1600" b="1" i="0" u="none" strike="noStrike">
              <a:solidFill>
                <a:schemeClr val="bg2">
                  <a:lumMod val="90000"/>
                </a:schemeClr>
              </a:solidFill>
              <a:latin typeface="+mn-lt"/>
              <a:ea typeface="Calibri"/>
              <a:cs typeface="Calibri"/>
            </a:endParaRPr>
          </a:p>
        </xdr:txBody>
      </xdr:sp>
      <xdr:graphicFrame macro="">
        <xdr:nvGraphicFramePr>
          <xdr:cNvPr id="41" name="Chart 40">
            <a:extLst>
              <a:ext uri="{FF2B5EF4-FFF2-40B4-BE49-F238E27FC236}">
                <a16:creationId xmlns:a16="http://schemas.microsoft.com/office/drawing/2014/main" id="{C7D65484-FA1E-01CA-8C68-8A6BD51F9C54}"/>
              </a:ext>
            </a:extLst>
          </xdr:cNvPr>
          <xdr:cNvGraphicFramePr>
            <a:graphicFrameLocks/>
          </xdr:cNvGraphicFramePr>
        </xdr:nvGraphicFramePr>
        <xdr:xfrm>
          <a:off x="5215465" y="999069"/>
          <a:ext cx="2048933" cy="821267"/>
        </xdr:xfrm>
        <a:graphic>
          <a:graphicData uri="http://schemas.openxmlformats.org/drawingml/2006/chart">
            <c:chart xmlns:c="http://schemas.openxmlformats.org/drawingml/2006/chart" xmlns:r="http://schemas.openxmlformats.org/officeDocument/2006/relationships" r:id="rId7"/>
          </a:graphicData>
        </a:graphic>
      </xdr:graphicFrame>
    </xdr:grpSp>
    <xdr:clientData/>
  </xdr:twoCellAnchor>
  <xdr:twoCellAnchor>
    <xdr:from>
      <xdr:col>13</xdr:col>
      <xdr:colOff>124883</xdr:colOff>
      <xdr:row>11</xdr:row>
      <xdr:rowOff>31962</xdr:rowOff>
    </xdr:from>
    <xdr:to>
      <xdr:col>16</xdr:col>
      <xdr:colOff>302682</xdr:colOff>
      <xdr:row>16</xdr:row>
      <xdr:rowOff>83609</xdr:rowOff>
    </xdr:to>
    <xdr:grpSp>
      <xdr:nvGrpSpPr>
        <xdr:cNvPr id="42" name="Group 41">
          <a:extLst>
            <a:ext uri="{FF2B5EF4-FFF2-40B4-BE49-F238E27FC236}">
              <a16:creationId xmlns:a16="http://schemas.microsoft.com/office/drawing/2014/main" id="{21DF767C-8FB1-4320-85AA-40CDA3E7FCC8}"/>
            </a:ext>
          </a:extLst>
        </xdr:cNvPr>
        <xdr:cNvGrpSpPr/>
      </xdr:nvGrpSpPr>
      <xdr:grpSpPr>
        <a:xfrm>
          <a:off x="7802033" y="2127462"/>
          <a:ext cx="1949449" cy="1004147"/>
          <a:chOff x="5249333" y="1717887"/>
          <a:chExt cx="2006599" cy="982980"/>
        </a:xfrm>
      </xdr:grpSpPr>
      <xdr:sp macro="" textlink="">
        <xdr:nvSpPr>
          <xdr:cNvPr id="43" name="Rectangle: Rounded Corners 42">
            <a:extLst>
              <a:ext uri="{FF2B5EF4-FFF2-40B4-BE49-F238E27FC236}">
                <a16:creationId xmlns:a16="http://schemas.microsoft.com/office/drawing/2014/main" id="{8819DAA1-92B4-CE2E-A01F-76AEB792F6F9}"/>
              </a:ext>
            </a:extLst>
          </xdr:cNvPr>
          <xdr:cNvSpPr/>
        </xdr:nvSpPr>
        <xdr:spPr>
          <a:xfrm>
            <a:off x="5251026" y="1717887"/>
            <a:ext cx="1944000" cy="836507"/>
          </a:xfrm>
          <a:prstGeom prst="roundRect">
            <a:avLst>
              <a:gd name="adj" fmla="val 7472"/>
            </a:avLst>
          </a:prstGeom>
          <a:solidFill>
            <a:schemeClr val="tx1">
              <a:lumMod val="85000"/>
              <a:lumOff val="1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44" name="TextBox 43">
            <a:extLst>
              <a:ext uri="{FF2B5EF4-FFF2-40B4-BE49-F238E27FC236}">
                <a16:creationId xmlns:a16="http://schemas.microsoft.com/office/drawing/2014/main" id="{25FF6FFE-0D7D-4641-5ED9-105225BF332E}"/>
              </a:ext>
            </a:extLst>
          </xdr:cNvPr>
          <xdr:cNvSpPr txBox="1"/>
        </xdr:nvSpPr>
        <xdr:spPr>
          <a:xfrm>
            <a:off x="5283198" y="1735666"/>
            <a:ext cx="13208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bg2">
                    <a:lumMod val="90000"/>
                  </a:schemeClr>
                </a:solidFill>
              </a:rPr>
              <a:t>Income</a:t>
            </a:r>
          </a:p>
        </xdr:txBody>
      </xdr:sp>
      <xdr:sp macro="" textlink="income">
        <xdr:nvSpPr>
          <xdr:cNvPr id="45" name="TextBox 44">
            <a:extLst>
              <a:ext uri="{FF2B5EF4-FFF2-40B4-BE49-F238E27FC236}">
                <a16:creationId xmlns:a16="http://schemas.microsoft.com/office/drawing/2014/main" id="{B145D4A8-3DD0-2319-DD07-18E72D1C973F}"/>
              </a:ext>
            </a:extLst>
          </xdr:cNvPr>
          <xdr:cNvSpPr txBox="1"/>
        </xdr:nvSpPr>
        <xdr:spPr>
          <a:xfrm>
            <a:off x="5249333" y="1913466"/>
            <a:ext cx="990602" cy="3556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4EF0EC1-3F61-48BC-887E-482E55E1B62C}" type="TxLink">
              <a:rPr lang="en-US" sz="1600" b="1" i="0" u="none" strike="noStrike">
                <a:solidFill>
                  <a:schemeClr val="bg2">
                    <a:lumMod val="90000"/>
                  </a:schemeClr>
                </a:solidFill>
                <a:latin typeface="+mn-lt"/>
                <a:ea typeface="Calibri"/>
                <a:cs typeface="Calibri"/>
              </a:rPr>
              <a:pPr/>
              <a:t> $65,440 </a:t>
            </a:fld>
            <a:endParaRPr lang="en-GB" sz="1600" b="1">
              <a:solidFill>
                <a:schemeClr val="bg2">
                  <a:lumMod val="90000"/>
                </a:schemeClr>
              </a:solidFill>
              <a:latin typeface="+mn-lt"/>
            </a:endParaRPr>
          </a:p>
        </xdr:txBody>
      </xdr:sp>
      <xdr:graphicFrame macro="">
        <xdr:nvGraphicFramePr>
          <xdr:cNvPr id="46" name="Chart 45">
            <a:extLst>
              <a:ext uri="{FF2B5EF4-FFF2-40B4-BE49-F238E27FC236}">
                <a16:creationId xmlns:a16="http://schemas.microsoft.com/office/drawing/2014/main" id="{D7A0C405-93D3-1525-66ED-C4E426A8D74C}"/>
              </a:ext>
            </a:extLst>
          </xdr:cNvPr>
          <xdr:cNvGraphicFramePr>
            <a:graphicFrameLocks/>
          </xdr:cNvGraphicFramePr>
        </xdr:nvGraphicFramePr>
        <xdr:xfrm>
          <a:off x="5333999" y="1981199"/>
          <a:ext cx="1921933" cy="719668"/>
        </xdr:xfrm>
        <a:graphic>
          <a:graphicData uri="http://schemas.openxmlformats.org/drawingml/2006/chart">
            <c:chart xmlns:c="http://schemas.openxmlformats.org/drawingml/2006/chart" xmlns:r="http://schemas.openxmlformats.org/officeDocument/2006/relationships" r:id="rId8"/>
          </a:graphicData>
        </a:graphic>
      </xdr:graphicFrame>
    </xdr:grpSp>
    <xdr:clientData/>
  </xdr:twoCellAnchor>
  <xdr:twoCellAnchor>
    <xdr:from>
      <xdr:col>17</xdr:col>
      <xdr:colOff>378879</xdr:colOff>
      <xdr:row>9</xdr:row>
      <xdr:rowOff>5291</xdr:rowOff>
    </xdr:from>
    <xdr:to>
      <xdr:col>19</xdr:col>
      <xdr:colOff>268815</xdr:colOff>
      <xdr:row>11</xdr:row>
      <xdr:rowOff>16933</xdr:rowOff>
    </xdr:to>
    <xdr:sp macro="" textlink="rent">
      <xdr:nvSpPr>
        <xdr:cNvPr id="47" name="TextBox 46">
          <a:extLst>
            <a:ext uri="{FF2B5EF4-FFF2-40B4-BE49-F238E27FC236}">
              <a16:creationId xmlns:a16="http://schemas.microsoft.com/office/drawing/2014/main" id="{10705B32-76C1-4098-BB5D-3F5BD0EDBED3}"/>
            </a:ext>
          </a:extLst>
        </xdr:cNvPr>
        <xdr:cNvSpPr txBox="1"/>
      </xdr:nvSpPr>
      <xdr:spPr>
        <a:xfrm>
          <a:off x="10418229" y="1719791"/>
          <a:ext cx="1071036" cy="3926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5D85FC5-6854-4A46-95DB-16CF2D3ACC67}" type="TxLink">
            <a:rPr lang="en-US" sz="1600" b="1" i="0" u="none" strike="noStrike">
              <a:solidFill>
                <a:schemeClr val="bg1">
                  <a:lumMod val="85000"/>
                </a:schemeClr>
              </a:solidFill>
              <a:latin typeface="+mn-lt"/>
              <a:ea typeface="Calibri"/>
              <a:cs typeface="Calibri"/>
            </a:rPr>
            <a:pPr marL="0" indent="0"/>
            <a:t> $1,500 </a:t>
          </a:fld>
          <a:endParaRPr lang="en-GB" sz="1600" b="1" i="0" u="none" strike="noStrike">
            <a:solidFill>
              <a:schemeClr val="bg1">
                <a:lumMod val="85000"/>
              </a:schemeClr>
            </a:solidFill>
            <a:latin typeface="+mn-lt"/>
            <a:ea typeface="Calibri"/>
            <a:cs typeface="Calibri"/>
          </a:endParaRPr>
        </a:p>
      </xdr:txBody>
    </xdr:sp>
    <xdr:clientData/>
  </xdr:twoCellAnchor>
  <xdr:twoCellAnchor>
    <xdr:from>
      <xdr:col>17</xdr:col>
      <xdr:colOff>378879</xdr:colOff>
      <xdr:row>12</xdr:row>
      <xdr:rowOff>6350</xdr:rowOff>
    </xdr:from>
    <xdr:to>
      <xdr:col>19</xdr:col>
      <xdr:colOff>463548</xdr:colOff>
      <xdr:row>14</xdr:row>
      <xdr:rowOff>74084</xdr:rowOff>
    </xdr:to>
    <xdr:sp macro="" textlink="groceries">
      <xdr:nvSpPr>
        <xdr:cNvPr id="48" name="TextBox 47">
          <a:extLst>
            <a:ext uri="{FF2B5EF4-FFF2-40B4-BE49-F238E27FC236}">
              <a16:creationId xmlns:a16="http://schemas.microsoft.com/office/drawing/2014/main" id="{5FF74FCC-B6BF-4B17-9DE7-766318ED65DA}"/>
            </a:ext>
          </a:extLst>
        </xdr:cNvPr>
        <xdr:cNvSpPr txBox="1"/>
      </xdr:nvSpPr>
      <xdr:spPr>
        <a:xfrm>
          <a:off x="10418229" y="2292350"/>
          <a:ext cx="1265769" cy="4487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6C78DB1E-3A1E-46AD-AA0E-13D26CD4A1EF}" type="TxLink">
            <a:rPr lang="en-US" sz="1600" b="1" i="0" u="none" strike="noStrike">
              <a:solidFill>
                <a:schemeClr val="bg1">
                  <a:lumMod val="85000"/>
                </a:schemeClr>
              </a:solidFill>
              <a:latin typeface="+mn-lt"/>
              <a:ea typeface="Calibri"/>
              <a:cs typeface="Calibri"/>
            </a:rPr>
            <a:pPr marL="0" indent="0"/>
            <a:t> $1,813 </a:t>
          </a:fld>
          <a:endParaRPr lang="en-GB" sz="1600" b="1" i="0" u="none" strike="noStrike">
            <a:solidFill>
              <a:schemeClr val="bg1">
                <a:lumMod val="85000"/>
              </a:schemeClr>
            </a:solidFill>
            <a:latin typeface="+mn-lt"/>
            <a:ea typeface="Calibri"/>
            <a:cs typeface="Calibri"/>
          </a:endParaRPr>
        </a:p>
      </xdr:txBody>
    </xdr:sp>
    <xdr:clientData/>
  </xdr:twoCellAnchor>
  <xdr:twoCellAnchor>
    <xdr:from>
      <xdr:col>17</xdr:col>
      <xdr:colOff>378879</xdr:colOff>
      <xdr:row>15</xdr:row>
      <xdr:rowOff>53976</xdr:rowOff>
    </xdr:from>
    <xdr:to>
      <xdr:col>19</xdr:col>
      <xdr:colOff>285750</xdr:colOff>
      <xdr:row>17</xdr:row>
      <xdr:rowOff>53975</xdr:rowOff>
    </xdr:to>
    <xdr:sp macro="" textlink="clothes">
      <xdr:nvSpPr>
        <xdr:cNvPr id="49" name="TextBox 48">
          <a:extLst>
            <a:ext uri="{FF2B5EF4-FFF2-40B4-BE49-F238E27FC236}">
              <a16:creationId xmlns:a16="http://schemas.microsoft.com/office/drawing/2014/main" id="{EEB043B7-CF0D-42C0-84C1-F7A423790445}"/>
            </a:ext>
          </a:extLst>
        </xdr:cNvPr>
        <xdr:cNvSpPr txBox="1"/>
      </xdr:nvSpPr>
      <xdr:spPr>
        <a:xfrm>
          <a:off x="10418229" y="2911476"/>
          <a:ext cx="1087971" cy="3809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04339454-A5CE-4DF2-ABA4-44A929F7BDE6}" type="TxLink">
            <a:rPr lang="en-US" sz="1600" b="1" i="0" u="none" strike="noStrike">
              <a:solidFill>
                <a:schemeClr val="bg1">
                  <a:lumMod val="85000"/>
                </a:schemeClr>
              </a:solidFill>
              <a:latin typeface="+mn-lt"/>
              <a:ea typeface="Calibri"/>
              <a:cs typeface="Calibri"/>
            </a:rPr>
            <a:pPr marL="0" indent="0"/>
            <a:t> $4,304 </a:t>
          </a:fld>
          <a:endParaRPr lang="en-GB" sz="1600" b="1" i="0" u="none" strike="noStrike">
            <a:solidFill>
              <a:schemeClr val="bg1">
                <a:lumMod val="85000"/>
              </a:schemeClr>
            </a:solidFill>
            <a:latin typeface="+mn-lt"/>
            <a:ea typeface="Calibri"/>
            <a:cs typeface="Calibri"/>
          </a:endParaRPr>
        </a:p>
      </xdr:txBody>
    </xdr:sp>
    <xdr:clientData/>
  </xdr:twoCellAnchor>
  <xdr:twoCellAnchor>
    <xdr:from>
      <xdr:col>17</xdr:col>
      <xdr:colOff>378879</xdr:colOff>
      <xdr:row>18</xdr:row>
      <xdr:rowOff>52917</xdr:rowOff>
    </xdr:from>
    <xdr:to>
      <xdr:col>19</xdr:col>
      <xdr:colOff>497415</xdr:colOff>
      <xdr:row>20</xdr:row>
      <xdr:rowOff>61385</xdr:rowOff>
    </xdr:to>
    <xdr:sp macro="" textlink="Entertainment">
      <xdr:nvSpPr>
        <xdr:cNvPr id="50" name="TextBox 49">
          <a:extLst>
            <a:ext uri="{FF2B5EF4-FFF2-40B4-BE49-F238E27FC236}">
              <a16:creationId xmlns:a16="http://schemas.microsoft.com/office/drawing/2014/main" id="{9600EFBD-1383-44D1-9CF6-9B91E271C112}"/>
            </a:ext>
          </a:extLst>
        </xdr:cNvPr>
        <xdr:cNvSpPr txBox="1"/>
      </xdr:nvSpPr>
      <xdr:spPr>
        <a:xfrm>
          <a:off x="10418229" y="3481917"/>
          <a:ext cx="1299636" cy="3894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2A7B2DC5-AE0D-4954-A9F7-CF70E305A236}" type="TxLink">
            <a:rPr lang="en-US" sz="1600" b="1" i="0" u="none" strike="noStrike">
              <a:solidFill>
                <a:schemeClr val="bg1">
                  <a:lumMod val="85000"/>
                </a:schemeClr>
              </a:solidFill>
              <a:latin typeface="+mn-lt"/>
              <a:ea typeface="Calibri"/>
              <a:cs typeface="Calibri"/>
            </a:rPr>
            <a:pPr marL="0" indent="0"/>
            <a:t> $6,454 </a:t>
          </a:fld>
          <a:endParaRPr lang="en-GB" sz="1600" b="1" i="0" u="none" strike="noStrike">
            <a:solidFill>
              <a:schemeClr val="bg1">
                <a:lumMod val="85000"/>
              </a:schemeClr>
            </a:solidFill>
            <a:latin typeface="+mn-lt"/>
            <a:ea typeface="Calibri"/>
            <a:cs typeface="Calibri"/>
          </a:endParaRPr>
        </a:p>
      </xdr:txBody>
    </xdr:sp>
    <xdr:clientData/>
  </xdr:twoCellAnchor>
  <xdr:twoCellAnchor>
    <xdr:from>
      <xdr:col>17</xdr:col>
      <xdr:colOff>378879</xdr:colOff>
      <xdr:row>21</xdr:row>
      <xdr:rowOff>60327</xdr:rowOff>
    </xdr:from>
    <xdr:to>
      <xdr:col>19</xdr:col>
      <xdr:colOff>361949</xdr:colOff>
      <xdr:row>23</xdr:row>
      <xdr:rowOff>111128</xdr:rowOff>
    </xdr:to>
    <xdr:sp macro="" textlink="cashloan">
      <xdr:nvSpPr>
        <xdr:cNvPr id="51" name="TextBox 50">
          <a:extLst>
            <a:ext uri="{FF2B5EF4-FFF2-40B4-BE49-F238E27FC236}">
              <a16:creationId xmlns:a16="http://schemas.microsoft.com/office/drawing/2014/main" id="{E37AD23A-6378-4C88-A793-7C308CAA1757}"/>
            </a:ext>
          </a:extLst>
        </xdr:cNvPr>
        <xdr:cNvSpPr txBox="1"/>
      </xdr:nvSpPr>
      <xdr:spPr>
        <a:xfrm>
          <a:off x="10418229" y="4060827"/>
          <a:ext cx="1164170" cy="4318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AA8111E7-CD15-45C1-BFAA-3CA240BD5729}" type="TxLink">
            <a:rPr lang="en-US" sz="1600" b="1" i="0" u="none" strike="noStrike">
              <a:solidFill>
                <a:schemeClr val="bg1">
                  <a:lumMod val="85000"/>
                </a:schemeClr>
              </a:solidFill>
              <a:latin typeface="+mn-lt"/>
              <a:ea typeface="Calibri"/>
              <a:cs typeface="Calibri"/>
            </a:rPr>
            <a:pPr marL="0" indent="0"/>
            <a:t> $9,000 </a:t>
          </a:fld>
          <a:endParaRPr lang="en-GB" sz="1600" b="1" i="0" u="none" strike="noStrike">
            <a:solidFill>
              <a:schemeClr val="bg1">
                <a:lumMod val="85000"/>
              </a:schemeClr>
            </a:solidFill>
            <a:latin typeface="+mn-lt"/>
            <a:ea typeface="Calibri"/>
            <a:cs typeface="Calibri"/>
          </a:endParaRPr>
        </a:p>
      </xdr:txBody>
    </xdr:sp>
    <xdr:clientData/>
  </xdr:twoCellAnchor>
  <xdr:twoCellAnchor>
    <xdr:from>
      <xdr:col>17</xdr:col>
      <xdr:colOff>421216</xdr:colOff>
      <xdr:row>11</xdr:row>
      <xdr:rowOff>75143</xdr:rowOff>
    </xdr:from>
    <xdr:to>
      <xdr:col>19</xdr:col>
      <xdr:colOff>99485</xdr:colOff>
      <xdr:row>12</xdr:row>
      <xdr:rowOff>151344</xdr:rowOff>
    </xdr:to>
    <xdr:sp macro="" textlink="">
      <xdr:nvSpPr>
        <xdr:cNvPr id="52" name="TextBox 51">
          <a:extLst>
            <a:ext uri="{FF2B5EF4-FFF2-40B4-BE49-F238E27FC236}">
              <a16:creationId xmlns:a16="http://schemas.microsoft.com/office/drawing/2014/main" id="{2CDB691D-D6B6-46B6-888C-3A0CDBD883FC}"/>
            </a:ext>
          </a:extLst>
        </xdr:cNvPr>
        <xdr:cNvSpPr txBox="1"/>
      </xdr:nvSpPr>
      <xdr:spPr>
        <a:xfrm>
          <a:off x="10460566" y="2170643"/>
          <a:ext cx="859369" cy="266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b="1">
              <a:solidFill>
                <a:schemeClr val="bg2">
                  <a:lumMod val="90000"/>
                </a:schemeClr>
              </a:solidFill>
            </a:rPr>
            <a:t>Groceries</a:t>
          </a:r>
        </a:p>
        <a:p>
          <a:endParaRPr lang="en-GB" sz="1000" b="1">
            <a:solidFill>
              <a:schemeClr val="bg2">
                <a:lumMod val="90000"/>
              </a:schemeClr>
            </a:solidFill>
          </a:endParaRPr>
        </a:p>
        <a:p>
          <a:endParaRPr lang="en-GB" sz="1000" b="1">
            <a:solidFill>
              <a:schemeClr val="bg2">
                <a:lumMod val="90000"/>
              </a:schemeClr>
            </a:solidFill>
          </a:endParaRPr>
        </a:p>
      </xdr:txBody>
    </xdr:sp>
    <xdr:clientData/>
  </xdr:twoCellAnchor>
  <xdr:twoCellAnchor>
    <xdr:from>
      <xdr:col>17</xdr:col>
      <xdr:colOff>421216</xdr:colOff>
      <xdr:row>14</xdr:row>
      <xdr:rowOff>92077</xdr:rowOff>
    </xdr:from>
    <xdr:to>
      <xdr:col>18</xdr:col>
      <xdr:colOff>429683</xdr:colOff>
      <xdr:row>15</xdr:row>
      <xdr:rowOff>75141</xdr:rowOff>
    </xdr:to>
    <xdr:sp macro="" textlink="">
      <xdr:nvSpPr>
        <xdr:cNvPr id="53" name="TextBox 52">
          <a:extLst>
            <a:ext uri="{FF2B5EF4-FFF2-40B4-BE49-F238E27FC236}">
              <a16:creationId xmlns:a16="http://schemas.microsoft.com/office/drawing/2014/main" id="{6BA7F559-976D-43E5-8689-69100D53B020}"/>
            </a:ext>
          </a:extLst>
        </xdr:cNvPr>
        <xdr:cNvSpPr txBox="1"/>
      </xdr:nvSpPr>
      <xdr:spPr>
        <a:xfrm>
          <a:off x="10460566" y="2759077"/>
          <a:ext cx="599017" cy="1735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b="1">
              <a:solidFill>
                <a:schemeClr val="bg2">
                  <a:lumMod val="90000"/>
                </a:schemeClr>
              </a:solidFill>
            </a:rPr>
            <a:t>Clothes</a:t>
          </a:r>
        </a:p>
        <a:p>
          <a:endParaRPr lang="en-GB" sz="1000" b="1">
            <a:solidFill>
              <a:schemeClr val="bg2">
                <a:lumMod val="90000"/>
              </a:schemeClr>
            </a:solidFill>
          </a:endParaRPr>
        </a:p>
        <a:p>
          <a:endParaRPr lang="en-GB" sz="1000" b="1">
            <a:solidFill>
              <a:schemeClr val="bg2">
                <a:lumMod val="90000"/>
              </a:schemeClr>
            </a:solidFill>
          </a:endParaRPr>
        </a:p>
      </xdr:txBody>
    </xdr:sp>
    <xdr:clientData/>
  </xdr:twoCellAnchor>
  <xdr:twoCellAnchor>
    <xdr:from>
      <xdr:col>17</xdr:col>
      <xdr:colOff>421216</xdr:colOff>
      <xdr:row>17</xdr:row>
      <xdr:rowOff>100544</xdr:rowOff>
    </xdr:from>
    <xdr:to>
      <xdr:col>19</xdr:col>
      <xdr:colOff>184152</xdr:colOff>
      <xdr:row>18</xdr:row>
      <xdr:rowOff>151342</xdr:rowOff>
    </xdr:to>
    <xdr:sp macro="" textlink="">
      <xdr:nvSpPr>
        <xdr:cNvPr id="54" name="TextBox 53">
          <a:extLst>
            <a:ext uri="{FF2B5EF4-FFF2-40B4-BE49-F238E27FC236}">
              <a16:creationId xmlns:a16="http://schemas.microsoft.com/office/drawing/2014/main" id="{358BBD0E-CEB1-44A8-BD99-044E2907FE14}"/>
            </a:ext>
          </a:extLst>
        </xdr:cNvPr>
        <xdr:cNvSpPr txBox="1"/>
      </xdr:nvSpPr>
      <xdr:spPr>
        <a:xfrm>
          <a:off x="10460566" y="3339044"/>
          <a:ext cx="944036" cy="2412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b="1">
              <a:solidFill>
                <a:schemeClr val="bg2">
                  <a:lumMod val="90000"/>
                </a:schemeClr>
              </a:solidFill>
            </a:rPr>
            <a:t>Entertainment</a:t>
          </a:r>
        </a:p>
        <a:p>
          <a:endParaRPr lang="en-GB" sz="1000" b="1">
            <a:solidFill>
              <a:schemeClr val="bg2">
                <a:lumMod val="90000"/>
              </a:schemeClr>
            </a:solidFill>
          </a:endParaRPr>
        </a:p>
        <a:p>
          <a:endParaRPr lang="en-GB" sz="1000" b="1">
            <a:solidFill>
              <a:schemeClr val="bg2">
                <a:lumMod val="90000"/>
              </a:schemeClr>
            </a:solidFill>
          </a:endParaRPr>
        </a:p>
      </xdr:txBody>
    </xdr:sp>
    <xdr:clientData/>
  </xdr:twoCellAnchor>
  <xdr:twoCellAnchor>
    <xdr:from>
      <xdr:col>17</xdr:col>
      <xdr:colOff>421216</xdr:colOff>
      <xdr:row>20</xdr:row>
      <xdr:rowOff>125945</xdr:rowOff>
    </xdr:from>
    <xdr:to>
      <xdr:col>19</xdr:col>
      <xdr:colOff>99485</xdr:colOff>
      <xdr:row>22</xdr:row>
      <xdr:rowOff>15880</xdr:rowOff>
    </xdr:to>
    <xdr:sp macro="" textlink="">
      <xdr:nvSpPr>
        <xdr:cNvPr id="55" name="TextBox 54">
          <a:extLst>
            <a:ext uri="{FF2B5EF4-FFF2-40B4-BE49-F238E27FC236}">
              <a16:creationId xmlns:a16="http://schemas.microsoft.com/office/drawing/2014/main" id="{D4A104D0-8EAD-434F-8849-4A24FD4BBFBF}"/>
            </a:ext>
          </a:extLst>
        </xdr:cNvPr>
        <xdr:cNvSpPr txBox="1"/>
      </xdr:nvSpPr>
      <xdr:spPr>
        <a:xfrm>
          <a:off x="10460566" y="3935945"/>
          <a:ext cx="859369" cy="2709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b="1">
              <a:solidFill>
                <a:schemeClr val="bg2">
                  <a:lumMod val="90000"/>
                </a:schemeClr>
              </a:solidFill>
            </a:rPr>
            <a:t>Cash Loan</a:t>
          </a:r>
        </a:p>
        <a:p>
          <a:endParaRPr lang="en-GB" sz="1000" b="1">
            <a:solidFill>
              <a:schemeClr val="bg2">
                <a:lumMod val="90000"/>
              </a:schemeClr>
            </a:solidFill>
          </a:endParaRPr>
        </a:p>
        <a:p>
          <a:endParaRPr lang="en-GB" sz="1000" b="1">
            <a:solidFill>
              <a:schemeClr val="bg2">
                <a:lumMod val="90000"/>
              </a:schemeClr>
            </a:solidFill>
          </a:endParaRPr>
        </a:p>
      </xdr:txBody>
    </xdr:sp>
    <xdr:clientData/>
  </xdr:twoCellAnchor>
  <xdr:twoCellAnchor>
    <xdr:from>
      <xdr:col>8</xdr:col>
      <xdr:colOff>421219</xdr:colOff>
      <xdr:row>20</xdr:row>
      <xdr:rowOff>7409</xdr:rowOff>
    </xdr:from>
    <xdr:to>
      <xdr:col>10</xdr:col>
      <xdr:colOff>99488</xdr:colOff>
      <xdr:row>21</xdr:row>
      <xdr:rowOff>83610</xdr:rowOff>
    </xdr:to>
    <xdr:sp macro="" textlink="">
      <xdr:nvSpPr>
        <xdr:cNvPr id="56" name="TextBox 55">
          <a:extLst>
            <a:ext uri="{FF2B5EF4-FFF2-40B4-BE49-F238E27FC236}">
              <a16:creationId xmlns:a16="http://schemas.microsoft.com/office/drawing/2014/main" id="{62B6CA1D-4589-432B-96C4-391C0C6FD359}"/>
            </a:ext>
          </a:extLst>
        </xdr:cNvPr>
        <xdr:cNvSpPr txBox="1"/>
      </xdr:nvSpPr>
      <xdr:spPr>
        <a:xfrm>
          <a:off x="5145619" y="3817409"/>
          <a:ext cx="859369" cy="266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b="1">
              <a:solidFill>
                <a:schemeClr val="bg2">
                  <a:lumMod val="90000"/>
                </a:schemeClr>
              </a:solidFill>
            </a:rPr>
            <a:t>Youtube</a:t>
          </a:r>
        </a:p>
        <a:p>
          <a:endParaRPr lang="en-GB" sz="1000" b="1">
            <a:solidFill>
              <a:schemeClr val="bg2">
                <a:lumMod val="90000"/>
              </a:schemeClr>
            </a:solidFill>
          </a:endParaRPr>
        </a:p>
        <a:p>
          <a:endParaRPr lang="en-GB" sz="1000" b="1">
            <a:solidFill>
              <a:schemeClr val="bg2">
                <a:lumMod val="90000"/>
              </a:schemeClr>
            </a:solidFill>
          </a:endParaRPr>
        </a:p>
      </xdr:txBody>
    </xdr:sp>
    <xdr:clientData/>
  </xdr:twoCellAnchor>
  <xdr:twoCellAnchor>
    <xdr:from>
      <xdr:col>11</xdr:col>
      <xdr:colOff>514350</xdr:colOff>
      <xdr:row>16</xdr:row>
      <xdr:rowOff>125940</xdr:rowOff>
    </xdr:from>
    <xdr:to>
      <xdr:col>16</xdr:col>
      <xdr:colOff>65619</xdr:colOff>
      <xdr:row>23</xdr:row>
      <xdr:rowOff>125940</xdr:rowOff>
    </xdr:to>
    <xdr:graphicFrame macro="">
      <xdr:nvGraphicFramePr>
        <xdr:cNvPr id="57" name="Chart 56">
          <a:extLst>
            <a:ext uri="{FF2B5EF4-FFF2-40B4-BE49-F238E27FC236}">
              <a16:creationId xmlns:a16="http://schemas.microsoft.com/office/drawing/2014/main" id="{6B99A357-C60A-4248-80D1-F67A6344EB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8</xdr:col>
      <xdr:colOff>175689</xdr:colOff>
      <xdr:row>18</xdr:row>
      <xdr:rowOff>56340</xdr:rowOff>
    </xdr:from>
    <xdr:to>
      <xdr:col>8</xdr:col>
      <xdr:colOff>391689</xdr:colOff>
      <xdr:row>19</xdr:row>
      <xdr:rowOff>86074</xdr:rowOff>
    </xdr:to>
    <xdr:pic>
      <xdr:nvPicPr>
        <xdr:cNvPr id="58" name="Picture 57">
          <a:extLst>
            <a:ext uri="{FF2B5EF4-FFF2-40B4-BE49-F238E27FC236}">
              <a16:creationId xmlns:a16="http://schemas.microsoft.com/office/drawing/2014/main" id="{02004AF7-123D-415C-A3E9-DF771B35F5EB}"/>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900089" y="3485340"/>
          <a:ext cx="216000" cy="220234"/>
        </a:xfrm>
        <a:prstGeom prst="rect">
          <a:avLst/>
        </a:prstGeom>
      </xdr:spPr>
    </xdr:pic>
    <xdr:clientData/>
  </xdr:twoCellAnchor>
  <xdr:twoCellAnchor editAs="oneCell">
    <xdr:from>
      <xdr:col>8</xdr:col>
      <xdr:colOff>175689</xdr:colOff>
      <xdr:row>21</xdr:row>
      <xdr:rowOff>132012</xdr:rowOff>
    </xdr:from>
    <xdr:to>
      <xdr:col>8</xdr:col>
      <xdr:colOff>391689</xdr:colOff>
      <xdr:row>22</xdr:row>
      <xdr:rowOff>161746</xdr:rowOff>
    </xdr:to>
    <xdr:pic>
      <xdr:nvPicPr>
        <xdr:cNvPr id="59" name="Picture 58">
          <a:extLst>
            <a:ext uri="{FF2B5EF4-FFF2-40B4-BE49-F238E27FC236}">
              <a16:creationId xmlns:a16="http://schemas.microsoft.com/office/drawing/2014/main" id="{487C29CD-03E1-4DC5-BF2E-71018FDA73F9}"/>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4900089" y="4132512"/>
          <a:ext cx="216000" cy="220234"/>
        </a:xfrm>
        <a:prstGeom prst="rect">
          <a:avLst/>
        </a:prstGeom>
      </xdr:spPr>
    </xdr:pic>
    <xdr:clientData/>
  </xdr:twoCellAnchor>
  <xdr:twoCellAnchor editAs="oneCell">
    <xdr:from>
      <xdr:col>8</xdr:col>
      <xdr:colOff>175689</xdr:colOff>
      <xdr:row>20</xdr:row>
      <xdr:rowOff>1043</xdr:rowOff>
    </xdr:from>
    <xdr:to>
      <xdr:col>8</xdr:col>
      <xdr:colOff>391689</xdr:colOff>
      <xdr:row>21</xdr:row>
      <xdr:rowOff>30776</xdr:rowOff>
    </xdr:to>
    <xdr:pic>
      <xdr:nvPicPr>
        <xdr:cNvPr id="60" name="Picture 59">
          <a:extLst>
            <a:ext uri="{FF2B5EF4-FFF2-40B4-BE49-F238E27FC236}">
              <a16:creationId xmlns:a16="http://schemas.microsoft.com/office/drawing/2014/main" id="{D13A3042-ED48-4314-83BC-9FDD69ABEE69}"/>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4900089" y="3811043"/>
          <a:ext cx="216000" cy="220233"/>
        </a:xfrm>
        <a:prstGeom prst="rect">
          <a:avLst/>
        </a:prstGeom>
      </xdr:spPr>
    </xdr:pic>
    <xdr:clientData/>
  </xdr:twoCellAnchor>
  <xdr:twoCellAnchor>
    <xdr:from>
      <xdr:col>8</xdr:col>
      <xdr:colOff>412752</xdr:colOff>
      <xdr:row>18</xdr:row>
      <xdr:rowOff>66677</xdr:rowOff>
    </xdr:from>
    <xdr:to>
      <xdr:col>10</xdr:col>
      <xdr:colOff>556687</xdr:colOff>
      <xdr:row>19</xdr:row>
      <xdr:rowOff>142876</xdr:rowOff>
    </xdr:to>
    <xdr:sp macro="" textlink="">
      <xdr:nvSpPr>
        <xdr:cNvPr id="61" name="TextBox 60">
          <a:extLst>
            <a:ext uri="{FF2B5EF4-FFF2-40B4-BE49-F238E27FC236}">
              <a16:creationId xmlns:a16="http://schemas.microsoft.com/office/drawing/2014/main" id="{E3BD5154-A260-4652-A108-3AC92FFE8C81}"/>
            </a:ext>
          </a:extLst>
        </xdr:cNvPr>
        <xdr:cNvSpPr txBox="1"/>
      </xdr:nvSpPr>
      <xdr:spPr>
        <a:xfrm>
          <a:off x="5137152" y="3495677"/>
          <a:ext cx="1325035" cy="266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b="1">
              <a:solidFill>
                <a:schemeClr val="bg2">
                  <a:lumMod val="90000"/>
                </a:schemeClr>
              </a:solidFill>
            </a:rPr>
            <a:t>Data with</a:t>
          </a:r>
          <a:r>
            <a:rPr lang="en-GB" sz="1000" b="1" baseline="0">
              <a:solidFill>
                <a:schemeClr val="bg2">
                  <a:lumMod val="90000"/>
                </a:schemeClr>
              </a:solidFill>
            </a:rPr>
            <a:t> decisions</a:t>
          </a:r>
          <a:endParaRPr lang="en-GB" sz="1000" b="1">
            <a:solidFill>
              <a:schemeClr val="bg2">
                <a:lumMod val="90000"/>
              </a:schemeClr>
            </a:solidFill>
          </a:endParaRPr>
        </a:p>
        <a:p>
          <a:endParaRPr lang="en-GB" sz="1000" b="1">
            <a:solidFill>
              <a:schemeClr val="bg2">
                <a:lumMod val="90000"/>
              </a:schemeClr>
            </a:solidFill>
          </a:endParaRPr>
        </a:p>
        <a:p>
          <a:endParaRPr lang="en-GB" sz="1000" b="1">
            <a:solidFill>
              <a:schemeClr val="bg2">
                <a:lumMod val="90000"/>
              </a:schemeClr>
            </a:solidFill>
          </a:endParaRPr>
        </a:p>
      </xdr:txBody>
    </xdr:sp>
    <xdr:clientData/>
  </xdr:twoCellAnchor>
  <xdr:twoCellAnchor>
    <xdr:from>
      <xdr:col>8</xdr:col>
      <xdr:colOff>412752</xdr:colOff>
      <xdr:row>21</xdr:row>
      <xdr:rowOff>109010</xdr:rowOff>
    </xdr:from>
    <xdr:to>
      <xdr:col>10</xdr:col>
      <xdr:colOff>91021</xdr:colOff>
      <xdr:row>22</xdr:row>
      <xdr:rowOff>179920</xdr:rowOff>
    </xdr:to>
    <xdr:sp macro="" textlink="">
      <xdr:nvSpPr>
        <xdr:cNvPr id="62" name="TextBox 61">
          <a:extLst>
            <a:ext uri="{FF2B5EF4-FFF2-40B4-BE49-F238E27FC236}">
              <a16:creationId xmlns:a16="http://schemas.microsoft.com/office/drawing/2014/main" id="{9F7CBE6B-FAB5-4129-81F3-CB980003CE7A}"/>
            </a:ext>
          </a:extLst>
        </xdr:cNvPr>
        <xdr:cNvSpPr txBox="1"/>
      </xdr:nvSpPr>
      <xdr:spPr>
        <a:xfrm>
          <a:off x="5137152" y="4109510"/>
          <a:ext cx="859369" cy="2614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b="1">
              <a:solidFill>
                <a:schemeClr val="bg2">
                  <a:lumMod val="90000"/>
                </a:schemeClr>
              </a:solidFill>
            </a:rPr>
            <a:t>Teachable</a:t>
          </a:r>
        </a:p>
        <a:p>
          <a:endParaRPr lang="en-GB" sz="1000" b="1">
            <a:solidFill>
              <a:schemeClr val="bg2">
                <a:lumMod val="90000"/>
              </a:schemeClr>
            </a:solidFill>
          </a:endParaRPr>
        </a:p>
        <a:p>
          <a:endParaRPr lang="en-GB" sz="1000" b="1">
            <a:solidFill>
              <a:schemeClr val="bg2">
                <a:lumMod val="90000"/>
              </a:schemeClr>
            </a:solidFill>
          </a:endParaRPr>
        </a:p>
      </xdr:txBody>
    </xdr:sp>
    <xdr:clientData/>
  </xdr:twoCellAnchor>
  <xdr:twoCellAnchor>
    <xdr:from>
      <xdr:col>10</xdr:col>
      <xdr:colOff>378884</xdr:colOff>
      <xdr:row>18</xdr:row>
      <xdr:rowOff>32807</xdr:rowOff>
    </xdr:from>
    <xdr:to>
      <xdr:col>12</xdr:col>
      <xdr:colOff>268820</xdr:colOff>
      <xdr:row>20</xdr:row>
      <xdr:rowOff>49741</xdr:rowOff>
    </xdr:to>
    <xdr:sp macro="" textlink="dwd">
      <xdr:nvSpPr>
        <xdr:cNvPr id="63" name="TextBox 62">
          <a:extLst>
            <a:ext uri="{FF2B5EF4-FFF2-40B4-BE49-F238E27FC236}">
              <a16:creationId xmlns:a16="http://schemas.microsoft.com/office/drawing/2014/main" id="{DE05CD72-298D-4CE4-8891-6DFCA7F0583D}"/>
            </a:ext>
          </a:extLst>
        </xdr:cNvPr>
        <xdr:cNvSpPr txBox="1"/>
      </xdr:nvSpPr>
      <xdr:spPr>
        <a:xfrm>
          <a:off x="6284384" y="3461807"/>
          <a:ext cx="1071036" cy="3979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4690F276-39EB-4B82-A401-18B5FA05CCD0}" type="TxLink">
            <a:rPr lang="en-US" sz="1400" b="1" i="0" u="none" strike="noStrike">
              <a:solidFill>
                <a:schemeClr val="bg1">
                  <a:lumMod val="85000"/>
                </a:schemeClr>
              </a:solidFill>
              <a:latin typeface="+mn-lt"/>
              <a:ea typeface="Calibri"/>
              <a:cs typeface="Calibri"/>
            </a:rPr>
            <a:pPr marL="0" indent="0"/>
            <a:t> $50,000 </a:t>
          </a:fld>
          <a:endParaRPr lang="en-GB" sz="1400" b="1" i="0" u="none" strike="noStrike">
            <a:solidFill>
              <a:schemeClr val="bg1">
                <a:lumMod val="85000"/>
              </a:schemeClr>
            </a:solidFill>
            <a:latin typeface="+mn-lt"/>
            <a:ea typeface="Calibri"/>
            <a:cs typeface="Calibri"/>
          </a:endParaRPr>
        </a:p>
      </xdr:txBody>
    </xdr:sp>
    <xdr:clientData/>
  </xdr:twoCellAnchor>
  <xdr:twoCellAnchor>
    <xdr:from>
      <xdr:col>10</xdr:col>
      <xdr:colOff>378884</xdr:colOff>
      <xdr:row>19</xdr:row>
      <xdr:rowOff>176741</xdr:rowOff>
    </xdr:from>
    <xdr:to>
      <xdr:col>12</xdr:col>
      <xdr:colOff>268820</xdr:colOff>
      <xdr:row>22</xdr:row>
      <xdr:rowOff>7408</xdr:rowOff>
    </xdr:to>
    <xdr:sp macro="" textlink="youtube">
      <xdr:nvSpPr>
        <xdr:cNvPr id="64" name="TextBox 63">
          <a:extLst>
            <a:ext uri="{FF2B5EF4-FFF2-40B4-BE49-F238E27FC236}">
              <a16:creationId xmlns:a16="http://schemas.microsoft.com/office/drawing/2014/main" id="{12E1BF00-AF15-4197-BE86-126BDC84E766}"/>
            </a:ext>
          </a:extLst>
        </xdr:cNvPr>
        <xdr:cNvSpPr txBox="1"/>
      </xdr:nvSpPr>
      <xdr:spPr>
        <a:xfrm>
          <a:off x="6284384" y="3796241"/>
          <a:ext cx="1071036" cy="402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9C7E7E76-3835-4309-8607-FE656895F705}" type="TxLink">
            <a:rPr lang="en-US" sz="1400" b="1" i="0" u="none" strike="noStrike">
              <a:solidFill>
                <a:schemeClr val="bg1">
                  <a:lumMod val="85000"/>
                </a:schemeClr>
              </a:solidFill>
              <a:latin typeface="+mn-lt"/>
              <a:ea typeface="Calibri"/>
              <a:cs typeface="Calibri"/>
            </a:rPr>
            <a:pPr marL="0" indent="0"/>
            <a:t> $10,940 </a:t>
          </a:fld>
          <a:endParaRPr lang="en-GB" sz="1400" b="1" i="0" u="none" strike="noStrike">
            <a:solidFill>
              <a:schemeClr val="bg1">
                <a:lumMod val="85000"/>
              </a:schemeClr>
            </a:solidFill>
            <a:latin typeface="+mn-lt"/>
            <a:ea typeface="Calibri"/>
            <a:cs typeface="Calibri"/>
          </a:endParaRPr>
        </a:p>
      </xdr:txBody>
    </xdr:sp>
    <xdr:clientData/>
  </xdr:twoCellAnchor>
  <xdr:twoCellAnchor>
    <xdr:from>
      <xdr:col>10</xdr:col>
      <xdr:colOff>378884</xdr:colOff>
      <xdr:row>21</xdr:row>
      <xdr:rowOff>148167</xdr:rowOff>
    </xdr:from>
    <xdr:to>
      <xdr:col>12</xdr:col>
      <xdr:colOff>268820</xdr:colOff>
      <xdr:row>23</xdr:row>
      <xdr:rowOff>165101</xdr:rowOff>
    </xdr:to>
    <xdr:sp macro="" textlink="teachable">
      <xdr:nvSpPr>
        <xdr:cNvPr id="65" name="TextBox 64">
          <a:extLst>
            <a:ext uri="{FF2B5EF4-FFF2-40B4-BE49-F238E27FC236}">
              <a16:creationId xmlns:a16="http://schemas.microsoft.com/office/drawing/2014/main" id="{F59BF3B5-5FD2-4C9D-BD8F-E4D12A6073E4}"/>
            </a:ext>
          </a:extLst>
        </xdr:cNvPr>
        <xdr:cNvSpPr txBox="1"/>
      </xdr:nvSpPr>
      <xdr:spPr>
        <a:xfrm>
          <a:off x="6284384" y="4148667"/>
          <a:ext cx="1071036" cy="3979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BCA03263-1643-4086-AA24-C3ADCC1B12F9}" type="TxLink">
            <a:rPr lang="en-US" sz="1400" b="1" i="0" u="none" strike="noStrike">
              <a:solidFill>
                <a:schemeClr val="bg1">
                  <a:lumMod val="85000"/>
                </a:schemeClr>
              </a:solidFill>
              <a:latin typeface="+mn-lt"/>
              <a:ea typeface="Calibri"/>
              <a:cs typeface="Calibri"/>
            </a:rPr>
            <a:pPr marL="0" indent="0"/>
            <a:t> $4,500 </a:t>
          </a:fld>
          <a:endParaRPr lang="en-GB" sz="1400" b="1" i="0" u="none" strike="noStrike">
            <a:solidFill>
              <a:schemeClr val="bg1">
                <a:lumMod val="85000"/>
              </a:schemeClr>
            </a:solidFill>
            <a:latin typeface="+mn-lt"/>
            <a:ea typeface="Calibri"/>
            <a:cs typeface="Calibri"/>
          </a:endParaRPr>
        </a:p>
      </xdr:txBody>
    </xdr:sp>
    <xdr:clientData/>
  </xdr:twoCellAnchor>
  <xdr:twoCellAnchor editAs="oneCell">
    <xdr:from>
      <xdr:col>15</xdr:col>
      <xdr:colOff>353483</xdr:colOff>
      <xdr:row>16</xdr:row>
      <xdr:rowOff>151342</xdr:rowOff>
    </xdr:from>
    <xdr:to>
      <xdr:col>16</xdr:col>
      <xdr:colOff>173567</xdr:colOff>
      <xdr:row>19</xdr:row>
      <xdr:rowOff>41276</xdr:rowOff>
    </xdr:to>
    <xdr:pic>
      <xdr:nvPicPr>
        <xdr:cNvPr id="66" name="Picture 65">
          <a:extLst>
            <a:ext uri="{FF2B5EF4-FFF2-40B4-BE49-F238E27FC236}">
              <a16:creationId xmlns:a16="http://schemas.microsoft.com/office/drawing/2014/main" id="{9E958744-4FAF-458D-B8C8-206243411FF4}"/>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9211733" y="3199342"/>
          <a:ext cx="429684" cy="461434"/>
        </a:xfrm>
        <a:prstGeom prst="rect">
          <a:avLst/>
        </a:prstGeom>
      </xdr:spPr>
    </xdr:pic>
    <xdr:clientData/>
  </xdr:twoCellAnchor>
  <xdr:twoCellAnchor editAs="oneCell">
    <xdr:from>
      <xdr:col>13</xdr:col>
      <xdr:colOff>361951</xdr:colOff>
      <xdr:row>19</xdr:row>
      <xdr:rowOff>109009</xdr:rowOff>
    </xdr:from>
    <xdr:to>
      <xdr:col>14</xdr:col>
      <xdr:colOff>80519</xdr:colOff>
      <xdr:row>21</xdr:row>
      <xdr:rowOff>83693</xdr:rowOff>
    </xdr:to>
    <xdr:pic>
      <xdr:nvPicPr>
        <xdr:cNvPr id="67" name="Picture 66">
          <a:extLst>
            <a:ext uri="{FF2B5EF4-FFF2-40B4-BE49-F238E27FC236}">
              <a16:creationId xmlns:a16="http://schemas.microsoft.com/office/drawing/2014/main" id="{5F70C8CE-7FF4-4EFB-AEB4-674BA223A6E6}"/>
            </a:ext>
          </a:extLst>
        </xdr:cNvPr>
        <xdr:cNvPicPr>
          <a:picLocks noChangeAspect="1"/>
        </xdr:cNvPicPr>
      </xdr:nvPicPr>
      <xdr:blipFill>
        <a:blip xmlns:r="http://schemas.openxmlformats.org/officeDocument/2006/relationships" r:embed="rId14">
          <a:alphaModFix amt="50000"/>
          <a:duotone>
            <a:prstClr val="black"/>
            <a:schemeClr val="accent6">
              <a:tint val="45000"/>
              <a:satMod val="400000"/>
            </a:schemeClr>
          </a:duotone>
          <a:extLst>
            <a:ext uri="{28A0092B-C50C-407E-A947-70E740481C1C}">
              <a14:useLocalDpi xmlns:a14="http://schemas.microsoft.com/office/drawing/2010/main" val="0"/>
            </a:ext>
          </a:extLst>
        </a:blip>
        <a:stretch>
          <a:fillRect/>
        </a:stretch>
      </xdr:blipFill>
      <xdr:spPr>
        <a:xfrm>
          <a:off x="8039101" y="3728509"/>
          <a:ext cx="328168" cy="355684"/>
        </a:xfrm>
        <a:prstGeom prst="rect">
          <a:avLst/>
        </a:prstGeom>
      </xdr:spPr>
    </xdr:pic>
    <xdr:clientData/>
  </xdr:twoCellAnchor>
  <xdr:twoCellAnchor>
    <xdr:from>
      <xdr:col>15</xdr:col>
      <xdr:colOff>99483</xdr:colOff>
      <xdr:row>26</xdr:row>
      <xdr:rowOff>117475</xdr:rowOff>
    </xdr:from>
    <xdr:to>
      <xdr:col>20</xdr:col>
      <xdr:colOff>74084</xdr:colOff>
      <xdr:row>36</xdr:row>
      <xdr:rowOff>32807</xdr:rowOff>
    </xdr:to>
    <xdr:graphicFrame macro="">
      <xdr:nvGraphicFramePr>
        <xdr:cNvPr id="68" name="Chart 67">
          <a:extLst>
            <a:ext uri="{FF2B5EF4-FFF2-40B4-BE49-F238E27FC236}">
              <a16:creationId xmlns:a16="http://schemas.microsoft.com/office/drawing/2014/main" id="{B3EE93A8-2A03-4D8B-8843-B12CA5A77F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7</xdr:col>
      <xdr:colOff>463550</xdr:colOff>
      <xdr:row>26</xdr:row>
      <xdr:rowOff>151342</xdr:rowOff>
    </xdr:from>
    <xdr:to>
      <xdr:col>14</xdr:col>
      <xdr:colOff>585470</xdr:colOff>
      <xdr:row>36</xdr:row>
      <xdr:rowOff>121285</xdr:rowOff>
    </xdr:to>
    <xdr:graphicFrame macro="">
      <xdr:nvGraphicFramePr>
        <xdr:cNvPr id="69" name="Chart 68">
          <a:extLst>
            <a:ext uri="{FF2B5EF4-FFF2-40B4-BE49-F238E27FC236}">
              <a16:creationId xmlns:a16="http://schemas.microsoft.com/office/drawing/2014/main" id="{87249143-E262-442F-B483-DDBEF4D30E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12</xdr:col>
      <xdr:colOff>446619</xdr:colOff>
      <xdr:row>25</xdr:row>
      <xdr:rowOff>75141</xdr:rowOff>
    </xdr:from>
    <xdr:to>
      <xdr:col>14</xdr:col>
      <xdr:colOff>141817</xdr:colOff>
      <xdr:row>27</xdr:row>
      <xdr:rowOff>7408</xdr:rowOff>
    </xdr:to>
    <xdr:sp macro="" textlink="maxspending">
      <xdr:nvSpPr>
        <xdr:cNvPr id="70" name="TextBox 69">
          <a:extLst>
            <a:ext uri="{FF2B5EF4-FFF2-40B4-BE49-F238E27FC236}">
              <a16:creationId xmlns:a16="http://schemas.microsoft.com/office/drawing/2014/main" id="{EF84C0F1-E16A-4A53-9CFB-20EF78F54353}"/>
            </a:ext>
          </a:extLst>
        </xdr:cNvPr>
        <xdr:cNvSpPr txBox="1"/>
      </xdr:nvSpPr>
      <xdr:spPr>
        <a:xfrm>
          <a:off x="7533219" y="4837641"/>
          <a:ext cx="876298" cy="3132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B9BAA28B-A3D4-4093-994C-82D8C65D0E50}" type="TxLink">
            <a:rPr lang="en-US" sz="1400" b="1" i="0" u="none" strike="noStrike">
              <a:solidFill>
                <a:schemeClr val="bg1">
                  <a:lumMod val="85000"/>
                </a:schemeClr>
              </a:solidFill>
              <a:latin typeface="+mn-lt"/>
              <a:ea typeface="Calibri"/>
              <a:cs typeface="Calibri"/>
            </a:rPr>
            <a:pPr marL="0" indent="0"/>
            <a:t> $900 </a:t>
          </a:fld>
          <a:endParaRPr lang="en-GB" sz="1400" b="1" i="0" u="none" strike="noStrike">
            <a:solidFill>
              <a:schemeClr val="bg1">
                <a:lumMod val="85000"/>
              </a:schemeClr>
            </a:solidFill>
            <a:latin typeface="+mn-lt"/>
            <a:ea typeface="Calibri"/>
            <a:cs typeface="Calibri"/>
          </a:endParaRPr>
        </a:p>
      </xdr:txBody>
    </xdr:sp>
    <xdr:clientData/>
  </xdr:twoCellAnchor>
  <xdr:twoCellAnchor>
    <xdr:from>
      <xdr:col>14</xdr:col>
      <xdr:colOff>133352</xdr:colOff>
      <xdr:row>25</xdr:row>
      <xdr:rowOff>57703</xdr:rowOff>
    </xdr:from>
    <xdr:to>
      <xdr:col>15</xdr:col>
      <xdr:colOff>455083</xdr:colOff>
      <xdr:row>26</xdr:row>
      <xdr:rowOff>179916</xdr:rowOff>
    </xdr:to>
    <xdr:sp macro="" textlink="maxincome">
      <xdr:nvSpPr>
        <xdr:cNvPr id="71" name="TextBox 70">
          <a:extLst>
            <a:ext uri="{FF2B5EF4-FFF2-40B4-BE49-F238E27FC236}">
              <a16:creationId xmlns:a16="http://schemas.microsoft.com/office/drawing/2014/main" id="{883833DD-E183-498C-9A5F-162056FBCBD7}"/>
            </a:ext>
          </a:extLst>
        </xdr:cNvPr>
        <xdr:cNvSpPr txBox="1"/>
      </xdr:nvSpPr>
      <xdr:spPr>
        <a:xfrm>
          <a:off x="8401052" y="4820203"/>
          <a:ext cx="912281" cy="3127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8916130-D8C5-46EB-8395-F215A5EE2774}" type="TxLink">
            <a:rPr lang="en-US" sz="1400" b="1" i="0" u="none" strike="noStrike">
              <a:solidFill>
                <a:schemeClr val="bg1">
                  <a:lumMod val="85000"/>
                </a:schemeClr>
              </a:solidFill>
              <a:latin typeface="+mn-lt"/>
              <a:ea typeface="Calibri"/>
              <a:cs typeface="Calibri"/>
            </a:rPr>
            <a:pPr marL="0" indent="0"/>
            <a:t> $5,000 </a:t>
          </a:fld>
          <a:endParaRPr lang="en-GB" sz="1400" b="1" i="0" u="none" strike="noStrike">
            <a:solidFill>
              <a:schemeClr val="bg1">
                <a:lumMod val="85000"/>
              </a:schemeClr>
            </a:solidFill>
            <a:latin typeface="+mn-lt"/>
            <a:ea typeface="Calibri"/>
            <a:cs typeface="Calibri"/>
          </a:endParaRPr>
        </a:p>
      </xdr:txBody>
    </xdr:sp>
    <xdr:clientData/>
  </xdr:twoCellAnchor>
  <xdr:twoCellAnchor editAs="oneCell">
    <xdr:from>
      <xdr:col>6</xdr:col>
      <xdr:colOff>400049</xdr:colOff>
      <xdr:row>15</xdr:row>
      <xdr:rowOff>133350</xdr:rowOff>
    </xdr:from>
    <xdr:to>
      <xdr:col>7</xdr:col>
      <xdr:colOff>381000</xdr:colOff>
      <xdr:row>33</xdr:row>
      <xdr:rowOff>142875</xdr:rowOff>
    </xdr:to>
    <mc:AlternateContent xmlns:mc="http://schemas.openxmlformats.org/markup-compatibility/2006">
      <mc:Choice xmlns:a14="http://schemas.microsoft.com/office/drawing/2010/main" Requires="a14">
        <xdr:graphicFrame macro="">
          <xdr:nvGraphicFramePr>
            <xdr:cNvPr id="72" name="Month Number">
              <a:extLst>
                <a:ext uri="{FF2B5EF4-FFF2-40B4-BE49-F238E27FC236}">
                  <a16:creationId xmlns:a16="http://schemas.microsoft.com/office/drawing/2014/main" id="{C8959245-42B5-4FA5-8F0A-3FE42C9C1C6D}"/>
                </a:ext>
              </a:extLst>
            </xdr:cNvPr>
            <xdr:cNvGraphicFramePr/>
          </xdr:nvGraphicFramePr>
          <xdr:xfrm>
            <a:off x="0" y="0"/>
            <a:ext cx="0" cy="0"/>
          </xdr:xfrm>
          <a:graphic>
            <a:graphicData uri="http://schemas.microsoft.com/office/drawing/2010/slicer">
              <sle:slicer xmlns:sle="http://schemas.microsoft.com/office/drawing/2010/slicer" name="Month Number"/>
            </a:graphicData>
          </a:graphic>
        </xdr:graphicFrame>
      </mc:Choice>
      <mc:Fallback>
        <xdr:sp macro="" textlink="">
          <xdr:nvSpPr>
            <xdr:cNvPr id="0" name=""/>
            <xdr:cNvSpPr>
              <a:spLocks noTextEdit="1"/>
            </xdr:cNvSpPr>
          </xdr:nvSpPr>
          <xdr:spPr>
            <a:xfrm>
              <a:off x="3943349" y="2990850"/>
              <a:ext cx="571501" cy="343852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408516</xdr:colOff>
      <xdr:row>4</xdr:row>
      <xdr:rowOff>66675</xdr:rowOff>
    </xdr:from>
    <xdr:to>
      <xdr:col>20</xdr:col>
      <xdr:colOff>107950</xdr:colOff>
      <xdr:row>5</xdr:row>
      <xdr:rowOff>142874</xdr:rowOff>
    </xdr:to>
    <xdr:sp macro="" textlink="">
      <xdr:nvSpPr>
        <xdr:cNvPr id="73" name="Rectangle: Rounded Corners 72">
          <a:hlinkClick xmlns:r="http://schemas.openxmlformats.org/officeDocument/2006/relationships" r:id="rId17"/>
          <a:extLst>
            <a:ext uri="{FF2B5EF4-FFF2-40B4-BE49-F238E27FC236}">
              <a16:creationId xmlns:a16="http://schemas.microsoft.com/office/drawing/2014/main" id="{C3E05631-8D23-452D-8E9E-6A73E27692F2}"/>
            </a:ext>
          </a:extLst>
        </xdr:cNvPr>
        <xdr:cNvSpPr/>
      </xdr:nvSpPr>
      <xdr:spPr>
        <a:xfrm>
          <a:off x="9857316" y="828675"/>
          <a:ext cx="2061634" cy="266699"/>
        </a:xfrm>
        <a:prstGeom prst="roundRect">
          <a:avLst>
            <a:gd name="adj" fmla="val 19346"/>
          </a:avLst>
        </a:prstGeom>
        <a:solidFill>
          <a:schemeClr val="tx1">
            <a:lumMod val="85000"/>
            <a:lumOff val="1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1">
              <a:solidFill>
                <a:srgbClr val="CD62DC"/>
              </a:solidFill>
              <a:latin typeface="+mn-lt"/>
              <a:ea typeface="Segoe UI Black" panose="020B0A02040204020203" pitchFamily="34" charset="0"/>
            </a:rPr>
            <a:t>Spreedsheet</a:t>
          </a:r>
        </a:p>
      </xdr:txBody>
    </xdr:sp>
    <xdr:clientData/>
  </xdr:twoCellAnchor>
  <xdr:twoCellAnchor>
    <xdr:from>
      <xdr:col>13</xdr:col>
      <xdr:colOff>132291</xdr:colOff>
      <xdr:row>4</xdr:row>
      <xdr:rowOff>57149</xdr:rowOff>
    </xdr:from>
    <xdr:to>
      <xdr:col>16</xdr:col>
      <xdr:colOff>247650</xdr:colOff>
      <xdr:row>5</xdr:row>
      <xdr:rowOff>123825</xdr:rowOff>
    </xdr:to>
    <xdr:sp macro="" textlink="">
      <xdr:nvSpPr>
        <xdr:cNvPr id="74" name="Rectangle: Rounded Corners 73">
          <a:hlinkClick xmlns:r="http://schemas.openxmlformats.org/officeDocument/2006/relationships" r:id="rId18"/>
          <a:extLst>
            <a:ext uri="{FF2B5EF4-FFF2-40B4-BE49-F238E27FC236}">
              <a16:creationId xmlns:a16="http://schemas.microsoft.com/office/drawing/2014/main" id="{83CACF47-487E-49E6-8609-C71C69212AA9}"/>
            </a:ext>
          </a:extLst>
        </xdr:cNvPr>
        <xdr:cNvSpPr/>
      </xdr:nvSpPr>
      <xdr:spPr>
        <a:xfrm>
          <a:off x="7809441" y="819149"/>
          <a:ext cx="1887009" cy="257176"/>
        </a:xfrm>
        <a:prstGeom prst="roundRect">
          <a:avLst>
            <a:gd name="adj" fmla="val 19346"/>
          </a:avLst>
        </a:prstGeom>
        <a:solidFill>
          <a:schemeClr val="tx1">
            <a:lumMod val="85000"/>
            <a:lumOff val="1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1">
              <a:solidFill>
                <a:srgbClr val="CD62DC"/>
              </a:solidFill>
              <a:latin typeface="+mn-lt"/>
              <a:ea typeface="Segoe UI Black" panose="020B0A02040204020203" pitchFamily="34" charset="0"/>
            </a:rPr>
            <a:t>Dashboard</a:t>
          </a:r>
        </a:p>
      </xdr:txBody>
    </xdr:sp>
    <xdr:clientData/>
  </xdr:twoCellAnchor>
  <xdr:twoCellAnchor editAs="oneCell">
    <xdr:from>
      <xdr:col>17</xdr:col>
      <xdr:colOff>200024</xdr:colOff>
      <xdr:row>4</xdr:row>
      <xdr:rowOff>95249</xdr:rowOff>
    </xdr:from>
    <xdr:to>
      <xdr:col>17</xdr:col>
      <xdr:colOff>419100</xdr:colOff>
      <xdr:row>5</xdr:row>
      <xdr:rowOff>133350</xdr:rowOff>
    </xdr:to>
    <xdr:pic>
      <xdr:nvPicPr>
        <xdr:cNvPr id="75" name="Picture 74">
          <a:extLst>
            <a:ext uri="{FF2B5EF4-FFF2-40B4-BE49-F238E27FC236}">
              <a16:creationId xmlns:a16="http://schemas.microsoft.com/office/drawing/2014/main" id="{FF277EB1-4E5C-4CE6-9ECC-6E9E15D5D82D}"/>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10239374" y="857249"/>
          <a:ext cx="219076" cy="228601"/>
        </a:xfrm>
        <a:prstGeom prst="rect">
          <a:avLst/>
        </a:prstGeom>
      </xdr:spPr>
    </xdr:pic>
    <xdr:clientData/>
  </xdr:twoCellAnchor>
  <xdr:twoCellAnchor editAs="oneCell">
    <xdr:from>
      <xdr:col>13</xdr:col>
      <xdr:colOff>502424</xdr:colOff>
      <xdr:row>4</xdr:row>
      <xdr:rowOff>73799</xdr:rowOff>
    </xdr:from>
    <xdr:to>
      <xdr:col>14</xdr:col>
      <xdr:colOff>53774</xdr:colOff>
      <xdr:row>5</xdr:row>
      <xdr:rowOff>72824</xdr:rowOff>
    </xdr:to>
    <xdr:pic>
      <xdr:nvPicPr>
        <xdr:cNvPr id="76" name="Picture 75">
          <a:extLst>
            <a:ext uri="{FF2B5EF4-FFF2-40B4-BE49-F238E27FC236}">
              <a16:creationId xmlns:a16="http://schemas.microsoft.com/office/drawing/2014/main" id="{56C9B812-1580-4B9E-8AB1-0EA5D3A7A361}"/>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8179574" y="835799"/>
          <a:ext cx="160950" cy="189525"/>
        </a:xfrm>
        <a:prstGeom prst="rect">
          <a:avLst/>
        </a:prstGeom>
      </xdr:spPr>
    </xdr:pic>
    <xdr:clientData/>
  </xdr:twoCellAnchor>
  <xdr:twoCellAnchor editAs="oneCell">
    <xdr:from>
      <xdr:col>6</xdr:col>
      <xdr:colOff>509549</xdr:colOff>
      <xdr:row>7</xdr:row>
      <xdr:rowOff>71399</xdr:rowOff>
    </xdr:from>
    <xdr:to>
      <xdr:col>7</xdr:col>
      <xdr:colOff>240899</xdr:colOff>
      <xdr:row>9</xdr:row>
      <xdr:rowOff>69449</xdr:rowOff>
    </xdr:to>
    <xdr:pic>
      <xdr:nvPicPr>
        <xdr:cNvPr id="77" name="Picture 76">
          <a:extLst>
            <a:ext uri="{FF2B5EF4-FFF2-40B4-BE49-F238E27FC236}">
              <a16:creationId xmlns:a16="http://schemas.microsoft.com/office/drawing/2014/main" id="{3156756A-C504-4036-99F9-E1431E9B9E2B}"/>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4052849" y="1404899"/>
          <a:ext cx="340950" cy="379050"/>
        </a:xfrm>
        <a:prstGeom prst="rect">
          <a:avLst/>
        </a:prstGeom>
      </xdr:spPr>
    </xdr:pic>
    <xdr:clientData/>
  </xdr:twoCellAnchor>
  <xdr:twoCellAnchor editAs="oneCell">
    <xdr:from>
      <xdr:col>6</xdr:col>
      <xdr:colOff>542925</xdr:colOff>
      <xdr:row>34</xdr:row>
      <xdr:rowOff>140925</xdr:rowOff>
    </xdr:from>
    <xdr:to>
      <xdr:col>7</xdr:col>
      <xdr:colOff>123825</xdr:colOff>
      <xdr:row>35</xdr:row>
      <xdr:rowOff>169500</xdr:rowOff>
    </xdr:to>
    <xdr:pic>
      <xdr:nvPicPr>
        <xdr:cNvPr id="78" name="Picture 77">
          <a:hlinkClick xmlns:r="http://schemas.openxmlformats.org/officeDocument/2006/relationships" r:id="rId22"/>
          <a:extLst>
            <a:ext uri="{FF2B5EF4-FFF2-40B4-BE49-F238E27FC236}">
              <a16:creationId xmlns:a16="http://schemas.microsoft.com/office/drawing/2014/main" id="{03718297-C09D-40A8-B418-A4948FFB4F8A}"/>
            </a:ext>
          </a:extLst>
        </xdr:cNvPr>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Lst>
        </a:blip>
        <a:stretch>
          <a:fillRect/>
        </a:stretch>
      </xdr:blipFill>
      <xdr:spPr>
        <a:xfrm>
          <a:off x="4086225" y="6617925"/>
          <a:ext cx="190500" cy="219075"/>
        </a:xfrm>
        <a:prstGeom prst="rect">
          <a:avLst/>
        </a:prstGeom>
      </xdr:spPr>
    </xdr:pic>
    <xdr:clientData/>
  </xdr:twoCellAnchor>
  <xdr:twoCellAnchor editAs="oneCell">
    <xdr:from>
      <xdr:col>6</xdr:col>
      <xdr:colOff>511950</xdr:colOff>
      <xdr:row>32</xdr:row>
      <xdr:rowOff>107550</xdr:rowOff>
    </xdr:from>
    <xdr:to>
      <xdr:col>7</xdr:col>
      <xdr:colOff>135300</xdr:colOff>
      <xdr:row>33</xdr:row>
      <xdr:rowOff>178575</xdr:rowOff>
    </xdr:to>
    <xdr:pic>
      <xdr:nvPicPr>
        <xdr:cNvPr id="79" name="Picture 78">
          <a:hlinkClick xmlns:r="http://schemas.openxmlformats.org/officeDocument/2006/relationships" r:id="rId24"/>
          <a:extLst>
            <a:ext uri="{FF2B5EF4-FFF2-40B4-BE49-F238E27FC236}">
              <a16:creationId xmlns:a16="http://schemas.microsoft.com/office/drawing/2014/main" id="{5B52979F-D4FB-45A7-BF4B-AC2D0085F933}"/>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4055250" y="6203550"/>
          <a:ext cx="232950" cy="261525"/>
        </a:xfrm>
        <a:prstGeom prst="rect">
          <a:avLst/>
        </a:prstGeom>
      </xdr:spPr>
    </xdr:pic>
    <xdr:clientData/>
  </xdr:twoCellAnchor>
  <xdr:twoCellAnchor editAs="oneCell">
    <xdr:from>
      <xdr:col>6</xdr:col>
      <xdr:colOff>514351</xdr:colOff>
      <xdr:row>13</xdr:row>
      <xdr:rowOff>95251</xdr:rowOff>
    </xdr:from>
    <xdr:to>
      <xdr:col>7</xdr:col>
      <xdr:colOff>247650</xdr:colOff>
      <xdr:row>15</xdr:row>
      <xdr:rowOff>95250</xdr:rowOff>
    </xdr:to>
    <xdr:pic>
      <xdr:nvPicPr>
        <xdr:cNvPr id="80" name="Picture 79">
          <a:extLst>
            <a:ext uri="{FF2B5EF4-FFF2-40B4-BE49-F238E27FC236}">
              <a16:creationId xmlns:a16="http://schemas.microsoft.com/office/drawing/2014/main" id="{7ABC549B-21AB-42A5-B402-1BDE75621C5B}"/>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4057651" y="2571751"/>
          <a:ext cx="342899" cy="38099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9</xdr:col>
      <xdr:colOff>15240</xdr:colOff>
      <xdr:row>14</xdr:row>
      <xdr:rowOff>152400</xdr:rowOff>
    </xdr:from>
    <xdr:to>
      <xdr:col>14</xdr:col>
      <xdr:colOff>0</xdr:colOff>
      <xdr:row>24</xdr:row>
      <xdr:rowOff>68580</xdr:rowOff>
    </xdr:to>
    <xdr:sp macro="" textlink="">
      <xdr:nvSpPr>
        <xdr:cNvPr id="2" name="Rectangle: Rounded Corners 1">
          <a:extLst>
            <a:ext uri="{FF2B5EF4-FFF2-40B4-BE49-F238E27FC236}">
              <a16:creationId xmlns:a16="http://schemas.microsoft.com/office/drawing/2014/main" id="{55FC88E2-E69B-48BD-91B6-D2C406C113FA}"/>
            </a:ext>
          </a:extLst>
        </xdr:cNvPr>
        <xdr:cNvSpPr/>
      </xdr:nvSpPr>
      <xdr:spPr>
        <a:xfrm>
          <a:off x="5501640" y="2819400"/>
          <a:ext cx="3032760" cy="1821180"/>
        </a:xfrm>
        <a:prstGeom prst="roundRect">
          <a:avLst>
            <a:gd name="adj" fmla="val 7284"/>
          </a:avLst>
        </a:prstGeom>
        <a:gradFill flip="none" rotWithShape="1">
          <a:gsLst>
            <a:gs pos="0">
              <a:schemeClr val="bg1"/>
            </a:gs>
            <a:gs pos="100000">
              <a:schemeClr val="bg1">
                <a:lumMod val="95000"/>
              </a:schemeClr>
            </a:gs>
            <a:gs pos="31000">
              <a:schemeClr val="bg1">
                <a:lumMod val="85000"/>
              </a:schemeClr>
            </a:gs>
            <a:gs pos="77000">
              <a:schemeClr val="tx1">
                <a:lumMod val="50000"/>
                <a:lumOff val="50000"/>
              </a:schemeClr>
            </a:gs>
          </a:gsLst>
          <a:lin ang="0" scaled="1"/>
          <a:tileRect/>
        </a:gradFill>
        <a:ln>
          <a:noFill/>
        </a:ln>
        <a:effectLst>
          <a:outerShdw blurRad="50800" dist="38100" dir="5400000" algn="t" rotWithShape="0">
            <a:schemeClr val="tx1">
              <a:lumMod val="95000"/>
              <a:lumOff val="5000"/>
              <a:alpha val="56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9</xdr:col>
      <xdr:colOff>43815</xdr:colOff>
      <xdr:row>4</xdr:row>
      <xdr:rowOff>142875</xdr:rowOff>
    </xdr:from>
    <xdr:to>
      <xdr:col>14</xdr:col>
      <xdr:colOff>28575</xdr:colOff>
      <xdr:row>14</xdr:row>
      <xdr:rowOff>51435</xdr:rowOff>
    </xdr:to>
    <xdr:sp macro="" textlink="">
      <xdr:nvSpPr>
        <xdr:cNvPr id="3" name="Rectangle: Rounded Corners 2">
          <a:extLst>
            <a:ext uri="{FF2B5EF4-FFF2-40B4-BE49-F238E27FC236}">
              <a16:creationId xmlns:a16="http://schemas.microsoft.com/office/drawing/2014/main" id="{02FC4D7D-402B-4FB7-A61E-07F632BD7FAC}"/>
            </a:ext>
          </a:extLst>
        </xdr:cNvPr>
        <xdr:cNvSpPr/>
      </xdr:nvSpPr>
      <xdr:spPr>
        <a:xfrm>
          <a:off x="5530215" y="904875"/>
          <a:ext cx="3032760" cy="1813560"/>
        </a:xfrm>
        <a:prstGeom prst="roundRect">
          <a:avLst>
            <a:gd name="adj" fmla="val 7284"/>
          </a:avLst>
        </a:prstGeom>
        <a:gradFill flip="none" rotWithShape="1">
          <a:gsLst>
            <a:gs pos="0">
              <a:schemeClr val="bg2">
                <a:lumMod val="10000"/>
              </a:schemeClr>
            </a:gs>
            <a:gs pos="100000">
              <a:schemeClr val="tx1">
                <a:lumMod val="85000"/>
                <a:lumOff val="15000"/>
              </a:schemeClr>
            </a:gs>
            <a:gs pos="45000">
              <a:srgbClr val="363535"/>
            </a:gs>
            <a:gs pos="80000">
              <a:schemeClr val="tx1">
                <a:lumMod val="50000"/>
                <a:lumOff val="50000"/>
              </a:schemeClr>
            </a:gs>
          </a:gsLst>
          <a:lin ang="0" scaled="1"/>
          <a:tileRect/>
        </a:gradFill>
        <a:ln>
          <a:noFill/>
        </a:ln>
        <a:effectLst>
          <a:outerShdw blurRad="50800" dist="38100" dir="5400000" algn="t" rotWithShape="0">
            <a:schemeClr val="tx1">
              <a:lumMod val="95000"/>
              <a:lumOff val="5000"/>
              <a:alpha val="56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457200</xdr:colOff>
      <xdr:row>9</xdr:row>
      <xdr:rowOff>53340</xdr:rowOff>
    </xdr:from>
    <xdr:to>
      <xdr:col>6</xdr:col>
      <xdr:colOff>419100</xdr:colOff>
      <xdr:row>18</xdr:row>
      <xdr:rowOff>121920</xdr:rowOff>
    </xdr:to>
    <xdr:sp macro="" textlink="">
      <xdr:nvSpPr>
        <xdr:cNvPr id="4" name="Rectangle 3">
          <a:extLst>
            <a:ext uri="{FF2B5EF4-FFF2-40B4-BE49-F238E27FC236}">
              <a16:creationId xmlns:a16="http://schemas.microsoft.com/office/drawing/2014/main" id="{6ED8E2FB-5556-4A46-A36F-526B55999299}"/>
            </a:ext>
          </a:extLst>
        </xdr:cNvPr>
        <xdr:cNvSpPr/>
      </xdr:nvSpPr>
      <xdr:spPr>
        <a:xfrm>
          <a:off x="1066800" y="1767840"/>
          <a:ext cx="3009900" cy="17830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400" b="1"/>
            <a:t>Icons</a:t>
          </a:r>
          <a:r>
            <a:rPr lang="en-GB" sz="1100"/>
            <a:t> </a:t>
          </a:r>
        </a:p>
      </xdr:txBody>
    </xdr:sp>
    <xdr:clientData/>
  </xdr:twoCellAnchor>
  <xdr:twoCellAnchor editAs="oneCell">
    <xdr:from>
      <xdr:col>4</xdr:col>
      <xdr:colOff>198121</xdr:colOff>
      <xdr:row>15</xdr:row>
      <xdr:rowOff>7621</xdr:rowOff>
    </xdr:from>
    <xdr:to>
      <xdr:col>4</xdr:col>
      <xdr:colOff>518160</xdr:colOff>
      <xdr:row>16</xdr:row>
      <xdr:rowOff>144780</xdr:rowOff>
    </xdr:to>
    <xdr:pic>
      <xdr:nvPicPr>
        <xdr:cNvPr id="5" name="Picture 4">
          <a:extLst>
            <a:ext uri="{FF2B5EF4-FFF2-40B4-BE49-F238E27FC236}">
              <a16:creationId xmlns:a16="http://schemas.microsoft.com/office/drawing/2014/main" id="{C0C1F106-0E80-4942-8477-C2124EC06D7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36521" y="2865121"/>
          <a:ext cx="320039" cy="327659"/>
        </a:xfrm>
        <a:prstGeom prst="rect">
          <a:avLst/>
        </a:prstGeom>
      </xdr:spPr>
    </xdr:pic>
    <xdr:clientData/>
  </xdr:twoCellAnchor>
  <xdr:twoCellAnchor editAs="oneCell">
    <xdr:from>
      <xdr:col>12</xdr:col>
      <xdr:colOff>373380</xdr:colOff>
      <xdr:row>4</xdr:row>
      <xdr:rowOff>83820</xdr:rowOff>
    </xdr:from>
    <xdr:to>
      <xdr:col>13</xdr:col>
      <xdr:colOff>358140</xdr:colOff>
      <xdr:row>7</xdr:row>
      <xdr:rowOff>129540</xdr:rowOff>
    </xdr:to>
    <xdr:pic>
      <xdr:nvPicPr>
        <xdr:cNvPr id="6" name="Picture 5">
          <a:extLst>
            <a:ext uri="{FF2B5EF4-FFF2-40B4-BE49-F238E27FC236}">
              <a16:creationId xmlns:a16="http://schemas.microsoft.com/office/drawing/2014/main" id="{1C3F7144-7F10-4C75-8987-E4F31E72D9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688580" y="845820"/>
          <a:ext cx="594360" cy="617220"/>
        </a:xfrm>
        <a:prstGeom prst="rect">
          <a:avLst/>
        </a:prstGeom>
      </xdr:spPr>
    </xdr:pic>
    <xdr:clientData/>
  </xdr:twoCellAnchor>
  <xdr:twoCellAnchor editAs="oneCell">
    <xdr:from>
      <xdr:col>3</xdr:col>
      <xdr:colOff>246660</xdr:colOff>
      <xdr:row>11</xdr:row>
      <xdr:rowOff>162840</xdr:rowOff>
    </xdr:from>
    <xdr:to>
      <xdr:col>4</xdr:col>
      <xdr:colOff>76200</xdr:colOff>
      <xdr:row>14</xdr:row>
      <xdr:rowOff>53340</xdr:rowOff>
    </xdr:to>
    <xdr:pic>
      <xdr:nvPicPr>
        <xdr:cNvPr id="7" name="Picture 6">
          <a:extLst>
            <a:ext uri="{FF2B5EF4-FFF2-40B4-BE49-F238E27FC236}">
              <a16:creationId xmlns:a16="http://schemas.microsoft.com/office/drawing/2014/main" id="{360B976C-29F1-4206-9EE6-B9848E49A5A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075460" y="2258340"/>
          <a:ext cx="439140" cy="462000"/>
        </a:xfrm>
        <a:prstGeom prst="rect">
          <a:avLst/>
        </a:prstGeom>
      </xdr:spPr>
    </xdr:pic>
    <xdr:clientData/>
  </xdr:twoCellAnchor>
  <xdr:twoCellAnchor editAs="oneCell">
    <xdr:from>
      <xdr:col>12</xdr:col>
      <xdr:colOff>571499</xdr:colOff>
      <xdr:row>16</xdr:row>
      <xdr:rowOff>7620</xdr:rowOff>
    </xdr:from>
    <xdr:to>
      <xdr:col>13</xdr:col>
      <xdr:colOff>425196</xdr:colOff>
      <xdr:row>17</xdr:row>
      <xdr:rowOff>114300</xdr:rowOff>
    </xdr:to>
    <xdr:pic>
      <xdr:nvPicPr>
        <xdr:cNvPr id="8" name="Picture 7">
          <a:extLst>
            <a:ext uri="{FF2B5EF4-FFF2-40B4-BE49-F238E27FC236}">
              <a16:creationId xmlns:a16="http://schemas.microsoft.com/office/drawing/2014/main" id="{2EA46021-2EAD-442B-BA51-30B1D2A37538}"/>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7886699" y="3055620"/>
          <a:ext cx="463297" cy="297180"/>
        </a:xfrm>
        <a:prstGeom prst="rect">
          <a:avLst/>
        </a:prstGeom>
      </xdr:spPr>
    </xdr:pic>
    <xdr:clientData/>
  </xdr:twoCellAnchor>
  <xdr:twoCellAnchor>
    <xdr:from>
      <xdr:col>9</xdr:col>
      <xdr:colOff>144780</xdr:colOff>
      <xdr:row>17</xdr:row>
      <xdr:rowOff>99060</xdr:rowOff>
    </xdr:from>
    <xdr:to>
      <xdr:col>11</xdr:col>
      <xdr:colOff>30480</xdr:colOff>
      <xdr:row>19</xdr:row>
      <xdr:rowOff>83820</xdr:rowOff>
    </xdr:to>
    <xdr:sp macro="" textlink="BALANCE">
      <xdr:nvSpPr>
        <xdr:cNvPr id="9" name="TextBox 8">
          <a:extLst>
            <a:ext uri="{FF2B5EF4-FFF2-40B4-BE49-F238E27FC236}">
              <a16:creationId xmlns:a16="http://schemas.microsoft.com/office/drawing/2014/main" id="{04E459ED-8B2B-46A2-AD10-17496B40C9C6}"/>
            </a:ext>
          </a:extLst>
        </xdr:cNvPr>
        <xdr:cNvSpPr txBox="1"/>
      </xdr:nvSpPr>
      <xdr:spPr>
        <a:xfrm>
          <a:off x="5631180" y="3337560"/>
          <a:ext cx="110490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2DC8855-A3F7-4553-A4C3-311A134A3887}" type="TxLink">
            <a:rPr lang="en-US" sz="1800" b="1" i="0" u="none" strike="noStrike">
              <a:solidFill>
                <a:srgbClr val="000000"/>
              </a:solidFill>
              <a:latin typeface="Calibri"/>
              <a:ea typeface="Calibri"/>
              <a:cs typeface="Calibri"/>
            </a:rPr>
            <a:pPr/>
            <a:t> $35,249 </a:t>
          </a:fld>
          <a:endParaRPr lang="en-GB" sz="1800" b="1"/>
        </a:p>
      </xdr:txBody>
    </xdr:sp>
    <xdr:clientData/>
  </xdr:twoCellAnchor>
  <xdr:twoCellAnchor>
    <xdr:from>
      <xdr:col>12</xdr:col>
      <xdr:colOff>601980</xdr:colOff>
      <xdr:row>22</xdr:row>
      <xdr:rowOff>15240</xdr:rowOff>
    </xdr:from>
    <xdr:to>
      <xdr:col>14</xdr:col>
      <xdr:colOff>487680</xdr:colOff>
      <xdr:row>24</xdr:row>
      <xdr:rowOff>0</xdr:rowOff>
    </xdr:to>
    <xdr:sp macro="" textlink="VALID">
      <xdr:nvSpPr>
        <xdr:cNvPr id="10" name="TextBox 9">
          <a:extLst>
            <a:ext uri="{FF2B5EF4-FFF2-40B4-BE49-F238E27FC236}">
              <a16:creationId xmlns:a16="http://schemas.microsoft.com/office/drawing/2014/main" id="{C8703982-2A53-487A-8625-8D0EC35579B2}"/>
            </a:ext>
          </a:extLst>
        </xdr:cNvPr>
        <xdr:cNvSpPr txBox="1"/>
      </xdr:nvSpPr>
      <xdr:spPr>
        <a:xfrm>
          <a:off x="7917180" y="4206240"/>
          <a:ext cx="110490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3388851-A409-4A75-907B-D85431F8CB9D}" type="TxLink">
            <a:rPr lang="en-US" sz="1200" b="0" i="0" u="none" strike="noStrike">
              <a:solidFill>
                <a:srgbClr val="000000"/>
              </a:solidFill>
              <a:latin typeface="Bahnschrift"/>
            </a:rPr>
            <a:pPr/>
            <a:t>10/26</a:t>
          </a:fld>
          <a:endParaRPr lang="en-GB" sz="1200"/>
        </a:p>
      </xdr:txBody>
    </xdr:sp>
    <xdr:clientData/>
  </xdr:twoCellAnchor>
  <xdr:twoCellAnchor>
    <xdr:from>
      <xdr:col>12</xdr:col>
      <xdr:colOff>502920</xdr:colOff>
      <xdr:row>17</xdr:row>
      <xdr:rowOff>91440</xdr:rowOff>
    </xdr:from>
    <xdr:to>
      <xdr:col>14</xdr:col>
      <xdr:colOff>152400</xdr:colOff>
      <xdr:row>19</xdr:row>
      <xdr:rowOff>15240</xdr:rowOff>
    </xdr:to>
    <xdr:sp macro="" textlink="">
      <xdr:nvSpPr>
        <xdr:cNvPr id="11" name="TextBox 10">
          <a:extLst>
            <a:ext uri="{FF2B5EF4-FFF2-40B4-BE49-F238E27FC236}">
              <a16:creationId xmlns:a16="http://schemas.microsoft.com/office/drawing/2014/main" id="{4A0ADB39-C99C-4905-86FF-78B0BD7AB671}"/>
            </a:ext>
          </a:extLst>
        </xdr:cNvPr>
        <xdr:cNvSpPr txBox="1"/>
      </xdr:nvSpPr>
      <xdr:spPr>
        <a:xfrm>
          <a:off x="7818120" y="3329940"/>
          <a:ext cx="86868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700" b="1"/>
            <a:t>MasterCard</a:t>
          </a:r>
        </a:p>
      </xdr:txBody>
    </xdr:sp>
    <xdr:clientData/>
  </xdr:twoCellAnchor>
  <xdr:twoCellAnchor>
    <xdr:from>
      <xdr:col>9</xdr:col>
      <xdr:colOff>220980</xdr:colOff>
      <xdr:row>16</xdr:row>
      <xdr:rowOff>167640</xdr:rowOff>
    </xdr:from>
    <xdr:to>
      <xdr:col>11</xdr:col>
      <xdr:colOff>190500</xdr:colOff>
      <xdr:row>18</xdr:row>
      <xdr:rowOff>99060</xdr:rowOff>
    </xdr:to>
    <xdr:sp macro="" textlink="">
      <xdr:nvSpPr>
        <xdr:cNvPr id="12" name="TextBox 11">
          <a:extLst>
            <a:ext uri="{FF2B5EF4-FFF2-40B4-BE49-F238E27FC236}">
              <a16:creationId xmlns:a16="http://schemas.microsoft.com/office/drawing/2014/main" id="{8CB57AAC-CE13-4ACE-B05A-E1575155113A}"/>
            </a:ext>
          </a:extLst>
        </xdr:cNvPr>
        <xdr:cNvSpPr txBox="1"/>
      </xdr:nvSpPr>
      <xdr:spPr>
        <a:xfrm>
          <a:off x="5707380" y="3215640"/>
          <a:ext cx="1188720"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800" b="1" i="0">
              <a:solidFill>
                <a:sysClr val="windowText" lastClr="000000"/>
              </a:solidFill>
            </a:rPr>
            <a:t>Avaliable Balance </a:t>
          </a:r>
        </a:p>
      </xdr:txBody>
    </xdr:sp>
    <xdr:clientData/>
  </xdr:twoCellAnchor>
  <xdr:twoCellAnchor>
    <xdr:from>
      <xdr:col>9</xdr:col>
      <xdr:colOff>236220</xdr:colOff>
      <xdr:row>22</xdr:row>
      <xdr:rowOff>0</xdr:rowOff>
    </xdr:from>
    <xdr:to>
      <xdr:col>13</xdr:col>
      <xdr:colOff>114300</xdr:colOff>
      <xdr:row>23</xdr:row>
      <xdr:rowOff>167640</xdr:rowOff>
    </xdr:to>
    <xdr:sp macro="" textlink="CARDN">
      <xdr:nvSpPr>
        <xdr:cNvPr id="13" name="TextBox 12">
          <a:extLst>
            <a:ext uri="{FF2B5EF4-FFF2-40B4-BE49-F238E27FC236}">
              <a16:creationId xmlns:a16="http://schemas.microsoft.com/office/drawing/2014/main" id="{4C6441C7-BFCD-4F06-BEC6-B8136BCB04E3}"/>
            </a:ext>
          </a:extLst>
        </xdr:cNvPr>
        <xdr:cNvSpPr txBox="1"/>
      </xdr:nvSpPr>
      <xdr:spPr>
        <a:xfrm>
          <a:off x="5722620" y="4191000"/>
          <a:ext cx="2316480" cy="3581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D26565C-5354-442B-9442-42930A610649}" type="TxLink">
            <a:rPr lang="en-US" sz="1400" b="0" i="0" u="none" strike="noStrike">
              <a:solidFill>
                <a:srgbClr val="000000"/>
              </a:solidFill>
              <a:latin typeface="Bahnschrift"/>
            </a:rPr>
            <a:pPr/>
            <a:t>**** **** **** 0000</a:t>
          </a:fld>
          <a:endParaRPr lang="en-GB" sz="1400"/>
        </a:p>
      </xdr:txBody>
    </xdr:sp>
    <xdr:clientData/>
  </xdr:twoCellAnchor>
  <xdr:twoCellAnchor>
    <xdr:from>
      <xdr:col>9</xdr:col>
      <xdr:colOff>198120</xdr:colOff>
      <xdr:row>11</xdr:row>
      <xdr:rowOff>106680</xdr:rowOff>
    </xdr:from>
    <xdr:to>
      <xdr:col>13</xdr:col>
      <xdr:colOff>76200</xdr:colOff>
      <xdr:row>13</xdr:row>
      <xdr:rowOff>91440</xdr:rowOff>
    </xdr:to>
    <xdr:sp macro="" textlink="CARDN">
      <xdr:nvSpPr>
        <xdr:cNvPr id="14" name="TextBox 13">
          <a:extLst>
            <a:ext uri="{FF2B5EF4-FFF2-40B4-BE49-F238E27FC236}">
              <a16:creationId xmlns:a16="http://schemas.microsoft.com/office/drawing/2014/main" id="{6D64B7EF-FC84-479B-BCE2-00222DBDD110}"/>
            </a:ext>
          </a:extLst>
        </xdr:cNvPr>
        <xdr:cNvSpPr txBox="1"/>
      </xdr:nvSpPr>
      <xdr:spPr>
        <a:xfrm>
          <a:off x="5684520" y="2202180"/>
          <a:ext cx="231648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D26565C-5354-442B-9442-42930A610649}" type="TxLink">
            <a:rPr lang="en-US" sz="1400" b="0" i="0" u="none" strike="noStrike">
              <a:solidFill>
                <a:schemeClr val="bg1">
                  <a:lumMod val="85000"/>
                </a:schemeClr>
              </a:solidFill>
              <a:latin typeface="Bahnschrift"/>
            </a:rPr>
            <a:pPr/>
            <a:t>**** **** **** 0000</a:t>
          </a:fld>
          <a:endParaRPr lang="en-GB" sz="1400">
            <a:solidFill>
              <a:schemeClr val="bg1">
                <a:lumMod val="85000"/>
              </a:schemeClr>
            </a:solidFill>
          </a:endParaRPr>
        </a:p>
      </xdr:txBody>
    </xdr:sp>
    <xdr:clientData/>
  </xdr:twoCellAnchor>
  <xdr:twoCellAnchor>
    <xdr:from>
      <xdr:col>12</xdr:col>
      <xdr:colOff>510540</xdr:colOff>
      <xdr:row>11</xdr:row>
      <xdr:rowOff>114300</xdr:rowOff>
    </xdr:from>
    <xdr:to>
      <xdr:col>14</xdr:col>
      <xdr:colOff>396240</xdr:colOff>
      <xdr:row>13</xdr:row>
      <xdr:rowOff>99060</xdr:rowOff>
    </xdr:to>
    <xdr:sp macro="" textlink="VALID">
      <xdr:nvSpPr>
        <xdr:cNvPr id="15" name="TextBox 14">
          <a:extLst>
            <a:ext uri="{FF2B5EF4-FFF2-40B4-BE49-F238E27FC236}">
              <a16:creationId xmlns:a16="http://schemas.microsoft.com/office/drawing/2014/main" id="{EFEB70BB-A821-4311-967F-1B70562FF1B6}"/>
            </a:ext>
          </a:extLst>
        </xdr:cNvPr>
        <xdr:cNvSpPr txBox="1"/>
      </xdr:nvSpPr>
      <xdr:spPr>
        <a:xfrm>
          <a:off x="7825740" y="2209800"/>
          <a:ext cx="110490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3388851-A409-4A75-907B-D85431F8CB9D}" type="TxLink">
            <a:rPr lang="en-US" sz="1200" b="0" i="0" u="none" strike="noStrike">
              <a:solidFill>
                <a:schemeClr val="bg1">
                  <a:lumMod val="85000"/>
                </a:schemeClr>
              </a:solidFill>
              <a:latin typeface="Bahnschrift"/>
            </a:rPr>
            <a:pPr/>
            <a:t>10/26</a:t>
          </a:fld>
          <a:endParaRPr lang="en-GB" sz="1200">
            <a:solidFill>
              <a:schemeClr val="bg1">
                <a:lumMod val="85000"/>
              </a:schemeClr>
            </a:solidFill>
          </a:endParaRPr>
        </a:p>
      </xdr:txBody>
    </xdr:sp>
    <xdr:clientData/>
  </xdr:twoCellAnchor>
  <xdr:twoCellAnchor>
    <xdr:from>
      <xdr:col>9</xdr:col>
      <xdr:colOff>236220</xdr:colOff>
      <xdr:row>6</xdr:row>
      <xdr:rowOff>121920</xdr:rowOff>
    </xdr:from>
    <xdr:to>
      <xdr:col>11</xdr:col>
      <xdr:colOff>205740</xdr:colOff>
      <xdr:row>8</xdr:row>
      <xdr:rowOff>53340</xdr:rowOff>
    </xdr:to>
    <xdr:sp macro="" textlink="">
      <xdr:nvSpPr>
        <xdr:cNvPr id="16" name="TextBox 15">
          <a:extLst>
            <a:ext uri="{FF2B5EF4-FFF2-40B4-BE49-F238E27FC236}">
              <a16:creationId xmlns:a16="http://schemas.microsoft.com/office/drawing/2014/main" id="{86E61B59-5F66-4EA8-A1D1-9F34E704A60E}"/>
            </a:ext>
          </a:extLst>
        </xdr:cNvPr>
        <xdr:cNvSpPr txBox="1"/>
      </xdr:nvSpPr>
      <xdr:spPr>
        <a:xfrm>
          <a:off x="5722620" y="1264920"/>
          <a:ext cx="1188720"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800" b="1" i="0">
              <a:solidFill>
                <a:schemeClr val="bg1">
                  <a:lumMod val="85000"/>
                </a:schemeClr>
              </a:solidFill>
            </a:rPr>
            <a:t>Avaliable Balance </a:t>
          </a:r>
        </a:p>
      </xdr:txBody>
    </xdr:sp>
    <xdr:clientData/>
  </xdr:twoCellAnchor>
  <xdr:twoCellAnchor>
    <xdr:from>
      <xdr:col>9</xdr:col>
      <xdr:colOff>160020</xdr:colOff>
      <xdr:row>7</xdr:row>
      <xdr:rowOff>45720</xdr:rowOff>
    </xdr:from>
    <xdr:to>
      <xdr:col>11</xdr:col>
      <xdr:colOff>45720</xdr:colOff>
      <xdr:row>9</xdr:row>
      <xdr:rowOff>30480</xdr:rowOff>
    </xdr:to>
    <xdr:sp macro="" textlink="BALANCE">
      <xdr:nvSpPr>
        <xdr:cNvPr id="17" name="TextBox 16">
          <a:extLst>
            <a:ext uri="{FF2B5EF4-FFF2-40B4-BE49-F238E27FC236}">
              <a16:creationId xmlns:a16="http://schemas.microsoft.com/office/drawing/2014/main" id="{666D1909-A090-4735-9789-411F685A1DEF}"/>
            </a:ext>
          </a:extLst>
        </xdr:cNvPr>
        <xdr:cNvSpPr txBox="1"/>
      </xdr:nvSpPr>
      <xdr:spPr>
        <a:xfrm>
          <a:off x="5646420" y="1379220"/>
          <a:ext cx="110490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2DC8855-A3F7-4553-A4C3-311A134A3887}" type="TxLink">
            <a:rPr lang="en-US" sz="1800" b="1" i="0" u="none" strike="noStrike">
              <a:solidFill>
                <a:schemeClr val="bg1">
                  <a:lumMod val="85000"/>
                </a:schemeClr>
              </a:solidFill>
              <a:latin typeface="Calibri"/>
              <a:ea typeface="Calibri"/>
              <a:cs typeface="Calibri"/>
            </a:rPr>
            <a:pPr/>
            <a:t> $35,249 </a:t>
          </a:fld>
          <a:endParaRPr lang="en-GB" sz="1800" b="1">
            <a:solidFill>
              <a:schemeClr val="bg1">
                <a:lumMod val="85000"/>
              </a:schemeClr>
            </a:solidFil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ersonal%20Financ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Sheet4"/>
      <sheetName val="Calculations"/>
      <sheetName val="Dashboard"/>
      <sheetName val="Sheet1"/>
      <sheetName val="Sheet2"/>
      <sheetName val="Sheet3"/>
    </sheetNames>
    <sheetDataSet>
      <sheetData sheetId="0"/>
      <sheetData sheetId="1"/>
      <sheetData sheetId="2">
        <row r="5">
          <cell r="I5">
            <v>35249.000000000007</v>
          </cell>
          <cell r="J5">
            <v>65440</v>
          </cell>
          <cell r="K5">
            <v>30190.999999999993</v>
          </cell>
        </row>
        <row r="6">
          <cell r="O6" t="str">
            <v>**** **** **** 0000</v>
          </cell>
          <cell r="P6" t="str">
            <v>10/26</v>
          </cell>
        </row>
        <row r="10">
          <cell r="H10">
            <v>1500</v>
          </cell>
        </row>
        <row r="11">
          <cell r="H11">
            <v>1812.6</v>
          </cell>
        </row>
        <row r="12">
          <cell r="H12">
            <v>4303.6000000000004</v>
          </cell>
        </row>
        <row r="13">
          <cell r="H13">
            <v>6454.0999999999995</v>
          </cell>
        </row>
        <row r="14">
          <cell r="H14">
            <v>9000</v>
          </cell>
        </row>
        <row r="22">
          <cell r="H22">
            <v>50000</v>
          </cell>
        </row>
        <row r="23">
          <cell r="H23">
            <v>4500</v>
          </cell>
        </row>
        <row r="24">
          <cell r="H24">
            <v>10940</v>
          </cell>
        </row>
        <row r="45">
          <cell r="D45">
            <v>5000</v>
          </cell>
          <cell r="E45">
            <v>900</v>
          </cell>
        </row>
      </sheetData>
      <sheetData sheetId="3"/>
      <sheetData sheetId="4"/>
      <sheetData sheetId="5"/>
      <sheetData sheetId="6"/>
    </sheetDataSet>
  </externalBook>
</externalLink>
</file>

<file path=xl/pivotCache/_rels/pivotCacheDefinition11.xml.rels><?xml version="1.0" encoding="UTF-8" standalone="yes"?>
<Relationships xmlns="http://schemas.openxmlformats.org/package/2006/relationships"><Relationship Id="rId2" Type="http://schemas.openxmlformats.org/officeDocument/2006/relationships/externalLinkPath" Target="/Users/HP/Downloads/Personal%20Finance%20Dashboard.xlsm"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CC" refreshedDate="45784.193842592591" backgroundQuery="1" createdVersion="7" refreshedVersion="8" minRefreshableVersion="3" recordCount="0" supportSubquery="1" supportAdvancedDrill="1" xr:uid="{A9679A1E-B59F-46C0-B3F0-1E99B60854D8}">
  <cacheSource type="external" connectionId="1"/>
  <cacheFields count="3">
    <cacheField name="[Table12].[Category Type].[Category Type]" caption="Category Type" numFmtId="0" hierarchy="28" level="1">
      <sharedItems count="1">
        <s v="Expense"/>
      </sharedItems>
    </cacheField>
    <cacheField name="[Measures].[Sum of Debit 3]" caption="Sum of Debit 3" numFmtId="0" hierarchy="65" level="32767"/>
    <cacheField name="[Table12].[Month Number].[Month Number]" caption="Month Number" numFmtId="0" hierarchy="29" level="1">
      <sharedItems count="10">
        <s v="Apr"/>
        <s v="Aug"/>
        <s v="Feb"/>
        <s v="Jan"/>
        <s v="Jul"/>
        <s v="Jun"/>
        <s v="Mar"/>
        <s v="May"/>
        <s v="Oct"/>
        <s v="Sep"/>
      </sharedItems>
    </cacheField>
  </cacheFields>
  <cacheHierarchies count="77">
    <cacheHierarchy uniqueName="[Table1].[Date]" caption="Date" attribute="1" time="1" defaultMemberUniqueName="[Table1].[Date].[All]" allUniqueName="[Table1].[Date].[All]" dimensionUniqueName="[Table1]" displayFolder="" count="0" memberValueDatatype="7" unbalanced="0"/>
    <cacheHierarchy uniqueName="[Table1].[Description]" caption="Description" attribute="1" defaultMemberUniqueName="[Table1].[Description].[All]" allUniqueName="[Table1].[Description].[All]" dimensionUniqueName="[Table1]" displayFolder="" count="0" memberValueDatatype="130" unbalanced="0"/>
    <cacheHierarchy uniqueName="[Table1].[Debit]" caption="Debit" attribute="1" defaultMemberUniqueName="[Table1].[Debit].[All]" allUniqueName="[Table1].[Debit].[All]" dimensionUniqueName="[Table1]" displayFolder="" count="0" memberValueDatatype="5" unbalanced="0"/>
    <cacheHierarchy uniqueName="[Table1].[Credit]" caption="Credit" attribute="1" defaultMemberUniqueName="[Table1].[Credit].[All]" allUniqueName="[Table1].[Credit].[All]" dimensionUniqueName="[Table1]" displayFolder="" count="0" memberValueDatatype="20" unbalanced="0"/>
    <cacheHierarchy uniqueName="[Table1].[Sub-category]" caption="Sub-category" attribute="1" defaultMemberUniqueName="[Table1].[Sub-category].[All]" allUniqueName="[Table1].[Sub-category].[All]" dimensionUniqueName="[Table1]" displayFolder="" count="0" memberValueDatatype="130" unbalanced="0"/>
    <cacheHierarchy uniqueName="[Table1].[Category]" caption="Category" attribute="1" defaultMemberUniqueName="[Table1].[Category].[All]" allUniqueName="[Table1].[Category].[All]" dimensionUniqueName="[Table1]" displayFolder="" count="0" memberValueDatatype="130" unbalanced="0"/>
    <cacheHierarchy uniqueName="[Table1].[Category Type]" caption="Category Type" attribute="1" defaultMemberUniqueName="[Table1].[Category Type].[All]" allUniqueName="[Table1].[Category Type].[All]" dimensionUniqueName="[Table1]" displayFolder="" count="0" memberValueDatatype="130" unbalanced="0"/>
    <cacheHierarchy uniqueName="[Table1].[Month Number]" caption="Month Number" attribute="1" defaultMemberUniqueName="[Table1].[Month Number].[All]" allUniqueName="[Table1].[Month Number].[All]" dimensionUniqueName="[Table1]" displayFolder="" count="0" memberValueDatatype="130" unbalanced="0"/>
    <cacheHierarchy uniqueName="[Table1].[Week Day]" caption="Week Day" attribute="1" defaultMemberUniqueName="[Table1].[Week Day].[All]" allUniqueName="[Table1].[Week Day].[All]" dimensionUniqueName="[Table1]" displayFolder="" count="0" memberValueDatatype="130" unbalanced="0"/>
    <cacheHierarchy uniqueName="[Table1].[Net Amount]" caption="Net Amount" attribute="1" defaultMemberUniqueName="[Table1].[Net Amount].[All]" allUniqueName="[Table1].[Net Amount].[All]" dimensionUniqueName="[Table1]" displayFolder="" count="0" memberValueDatatype="5" unbalanced="0"/>
    <cacheHierarchy uniqueName="[Table1].[Date (Month)]" caption="Date (Month)" attribute="1" defaultMemberUniqueName="[Table1].[Date (Month)].[All]" allUniqueName="[Table1].[Date (Month)].[All]" dimensionUniqueName="[Table1]" displayFolder="" count="0" memberValueDatatype="130" unbalanced="0"/>
    <cacheHierarchy uniqueName="[Table11].[Date]" caption="Date" attribute="1" time="1" defaultMemberUniqueName="[Table11].[Date].[All]" allUniqueName="[Table11].[Date].[All]" dimensionUniqueName="[Table11]" displayFolder="" count="0" memberValueDatatype="7" unbalanced="0"/>
    <cacheHierarchy uniqueName="[Table11].[Description]" caption="Description" attribute="1" defaultMemberUniqueName="[Table11].[Description].[All]" allUniqueName="[Table11].[Description].[All]" dimensionUniqueName="[Table11]" displayFolder="" count="0" memberValueDatatype="130" unbalanced="0"/>
    <cacheHierarchy uniqueName="[Table11].[Debit]" caption="Debit" attribute="1" defaultMemberUniqueName="[Table11].[Debit].[All]" allUniqueName="[Table11].[Debit].[All]" dimensionUniqueName="[Table11]" displayFolder="" count="0" memberValueDatatype="5" unbalanced="0"/>
    <cacheHierarchy uniqueName="[Table11].[Credit]" caption="Credit" attribute="1" defaultMemberUniqueName="[Table11].[Credit].[All]" allUniqueName="[Table11].[Credit].[All]" dimensionUniqueName="[Table11]" displayFolder="" count="0" memberValueDatatype="20" unbalanced="0"/>
    <cacheHierarchy uniqueName="[Table11].[Sub-category]" caption="Sub-category" attribute="1" defaultMemberUniqueName="[Table11].[Sub-category].[All]" allUniqueName="[Table11].[Sub-category].[All]" dimensionUniqueName="[Table11]" displayFolder="" count="0" memberValueDatatype="130" unbalanced="0"/>
    <cacheHierarchy uniqueName="[Table11].[Category]" caption="Category" attribute="1" defaultMemberUniqueName="[Table11].[Category].[All]" allUniqueName="[Table11].[Category].[All]" dimensionUniqueName="[Table11]" displayFolder="" count="0" memberValueDatatype="130" unbalanced="0"/>
    <cacheHierarchy uniqueName="[Table11].[Category Type]" caption="Category Type" attribute="1" defaultMemberUniqueName="[Table11].[Category Type].[All]" allUniqueName="[Table11].[Category Type].[All]" dimensionUniqueName="[Table11]" displayFolder="" count="0" memberValueDatatype="130" unbalanced="0"/>
    <cacheHierarchy uniqueName="[Table11].[Month Number]" caption="Month Number" attribute="1" defaultMemberUniqueName="[Table11].[Month Number].[All]" allUniqueName="[Table11].[Month Number].[All]" dimensionUniqueName="[Table11]" displayFolder="" count="0" memberValueDatatype="130" unbalanced="0"/>
    <cacheHierarchy uniqueName="[Table11].[Week Day]" caption="Week Day" attribute="1" defaultMemberUniqueName="[Table11].[Week Day].[All]" allUniqueName="[Table11].[Week Day].[All]" dimensionUniqueName="[Table11]" displayFolder="" count="0" memberValueDatatype="130" unbalanced="0"/>
    <cacheHierarchy uniqueName="[Table11].[Net Amount]" caption="Net Amount" attribute="1" defaultMemberUniqueName="[Table11].[Net Amount].[All]" allUniqueName="[Table11].[Net Amount].[All]" dimensionUniqueName="[Table11]" displayFolder="" count="0" memberValueDatatype="5" unbalanced="0"/>
    <cacheHierarchy uniqueName="[Table11].[Date (Month)]" caption="Date (Month)" attribute="1" defaultMemberUniqueName="[Table11].[Date (Month)].[All]" allUniqueName="[Table11].[Date (Month)].[All]" dimensionUniqueName="[Table11]" displayFolder="" count="0" memberValueDatatype="130" unbalanced="0"/>
    <cacheHierarchy uniqueName="[Table12].[Date]" caption="Date" attribute="1" time="1" defaultMemberUniqueName="[Table12].[Date].[All]" allUniqueName="[Table12].[Date].[All]" dimensionUniqueName="[Table12]" displayFolder="" count="0" memberValueDatatype="7" unbalanced="0"/>
    <cacheHierarchy uniqueName="[Table12].[Description]" caption="Description" attribute="1" defaultMemberUniqueName="[Table12].[Description].[All]" allUniqueName="[Table12].[Description].[All]" dimensionUniqueName="[Table12]" displayFolder="" count="0" memberValueDatatype="130" unbalanced="0"/>
    <cacheHierarchy uniqueName="[Table12].[Debit]" caption="Debit" attribute="1" defaultMemberUniqueName="[Table12].[Debit].[All]" allUniqueName="[Table12].[Debit].[All]" dimensionUniqueName="[Table12]" displayFolder="" count="0" memberValueDatatype="5" unbalanced="0"/>
    <cacheHierarchy uniqueName="[Table12].[Credit]" caption="Credit" attribute="1" defaultMemberUniqueName="[Table12].[Credit].[All]" allUniqueName="[Table12].[Credit].[All]" dimensionUniqueName="[Table12]" displayFolder="" count="0" memberValueDatatype="20" unbalanced="0"/>
    <cacheHierarchy uniqueName="[Table12].[Sub-category]" caption="Sub-category" attribute="1" defaultMemberUniqueName="[Table12].[Sub-category].[All]" allUniqueName="[Table12].[Sub-category].[All]" dimensionUniqueName="[Table12]" displayFolder="" count="0" memberValueDatatype="130" unbalanced="0"/>
    <cacheHierarchy uniqueName="[Table12].[Category]" caption="Category" attribute="1" defaultMemberUniqueName="[Table12].[Category].[All]" allUniqueName="[Table12].[Category].[All]" dimensionUniqueName="[Table12]" displayFolder="" count="0" memberValueDatatype="130" unbalanced="0"/>
    <cacheHierarchy uniqueName="[Table12].[Category Type]" caption="Category Type" attribute="1" defaultMemberUniqueName="[Table12].[Category Type].[All]" allUniqueName="[Table12].[Category Type].[All]" dimensionUniqueName="[Table12]" displayFolder="" count="2" memberValueDatatype="130" unbalanced="0">
      <fieldsUsage count="2">
        <fieldUsage x="-1"/>
        <fieldUsage x="0"/>
      </fieldsUsage>
    </cacheHierarchy>
    <cacheHierarchy uniqueName="[Table12].[Month Number]" caption="Month Number" attribute="1" defaultMemberUniqueName="[Table12].[Month Number].[All]" allUniqueName="[Table12].[Month Number].[All]" dimensionUniqueName="[Table12]" displayFolder="" count="2" memberValueDatatype="130" unbalanced="0">
      <fieldsUsage count="2">
        <fieldUsage x="-1"/>
        <fieldUsage x="2"/>
      </fieldsUsage>
    </cacheHierarchy>
    <cacheHierarchy uniqueName="[Table12].[Week Day]" caption="Week Day" attribute="1" defaultMemberUniqueName="[Table12].[Week Day].[All]" allUniqueName="[Table12].[Week Day].[All]" dimensionUniqueName="[Table12]" displayFolder="" count="0" memberValueDatatype="130" unbalanced="0"/>
    <cacheHierarchy uniqueName="[Table12].[Net Amount]" caption="Net Amount" attribute="1" defaultMemberUniqueName="[Table12].[Net Amount].[All]" allUniqueName="[Table12].[Net Amount].[All]" dimensionUniqueName="[Table12]" displayFolder="" count="0" memberValueDatatype="5" unbalanced="0"/>
    <cacheHierarchy uniqueName="[Table12].[Date (Month)]" caption="Date (Month)" attribute="1" defaultMemberUniqueName="[Table12].[Date (Month)].[All]" allUniqueName="[Table12].[Date (Month)].[All]" dimensionUniqueName="[Table12]" displayFolder="" count="0" memberValueDatatype="130" unbalanced="0"/>
    <cacheHierarchy uniqueName="[Table13].[Date]" caption="Date" attribute="1" time="1" defaultMemberUniqueName="[Table13].[Date].[All]" allUniqueName="[Table13].[Date].[All]" dimensionUniqueName="[Table13]" displayFolder="" count="0" memberValueDatatype="7" unbalanced="0"/>
    <cacheHierarchy uniqueName="[Table13].[Description]" caption="Description" attribute="1" defaultMemberUniqueName="[Table13].[Description].[All]" allUniqueName="[Table13].[Description].[All]" dimensionUniqueName="[Table13]" displayFolder="" count="0" memberValueDatatype="130" unbalanced="0"/>
    <cacheHierarchy uniqueName="[Table13].[Debit]" caption="Debit" attribute="1" defaultMemberUniqueName="[Table13].[Debit].[All]" allUniqueName="[Table13].[Debit].[All]" dimensionUniqueName="[Table13]" displayFolder="" count="0" memberValueDatatype="5" unbalanced="0"/>
    <cacheHierarchy uniqueName="[Table13].[Credit]" caption="Credit" attribute="1" defaultMemberUniqueName="[Table13].[Credit].[All]" allUniqueName="[Table13].[Credit].[All]" dimensionUniqueName="[Table13]" displayFolder="" count="0" memberValueDatatype="20" unbalanced="0"/>
    <cacheHierarchy uniqueName="[Table13].[Sub-category]" caption="Sub-category" attribute="1" defaultMemberUniqueName="[Table13].[Sub-category].[All]" allUniqueName="[Table13].[Sub-category].[All]" dimensionUniqueName="[Table13]" displayFolder="" count="0" memberValueDatatype="130" unbalanced="0"/>
    <cacheHierarchy uniqueName="[Table13].[Category]" caption="Category" attribute="1" defaultMemberUniqueName="[Table13].[Category].[All]" allUniqueName="[Table13].[Category].[All]" dimensionUniqueName="[Table13]" displayFolder="" count="0" memberValueDatatype="130" unbalanced="0"/>
    <cacheHierarchy uniqueName="[Table13].[Category Type]" caption="Category Type" attribute="1" defaultMemberUniqueName="[Table13].[Category Type].[All]" allUniqueName="[Table13].[Category Type].[All]" dimensionUniqueName="[Table13]" displayFolder="" count="0" memberValueDatatype="130" unbalanced="0"/>
    <cacheHierarchy uniqueName="[Table13].[Month Number]" caption="Month Number" attribute="1" defaultMemberUniqueName="[Table13].[Month Number].[All]" allUniqueName="[Table13].[Month Number].[All]" dimensionUniqueName="[Table13]" displayFolder="" count="0" memberValueDatatype="130" unbalanced="0"/>
    <cacheHierarchy uniqueName="[Table13].[Week Day]" caption="Week Day" attribute="1" defaultMemberUniqueName="[Table13].[Week Day].[All]" allUniqueName="[Table13].[Week Day].[All]" dimensionUniqueName="[Table13]" displayFolder="" count="0" memberValueDatatype="130" unbalanced="0"/>
    <cacheHierarchy uniqueName="[Table13].[Net Amount]" caption="Net Amount" attribute="1" defaultMemberUniqueName="[Table13].[Net Amount].[All]" allUniqueName="[Table13].[Net Amount].[All]" dimensionUniqueName="[Table13]" displayFolder="" count="0" memberValueDatatype="5" unbalanced="0"/>
    <cacheHierarchy uniqueName="[Table13].[Date (Month)]" caption="Date (Month)" attribute="1" defaultMemberUniqueName="[Table13].[Date (Month)].[All]" allUniqueName="[Table13].[Date (Month)].[All]" dimensionUniqueName="[Table13]" displayFolder="" count="0" memberValueDatatype="130" unbalanced="0"/>
    <cacheHierarchy uniqueName="[Table1].[Date (Month Index)]" caption="Date (Month Index)" attribute="1" defaultMemberUniqueName="[Table1].[Date (Month Index)].[All]" allUniqueName="[Table1].[Date (Month Index)].[All]" dimensionUniqueName="[Table1]" displayFolder="" count="0" memberValueDatatype="20" unbalanced="0" hidden="1"/>
    <cacheHierarchy uniqueName="[Table11].[Date (Month Index)]" caption="Date (Month Index)" attribute="1" defaultMemberUniqueName="[Table11].[Date (Month Index)].[All]" allUniqueName="[Table11].[Date (Month Index)].[All]" dimensionUniqueName="[Table11]" displayFolder="" count="0" memberValueDatatype="20" unbalanced="0" hidden="1"/>
    <cacheHierarchy uniqueName="[Table12].[Date (Month Index)]" caption="Date (Month Index)" attribute="1" defaultMemberUniqueName="[Table12].[Date (Month Index)].[All]" allUniqueName="[Table12].[Date (Month Index)].[All]" dimensionUniqueName="[Table12]" displayFolder="" count="0" memberValueDatatype="20" unbalanced="0" hidden="1"/>
    <cacheHierarchy uniqueName="[Table13].[Date (Month Index)]" caption="Date (Month Index)" attribute="1" defaultMemberUniqueName="[Table13].[Date (Month Index)].[All]" allUniqueName="[Table13].[Date (Month Index)].[All]" dimensionUniqueName="[Table13]" displayFolder="" count="0" memberValueDatatype="20" unbalanced="0" hidden="1"/>
    <cacheHierarchy uniqueName="[Measures].[__XL_Count Table1]" caption="__XL_Count Table1" measure="1" displayFolder="" measureGroup="Table1" count="0" hidden="1"/>
    <cacheHierarchy uniqueName="[Measures].[__XL_Count Table11]" caption="__XL_Count Table11" measure="1" displayFolder="" measureGroup="Table11" count="0" hidden="1"/>
    <cacheHierarchy uniqueName="[Measures].[__XL_Count Table12]" caption="__XL_Count Table12" measure="1" displayFolder="" measureGroup="Table12" count="0" hidden="1"/>
    <cacheHierarchy uniqueName="[Measures].[__XL_Count Table13]" caption="__XL_Count Table13" measure="1" displayFolder="" measureGroup="Table13" count="0" hidden="1"/>
    <cacheHierarchy uniqueName="[Measures].[__No measures defined]" caption="__No measures defined" measure="1" displayFolder="" count="0" hidden="1"/>
    <cacheHierarchy uniqueName="[Measures].[Sum of Debit]" caption="Sum of Debit" measure="1" displayFolder="" measureGroup="Table1" count="0" hidden="1">
      <extLst>
        <ext xmlns:x15="http://schemas.microsoft.com/office/spreadsheetml/2010/11/main" uri="{B97F6D7D-B522-45F9-BDA1-12C45D357490}">
          <x15:cacheHierarchy aggregatedColumn="2"/>
        </ext>
      </extLst>
    </cacheHierarchy>
    <cacheHierarchy uniqueName="[Measures].[Sum of Credit]" caption="Sum of Credit" measure="1" displayFolder="" measureGroup="Table1" count="0" hidden="1">
      <extLst>
        <ext xmlns:x15="http://schemas.microsoft.com/office/spreadsheetml/2010/11/main" uri="{B97F6D7D-B522-45F9-BDA1-12C45D357490}">
          <x15:cacheHierarchy aggregatedColumn="3"/>
        </ext>
      </extLst>
    </cacheHierarchy>
    <cacheHierarchy uniqueName="[Measures].[Sum of Net Amount]" caption="Sum of Net Amount" measure="1" displayFolder="" measureGroup="Table1" count="0" hidden="1">
      <extLst>
        <ext xmlns:x15="http://schemas.microsoft.com/office/spreadsheetml/2010/11/main" uri="{B97F6D7D-B522-45F9-BDA1-12C45D357490}">
          <x15:cacheHierarchy aggregatedColumn="9"/>
        </ext>
      </extLst>
    </cacheHierarchy>
    <cacheHierarchy uniqueName="[Measures].[Max of Credit]" caption="Max of Credit" measure="1" displayFolder="" measureGroup="Table1" count="0" hidden="1">
      <extLst>
        <ext xmlns:x15="http://schemas.microsoft.com/office/spreadsheetml/2010/11/main" uri="{B97F6D7D-B522-45F9-BDA1-12C45D357490}">
          <x15:cacheHierarchy aggregatedColumn="3"/>
        </ext>
      </extLst>
    </cacheHierarchy>
    <cacheHierarchy uniqueName="[Measures].[Average of Credit]" caption="Average of Credit" measure="1" displayFolder="" measureGroup="Table1" count="0" hidden="1">
      <extLst>
        <ext xmlns:x15="http://schemas.microsoft.com/office/spreadsheetml/2010/11/main" uri="{B97F6D7D-B522-45F9-BDA1-12C45D357490}">
          <x15:cacheHierarchy aggregatedColumn="3"/>
        </ext>
      </extLst>
    </cacheHierarchy>
    <cacheHierarchy uniqueName="[Measures].[Max of Debit]" caption="Max of Debit" measure="1" displayFolder="" measureGroup="Table1" count="0" hidden="1">
      <extLst>
        <ext xmlns:x15="http://schemas.microsoft.com/office/spreadsheetml/2010/11/main" uri="{B97F6D7D-B522-45F9-BDA1-12C45D357490}">
          <x15:cacheHierarchy aggregatedColumn="2"/>
        </ext>
      </extLst>
    </cacheHierarchy>
    <cacheHierarchy uniqueName="[Measures].[Sum of Debit 2]" caption="Sum of Debit 2" measure="1" displayFolder="" measureGroup="Table11" count="0" hidden="1">
      <extLst>
        <ext xmlns:x15="http://schemas.microsoft.com/office/spreadsheetml/2010/11/main" uri="{B97F6D7D-B522-45F9-BDA1-12C45D357490}">
          <x15:cacheHierarchy aggregatedColumn="13"/>
        </ext>
      </extLst>
    </cacheHierarchy>
    <cacheHierarchy uniqueName="[Measures].[Sum of Credit 2]" caption="Sum of Credit 2" measure="1" displayFolder="" measureGroup="Table11" count="0" hidden="1">
      <extLst>
        <ext xmlns:x15="http://schemas.microsoft.com/office/spreadsheetml/2010/11/main" uri="{B97F6D7D-B522-45F9-BDA1-12C45D357490}">
          <x15:cacheHierarchy aggregatedColumn="14"/>
        </ext>
      </extLst>
    </cacheHierarchy>
    <cacheHierarchy uniqueName="[Measures].[Sum of Net Amount 2]" caption="Sum of Net Amount 2" measure="1" displayFolder="" measureGroup="Table11" count="0" hidden="1">
      <extLst>
        <ext xmlns:x15="http://schemas.microsoft.com/office/spreadsheetml/2010/11/main" uri="{B97F6D7D-B522-45F9-BDA1-12C45D357490}">
          <x15:cacheHierarchy aggregatedColumn="20"/>
        </ext>
      </extLst>
    </cacheHierarchy>
    <cacheHierarchy uniqueName="[Measures].[Max of Credit 2]" caption="Max of Credit 2" measure="1" displayFolder="" measureGroup="Table11" count="0" hidden="1">
      <extLst>
        <ext xmlns:x15="http://schemas.microsoft.com/office/spreadsheetml/2010/11/main" uri="{B97F6D7D-B522-45F9-BDA1-12C45D357490}">
          <x15:cacheHierarchy aggregatedColumn="14"/>
        </ext>
      </extLst>
    </cacheHierarchy>
    <cacheHierarchy uniqueName="[Measures].[Average of Credit 2]" caption="Average of Credit 2" measure="1" displayFolder="" measureGroup="Table11" count="0" hidden="1">
      <extLst>
        <ext xmlns:x15="http://schemas.microsoft.com/office/spreadsheetml/2010/11/main" uri="{B97F6D7D-B522-45F9-BDA1-12C45D357490}">
          <x15:cacheHierarchy aggregatedColumn="14"/>
        </ext>
      </extLst>
    </cacheHierarchy>
    <cacheHierarchy uniqueName="[Measures].[Max of Debit 2]" caption="Max of Debit 2" measure="1" displayFolder="" measureGroup="Table11" count="0" hidden="1">
      <extLst>
        <ext xmlns:x15="http://schemas.microsoft.com/office/spreadsheetml/2010/11/main" uri="{B97F6D7D-B522-45F9-BDA1-12C45D357490}">
          <x15:cacheHierarchy aggregatedColumn="13"/>
        </ext>
      </extLst>
    </cacheHierarchy>
    <cacheHierarchy uniqueName="[Measures].[Sum of Debit 3]" caption="Sum of Debit 3" measure="1" displayFolder="" measureGroup="Table12" count="0" oneField="1" hidden="1">
      <fieldsUsage count="1">
        <fieldUsage x="1"/>
      </fieldsUsage>
      <extLst>
        <ext xmlns:x15="http://schemas.microsoft.com/office/spreadsheetml/2010/11/main" uri="{B97F6D7D-B522-45F9-BDA1-12C45D357490}">
          <x15:cacheHierarchy aggregatedColumn="24"/>
        </ext>
      </extLst>
    </cacheHierarchy>
    <cacheHierarchy uniqueName="[Measures].[Sum of Credit 3]" caption="Sum of Credit 3" measure="1" displayFolder="" measureGroup="Table12" count="0" hidden="1">
      <extLst>
        <ext xmlns:x15="http://schemas.microsoft.com/office/spreadsheetml/2010/11/main" uri="{B97F6D7D-B522-45F9-BDA1-12C45D357490}">
          <x15:cacheHierarchy aggregatedColumn="25"/>
        </ext>
      </extLst>
    </cacheHierarchy>
    <cacheHierarchy uniqueName="[Measures].[Sum of Net Amount 3]" caption="Sum of Net Amount 3" measure="1" displayFolder="" measureGroup="Table12" count="0" hidden="1">
      <extLst>
        <ext xmlns:x15="http://schemas.microsoft.com/office/spreadsheetml/2010/11/main" uri="{B97F6D7D-B522-45F9-BDA1-12C45D357490}">
          <x15:cacheHierarchy aggregatedColumn="31"/>
        </ext>
      </extLst>
    </cacheHierarchy>
    <cacheHierarchy uniqueName="[Measures].[Max of Credit 3]" caption="Max of Credit 3" measure="1" displayFolder="" measureGroup="Table12" count="0" hidden="1">
      <extLst>
        <ext xmlns:x15="http://schemas.microsoft.com/office/spreadsheetml/2010/11/main" uri="{B97F6D7D-B522-45F9-BDA1-12C45D357490}">
          <x15:cacheHierarchy aggregatedColumn="25"/>
        </ext>
      </extLst>
    </cacheHierarchy>
    <cacheHierarchy uniqueName="[Measures].[Average of Credit 3]" caption="Average of Credit 3" measure="1" displayFolder="" measureGroup="Table12" count="0" hidden="1">
      <extLst>
        <ext xmlns:x15="http://schemas.microsoft.com/office/spreadsheetml/2010/11/main" uri="{B97F6D7D-B522-45F9-BDA1-12C45D357490}">
          <x15:cacheHierarchy aggregatedColumn="25"/>
        </ext>
      </extLst>
    </cacheHierarchy>
    <cacheHierarchy uniqueName="[Measures].[Max of Debit 3]" caption="Max of Debit 3" measure="1" displayFolder="" measureGroup="Table12" count="0" hidden="1">
      <extLst>
        <ext xmlns:x15="http://schemas.microsoft.com/office/spreadsheetml/2010/11/main" uri="{B97F6D7D-B522-45F9-BDA1-12C45D357490}">
          <x15:cacheHierarchy aggregatedColumn="24"/>
        </ext>
      </extLst>
    </cacheHierarchy>
    <cacheHierarchy uniqueName="[Measures].[Sum of Debit 4]" caption="Sum of Debit 4" measure="1" displayFolder="" measureGroup="Table13" count="0" hidden="1">
      <extLst>
        <ext xmlns:x15="http://schemas.microsoft.com/office/spreadsheetml/2010/11/main" uri="{B97F6D7D-B522-45F9-BDA1-12C45D357490}">
          <x15:cacheHierarchy aggregatedColumn="35"/>
        </ext>
      </extLst>
    </cacheHierarchy>
    <cacheHierarchy uniqueName="[Measures].[Sum of Credit 4]" caption="Sum of Credit 4" measure="1" displayFolder="" measureGroup="Table13" count="0" hidden="1">
      <extLst>
        <ext xmlns:x15="http://schemas.microsoft.com/office/spreadsheetml/2010/11/main" uri="{B97F6D7D-B522-45F9-BDA1-12C45D357490}">
          <x15:cacheHierarchy aggregatedColumn="36"/>
        </ext>
      </extLst>
    </cacheHierarchy>
    <cacheHierarchy uniqueName="[Measures].[Sum of Net Amount 4]" caption="Sum of Net Amount 4" measure="1" displayFolder="" measureGroup="Table13" count="0" hidden="1">
      <extLst>
        <ext xmlns:x15="http://schemas.microsoft.com/office/spreadsheetml/2010/11/main" uri="{B97F6D7D-B522-45F9-BDA1-12C45D357490}">
          <x15:cacheHierarchy aggregatedColumn="42"/>
        </ext>
      </extLst>
    </cacheHierarchy>
    <cacheHierarchy uniqueName="[Measures].[Max of Credit 4]" caption="Max of Credit 4" measure="1" displayFolder="" measureGroup="Table13" count="0" hidden="1">
      <extLst>
        <ext xmlns:x15="http://schemas.microsoft.com/office/spreadsheetml/2010/11/main" uri="{B97F6D7D-B522-45F9-BDA1-12C45D357490}">
          <x15:cacheHierarchy aggregatedColumn="36"/>
        </ext>
      </extLst>
    </cacheHierarchy>
    <cacheHierarchy uniqueName="[Measures].[Average of Credit 4]" caption="Average of Credit 4" measure="1" displayFolder="" measureGroup="Table13" count="0" hidden="1">
      <extLst>
        <ext xmlns:x15="http://schemas.microsoft.com/office/spreadsheetml/2010/11/main" uri="{B97F6D7D-B522-45F9-BDA1-12C45D357490}">
          <x15:cacheHierarchy aggregatedColumn="36"/>
        </ext>
      </extLst>
    </cacheHierarchy>
    <cacheHierarchy uniqueName="[Measures].[Max of Debit 4]" caption="Max of Debit 4" measure="1" displayFolder="" measureGroup="Table13" count="0" hidden="1">
      <extLst>
        <ext xmlns:x15="http://schemas.microsoft.com/office/spreadsheetml/2010/11/main" uri="{B97F6D7D-B522-45F9-BDA1-12C45D357490}">
          <x15:cacheHierarchy aggregatedColumn="35"/>
        </ext>
      </extLst>
    </cacheHierarchy>
  </cacheHierarchies>
  <kpis count="0"/>
  <dimensions count="5">
    <dimension measure="1" name="Measures" uniqueName="[Measures]" caption="Measures"/>
    <dimension name="Table1" uniqueName="[Table1]" caption="Table1"/>
    <dimension name="Table11" uniqueName="[Table11]" caption="Table11"/>
    <dimension name="Table12" uniqueName="[Table12]" caption="Table12"/>
    <dimension name="Table13" uniqueName="[Table13]" caption="Table13"/>
  </dimensions>
  <measureGroups count="4">
    <measureGroup name="Table1" caption="Table1"/>
    <measureGroup name="Table11" caption="Table11"/>
    <measureGroup name="Table12" caption="Table12"/>
    <measureGroup name="Table13" caption="Table13"/>
  </measureGroups>
  <maps count="4">
    <map measureGroup="0" dimension="1"/>
    <map measureGroup="1" dimension="2"/>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CC" refreshedDate="45784.193843749999" backgroundQuery="1" createdVersion="7" refreshedVersion="8" minRefreshableVersion="3" recordCount="0" supportSubquery="1" supportAdvancedDrill="1" xr:uid="{47F641A3-ABC8-4D23-B785-94DAABD9D1C0}">
  <cacheSource type="external" connectionId="1"/>
  <cacheFields count="3">
    <cacheField name="[Table12].[Week Day].[Week Day]" caption="Week Day" numFmtId="0" hierarchy="30" level="1">
      <sharedItems count="7">
        <s v="Fri"/>
        <s v="Mon"/>
        <s v="Sat"/>
        <s v="Sun"/>
        <s v="Thu"/>
        <s v="Tue"/>
        <s v="Wed"/>
      </sharedItems>
    </cacheField>
    <cacheField name="[Measures].[Sum of Credit 3]" caption="Sum of Credit 3" numFmtId="0" hierarchy="66" level="32767"/>
    <cacheField name="[Measures].[Sum of Debit 3]" caption="Sum of Debit 3" numFmtId="0" hierarchy="65" level="32767"/>
  </cacheFields>
  <cacheHierarchies count="77">
    <cacheHierarchy uniqueName="[Table1].[Date]" caption="Date" attribute="1" time="1" defaultMemberUniqueName="[Table1].[Date].[All]" allUniqueName="[Table1].[Date].[All]" dimensionUniqueName="[Table1]" displayFolder="" count="0" memberValueDatatype="7" unbalanced="0"/>
    <cacheHierarchy uniqueName="[Table1].[Description]" caption="Description" attribute="1" defaultMemberUniqueName="[Table1].[Description].[All]" allUniqueName="[Table1].[Description].[All]" dimensionUniqueName="[Table1]" displayFolder="" count="0" memberValueDatatype="130" unbalanced="0"/>
    <cacheHierarchy uniqueName="[Table1].[Debit]" caption="Debit" attribute="1" defaultMemberUniqueName="[Table1].[Debit].[All]" allUniqueName="[Table1].[Debit].[All]" dimensionUniqueName="[Table1]" displayFolder="" count="0" memberValueDatatype="5" unbalanced="0"/>
    <cacheHierarchy uniqueName="[Table1].[Credit]" caption="Credit" attribute="1" defaultMemberUniqueName="[Table1].[Credit].[All]" allUniqueName="[Table1].[Credit].[All]" dimensionUniqueName="[Table1]" displayFolder="" count="0" memberValueDatatype="20" unbalanced="0"/>
    <cacheHierarchy uniqueName="[Table1].[Sub-category]" caption="Sub-category" attribute="1" defaultMemberUniqueName="[Table1].[Sub-category].[All]" allUniqueName="[Table1].[Sub-category].[All]" dimensionUniqueName="[Table1]" displayFolder="" count="0" memberValueDatatype="130" unbalanced="0"/>
    <cacheHierarchy uniqueName="[Table1].[Category]" caption="Category" attribute="1" defaultMemberUniqueName="[Table1].[Category].[All]" allUniqueName="[Table1].[Category].[All]" dimensionUniqueName="[Table1]" displayFolder="" count="0" memberValueDatatype="130" unbalanced="0"/>
    <cacheHierarchy uniqueName="[Table1].[Category Type]" caption="Category Type" attribute="1" defaultMemberUniqueName="[Table1].[Category Type].[All]" allUniqueName="[Table1].[Category Type].[All]" dimensionUniqueName="[Table1]" displayFolder="" count="0" memberValueDatatype="130" unbalanced="0"/>
    <cacheHierarchy uniqueName="[Table1].[Month Number]" caption="Month Number" attribute="1" defaultMemberUniqueName="[Table1].[Month Number].[All]" allUniqueName="[Table1].[Month Number].[All]" dimensionUniqueName="[Table1]" displayFolder="" count="0" memberValueDatatype="130" unbalanced="0"/>
    <cacheHierarchy uniqueName="[Table1].[Week Day]" caption="Week Day" attribute="1" defaultMemberUniqueName="[Table1].[Week Day].[All]" allUniqueName="[Table1].[Week Day].[All]" dimensionUniqueName="[Table1]" displayFolder="" count="0" memberValueDatatype="130" unbalanced="0"/>
    <cacheHierarchy uniqueName="[Table1].[Net Amount]" caption="Net Amount" attribute="1" defaultMemberUniqueName="[Table1].[Net Amount].[All]" allUniqueName="[Table1].[Net Amount].[All]" dimensionUniqueName="[Table1]" displayFolder="" count="0" memberValueDatatype="5" unbalanced="0"/>
    <cacheHierarchy uniqueName="[Table1].[Date (Month)]" caption="Date (Month)" attribute="1" defaultMemberUniqueName="[Table1].[Date (Month)].[All]" allUniqueName="[Table1].[Date (Month)].[All]" dimensionUniqueName="[Table1]" displayFolder="" count="0" memberValueDatatype="130" unbalanced="0"/>
    <cacheHierarchy uniqueName="[Table11].[Date]" caption="Date" attribute="1" time="1" defaultMemberUniqueName="[Table11].[Date].[All]" allUniqueName="[Table11].[Date].[All]" dimensionUniqueName="[Table11]" displayFolder="" count="0" memberValueDatatype="7" unbalanced="0"/>
    <cacheHierarchy uniqueName="[Table11].[Description]" caption="Description" attribute="1" defaultMemberUniqueName="[Table11].[Description].[All]" allUniqueName="[Table11].[Description].[All]" dimensionUniqueName="[Table11]" displayFolder="" count="0" memberValueDatatype="130" unbalanced="0"/>
    <cacheHierarchy uniqueName="[Table11].[Debit]" caption="Debit" attribute="1" defaultMemberUniqueName="[Table11].[Debit].[All]" allUniqueName="[Table11].[Debit].[All]" dimensionUniqueName="[Table11]" displayFolder="" count="0" memberValueDatatype="5" unbalanced="0"/>
    <cacheHierarchy uniqueName="[Table11].[Credit]" caption="Credit" attribute="1" defaultMemberUniqueName="[Table11].[Credit].[All]" allUniqueName="[Table11].[Credit].[All]" dimensionUniqueName="[Table11]" displayFolder="" count="0" memberValueDatatype="20" unbalanced="0"/>
    <cacheHierarchy uniqueName="[Table11].[Sub-category]" caption="Sub-category" attribute="1" defaultMemberUniqueName="[Table11].[Sub-category].[All]" allUniqueName="[Table11].[Sub-category].[All]" dimensionUniqueName="[Table11]" displayFolder="" count="0" memberValueDatatype="130" unbalanced="0"/>
    <cacheHierarchy uniqueName="[Table11].[Category]" caption="Category" attribute="1" defaultMemberUniqueName="[Table11].[Category].[All]" allUniqueName="[Table11].[Category].[All]" dimensionUniqueName="[Table11]" displayFolder="" count="0" memberValueDatatype="130" unbalanced="0"/>
    <cacheHierarchy uniqueName="[Table11].[Category Type]" caption="Category Type" attribute="1" defaultMemberUniqueName="[Table11].[Category Type].[All]" allUniqueName="[Table11].[Category Type].[All]" dimensionUniqueName="[Table11]" displayFolder="" count="0" memberValueDatatype="130" unbalanced="0"/>
    <cacheHierarchy uniqueName="[Table11].[Month Number]" caption="Month Number" attribute="1" defaultMemberUniqueName="[Table11].[Month Number].[All]" allUniqueName="[Table11].[Month Number].[All]" dimensionUniqueName="[Table11]" displayFolder="" count="0" memberValueDatatype="130" unbalanced="0"/>
    <cacheHierarchy uniqueName="[Table11].[Week Day]" caption="Week Day" attribute="1" defaultMemberUniqueName="[Table11].[Week Day].[All]" allUniqueName="[Table11].[Week Day].[All]" dimensionUniqueName="[Table11]" displayFolder="" count="0" memberValueDatatype="130" unbalanced="0"/>
    <cacheHierarchy uniqueName="[Table11].[Net Amount]" caption="Net Amount" attribute="1" defaultMemberUniqueName="[Table11].[Net Amount].[All]" allUniqueName="[Table11].[Net Amount].[All]" dimensionUniqueName="[Table11]" displayFolder="" count="0" memberValueDatatype="5" unbalanced="0"/>
    <cacheHierarchy uniqueName="[Table11].[Date (Month)]" caption="Date (Month)" attribute="1" defaultMemberUniqueName="[Table11].[Date (Month)].[All]" allUniqueName="[Table11].[Date (Month)].[All]" dimensionUniqueName="[Table11]" displayFolder="" count="0" memberValueDatatype="130" unbalanced="0"/>
    <cacheHierarchy uniqueName="[Table12].[Date]" caption="Date" attribute="1" time="1" defaultMemberUniqueName="[Table12].[Date].[All]" allUniqueName="[Table12].[Date].[All]" dimensionUniqueName="[Table12]" displayFolder="" count="0" memberValueDatatype="7" unbalanced="0"/>
    <cacheHierarchy uniqueName="[Table12].[Description]" caption="Description" attribute="1" defaultMemberUniqueName="[Table12].[Description].[All]" allUniqueName="[Table12].[Description].[All]" dimensionUniqueName="[Table12]" displayFolder="" count="0" memberValueDatatype="130" unbalanced="0"/>
    <cacheHierarchy uniqueName="[Table12].[Debit]" caption="Debit" attribute="1" defaultMemberUniqueName="[Table12].[Debit].[All]" allUniqueName="[Table12].[Debit].[All]" dimensionUniqueName="[Table12]" displayFolder="" count="0" memberValueDatatype="5" unbalanced="0"/>
    <cacheHierarchy uniqueName="[Table12].[Credit]" caption="Credit" attribute="1" defaultMemberUniqueName="[Table12].[Credit].[All]" allUniqueName="[Table12].[Credit].[All]" dimensionUniqueName="[Table12]" displayFolder="" count="0" memberValueDatatype="20" unbalanced="0"/>
    <cacheHierarchy uniqueName="[Table12].[Sub-category]" caption="Sub-category" attribute="1" defaultMemberUniqueName="[Table12].[Sub-category].[All]" allUniqueName="[Table12].[Sub-category].[All]" dimensionUniqueName="[Table12]" displayFolder="" count="0" memberValueDatatype="130" unbalanced="0"/>
    <cacheHierarchy uniqueName="[Table12].[Category]" caption="Category" attribute="1" defaultMemberUniqueName="[Table12].[Category].[All]" allUniqueName="[Table12].[Category].[All]" dimensionUniqueName="[Table12]" displayFolder="" count="0" memberValueDatatype="130" unbalanced="0"/>
    <cacheHierarchy uniqueName="[Table12].[Category Type]" caption="Category Type" attribute="1" defaultMemberUniqueName="[Table12].[Category Type].[All]" allUniqueName="[Table12].[Category Type].[All]" dimensionUniqueName="[Table12]" displayFolder="" count="0" memberValueDatatype="130" unbalanced="0"/>
    <cacheHierarchy uniqueName="[Table12].[Month Number]" caption="Month Number" attribute="1" defaultMemberUniqueName="[Table12].[Month Number].[All]" allUniqueName="[Table12].[Month Number].[All]" dimensionUniqueName="[Table12]" displayFolder="" count="0" memberValueDatatype="130" unbalanced="0"/>
    <cacheHierarchy uniqueName="[Table12].[Week Day]" caption="Week Day" attribute="1" defaultMemberUniqueName="[Table12].[Week Day].[All]" allUniqueName="[Table12].[Week Day].[All]" dimensionUniqueName="[Table12]" displayFolder="" count="2" memberValueDatatype="130" unbalanced="0">
      <fieldsUsage count="2">
        <fieldUsage x="-1"/>
        <fieldUsage x="0"/>
      </fieldsUsage>
    </cacheHierarchy>
    <cacheHierarchy uniqueName="[Table12].[Net Amount]" caption="Net Amount" attribute="1" defaultMemberUniqueName="[Table12].[Net Amount].[All]" allUniqueName="[Table12].[Net Amount].[All]" dimensionUniqueName="[Table12]" displayFolder="" count="0" memberValueDatatype="5" unbalanced="0"/>
    <cacheHierarchy uniqueName="[Table12].[Date (Month)]" caption="Date (Month)" attribute="1" defaultMemberUniqueName="[Table12].[Date (Month)].[All]" allUniqueName="[Table12].[Date (Month)].[All]" dimensionUniqueName="[Table12]" displayFolder="" count="0" memberValueDatatype="130" unbalanced="0"/>
    <cacheHierarchy uniqueName="[Table13].[Date]" caption="Date" attribute="1" time="1" defaultMemberUniqueName="[Table13].[Date].[All]" allUniqueName="[Table13].[Date].[All]" dimensionUniqueName="[Table13]" displayFolder="" count="0" memberValueDatatype="7" unbalanced="0"/>
    <cacheHierarchy uniqueName="[Table13].[Description]" caption="Description" attribute="1" defaultMemberUniqueName="[Table13].[Description].[All]" allUniqueName="[Table13].[Description].[All]" dimensionUniqueName="[Table13]" displayFolder="" count="0" memberValueDatatype="130" unbalanced="0"/>
    <cacheHierarchy uniqueName="[Table13].[Debit]" caption="Debit" attribute="1" defaultMemberUniqueName="[Table13].[Debit].[All]" allUniqueName="[Table13].[Debit].[All]" dimensionUniqueName="[Table13]" displayFolder="" count="0" memberValueDatatype="5" unbalanced="0"/>
    <cacheHierarchy uniqueName="[Table13].[Credit]" caption="Credit" attribute="1" defaultMemberUniqueName="[Table13].[Credit].[All]" allUniqueName="[Table13].[Credit].[All]" dimensionUniqueName="[Table13]" displayFolder="" count="0" memberValueDatatype="20" unbalanced="0"/>
    <cacheHierarchy uniqueName="[Table13].[Sub-category]" caption="Sub-category" attribute="1" defaultMemberUniqueName="[Table13].[Sub-category].[All]" allUniqueName="[Table13].[Sub-category].[All]" dimensionUniqueName="[Table13]" displayFolder="" count="0" memberValueDatatype="130" unbalanced="0"/>
    <cacheHierarchy uniqueName="[Table13].[Category]" caption="Category" attribute="1" defaultMemberUniqueName="[Table13].[Category].[All]" allUniqueName="[Table13].[Category].[All]" dimensionUniqueName="[Table13]" displayFolder="" count="0" memberValueDatatype="130" unbalanced="0"/>
    <cacheHierarchy uniqueName="[Table13].[Category Type]" caption="Category Type" attribute="1" defaultMemberUniqueName="[Table13].[Category Type].[All]" allUniqueName="[Table13].[Category Type].[All]" dimensionUniqueName="[Table13]" displayFolder="" count="0" memberValueDatatype="130" unbalanced="0"/>
    <cacheHierarchy uniqueName="[Table13].[Month Number]" caption="Month Number" attribute="1" defaultMemberUniqueName="[Table13].[Month Number].[All]" allUniqueName="[Table13].[Month Number].[All]" dimensionUniqueName="[Table13]" displayFolder="" count="0" memberValueDatatype="130" unbalanced="0"/>
    <cacheHierarchy uniqueName="[Table13].[Week Day]" caption="Week Day" attribute="1" defaultMemberUniqueName="[Table13].[Week Day].[All]" allUniqueName="[Table13].[Week Day].[All]" dimensionUniqueName="[Table13]" displayFolder="" count="0" memberValueDatatype="130" unbalanced="0"/>
    <cacheHierarchy uniqueName="[Table13].[Net Amount]" caption="Net Amount" attribute="1" defaultMemberUniqueName="[Table13].[Net Amount].[All]" allUniqueName="[Table13].[Net Amount].[All]" dimensionUniqueName="[Table13]" displayFolder="" count="0" memberValueDatatype="5" unbalanced="0"/>
    <cacheHierarchy uniqueName="[Table13].[Date (Month)]" caption="Date (Month)" attribute="1" defaultMemberUniqueName="[Table13].[Date (Month)].[All]" allUniqueName="[Table13].[Date (Month)].[All]" dimensionUniqueName="[Table13]" displayFolder="" count="0" memberValueDatatype="130" unbalanced="0"/>
    <cacheHierarchy uniqueName="[Table1].[Date (Month Index)]" caption="Date (Month Index)" attribute="1" defaultMemberUniqueName="[Table1].[Date (Month Index)].[All]" allUniqueName="[Table1].[Date (Month Index)].[All]" dimensionUniqueName="[Table1]" displayFolder="" count="0" memberValueDatatype="20" unbalanced="0" hidden="1"/>
    <cacheHierarchy uniqueName="[Table11].[Date (Month Index)]" caption="Date (Month Index)" attribute="1" defaultMemberUniqueName="[Table11].[Date (Month Index)].[All]" allUniqueName="[Table11].[Date (Month Index)].[All]" dimensionUniqueName="[Table11]" displayFolder="" count="0" memberValueDatatype="20" unbalanced="0" hidden="1"/>
    <cacheHierarchy uniqueName="[Table12].[Date (Month Index)]" caption="Date (Month Index)" attribute="1" defaultMemberUniqueName="[Table12].[Date (Month Index)].[All]" allUniqueName="[Table12].[Date (Month Index)].[All]" dimensionUniqueName="[Table12]" displayFolder="" count="0" memberValueDatatype="20" unbalanced="0" hidden="1"/>
    <cacheHierarchy uniqueName="[Table13].[Date (Month Index)]" caption="Date (Month Index)" attribute="1" defaultMemberUniqueName="[Table13].[Date (Month Index)].[All]" allUniqueName="[Table13].[Date (Month Index)].[All]" dimensionUniqueName="[Table13]" displayFolder="" count="0" memberValueDatatype="20" unbalanced="0" hidden="1"/>
    <cacheHierarchy uniqueName="[Measures].[__XL_Count Table1]" caption="__XL_Count Table1" measure="1" displayFolder="" measureGroup="Table1" count="0" hidden="1"/>
    <cacheHierarchy uniqueName="[Measures].[__XL_Count Table11]" caption="__XL_Count Table11" measure="1" displayFolder="" measureGroup="Table11" count="0" hidden="1"/>
    <cacheHierarchy uniqueName="[Measures].[__XL_Count Table12]" caption="__XL_Count Table12" measure="1" displayFolder="" measureGroup="Table12" count="0" hidden="1"/>
    <cacheHierarchy uniqueName="[Measures].[__XL_Count Table13]" caption="__XL_Count Table13" measure="1" displayFolder="" measureGroup="Table13" count="0" hidden="1"/>
    <cacheHierarchy uniqueName="[Measures].[__No measures defined]" caption="__No measures defined" measure="1" displayFolder="" count="0" hidden="1"/>
    <cacheHierarchy uniqueName="[Measures].[Sum of Debit]" caption="Sum of Debit" measure="1" displayFolder="" measureGroup="Table1" count="0" hidden="1">
      <extLst>
        <ext xmlns:x15="http://schemas.microsoft.com/office/spreadsheetml/2010/11/main" uri="{B97F6D7D-B522-45F9-BDA1-12C45D357490}">
          <x15:cacheHierarchy aggregatedColumn="2"/>
        </ext>
      </extLst>
    </cacheHierarchy>
    <cacheHierarchy uniqueName="[Measures].[Sum of Credit]" caption="Sum of Credit" measure="1" displayFolder="" measureGroup="Table1" count="0" hidden="1">
      <extLst>
        <ext xmlns:x15="http://schemas.microsoft.com/office/spreadsheetml/2010/11/main" uri="{B97F6D7D-B522-45F9-BDA1-12C45D357490}">
          <x15:cacheHierarchy aggregatedColumn="3"/>
        </ext>
      </extLst>
    </cacheHierarchy>
    <cacheHierarchy uniqueName="[Measures].[Sum of Net Amount]" caption="Sum of Net Amount" measure="1" displayFolder="" measureGroup="Table1" count="0" hidden="1">
      <extLst>
        <ext xmlns:x15="http://schemas.microsoft.com/office/spreadsheetml/2010/11/main" uri="{B97F6D7D-B522-45F9-BDA1-12C45D357490}">
          <x15:cacheHierarchy aggregatedColumn="9"/>
        </ext>
      </extLst>
    </cacheHierarchy>
    <cacheHierarchy uniqueName="[Measures].[Max of Credit]" caption="Max of Credit" measure="1" displayFolder="" measureGroup="Table1" count="0" hidden="1">
      <extLst>
        <ext xmlns:x15="http://schemas.microsoft.com/office/spreadsheetml/2010/11/main" uri="{B97F6D7D-B522-45F9-BDA1-12C45D357490}">
          <x15:cacheHierarchy aggregatedColumn="3"/>
        </ext>
      </extLst>
    </cacheHierarchy>
    <cacheHierarchy uniqueName="[Measures].[Average of Credit]" caption="Average of Credit" measure="1" displayFolder="" measureGroup="Table1" count="0" hidden="1">
      <extLst>
        <ext xmlns:x15="http://schemas.microsoft.com/office/spreadsheetml/2010/11/main" uri="{B97F6D7D-B522-45F9-BDA1-12C45D357490}">
          <x15:cacheHierarchy aggregatedColumn="3"/>
        </ext>
      </extLst>
    </cacheHierarchy>
    <cacheHierarchy uniqueName="[Measures].[Max of Debit]" caption="Max of Debit" measure="1" displayFolder="" measureGroup="Table1" count="0" hidden="1">
      <extLst>
        <ext xmlns:x15="http://schemas.microsoft.com/office/spreadsheetml/2010/11/main" uri="{B97F6D7D-B522-45F9-BDA1-12C45D357490}">
          <x15:cacheHierarchy aggregatedColumn="2"/>
        </ext>
      </extLst>
    </cacheHierarchy>
    <cacheHierarchy uniqueName="[Measures].[Sum of Debit 2]" caption="Sum of Debit 2" measure="1" displayFolder="" measureGroup="Table11" count="0" hidden="1">
      <extLst>
        <ext xmlns:x15="http://schemas.microsoft.com/office/spreadsheetml/2010/11/main" uri="{B97F6D7D-B522-45F9-BDA1-12C45D357490}">
          <x15:cacheHierarchy aggregatedColumn="13"/>
        </ext>
      </extLst>
    </cacheHierarchy>
    <cacheHierarchy uniqueName="[Measures].[Sum of Credit 2]" caption="Sum of Credit 2" measure="1" displayFolder="" measureGroup="Table11" count="0" hidden="1">
      <extLst>
        <ext xmlns:x15="http://schemas.microsoft.com/office/spreadsheetml/2010/11/main" uri="{B97F6D7D-B522-45F9-BDA1-12C45D357490}">
          <x15:cacheHierarchy aggregatedColumn="14"/>
        </ext>
      </extLst>
    </cacheHierarchy>
    <cacheHierarchy uniqueName="[Measures].[Sum of Net Amount 2]" caption="Sum of Net Amount 2" measure="1" displayFolder="" measureGroup="Table11" count="0" hidden="1">
      <extLst>
        <ext xmlns:x15="http://schemas.microsoft.com/office/spreadsheetml/2010/11/main" uri="{B97F6D7D-B522-45F9-BDA1-12C45D357490}">
          <x15:cacheHierarchy aggregatedColumn="20"/>
        </ext>
      </extLst>
    </cacheHierarchy>
    <cacheHierarchy uniqueName="[Measures].[Max of Credit 2]" caption="Max of Credit 2" measure="1" displayFolder="" measureGroup="Table11" count="0" hidden="1">
      <extLst>
        <ext xmlns:x15="http://schemas.microsoft.com/office/spreadsheetml/2010/11/main" uri="{B97F6D7D-B522-45F9-BDA1-12C45D357490}">
          <x15:cacheHierarchy aggregatedColumn="14"/>
        </ext>
      </extLst>
    </cacheHierarchy>
    <cacheHierarchy uniqueName="[Measures].[Average of Credit 2]" caption="Average of Credit 2" measure="1" displayFolder="" measureGroup="Table11" count="0" hidden="1">
      <extLst>
        <ext xmlns:x15="http://schemas.microsoft.com/office/spreadsheetml/2010/11/main" uri="{B97F6D7D-B522-45F9-BDA1-12C45D357490}">
          <x15:cacheHierarchy aggregatedColumn="14"/>
        </ext>
      </extLst>
    </cacheHierarchy>
    <cacheHierarchy uniqueName="[Measures].[Max of Debit 2]" caption="Max of Debit 2" measure="1" displayFolder="" measureGroup="Table11" count="0" hidden="1">
      <extLst>
        <ext xmlns:x15="http://schemas.microsoft.com/office/spreadsheetml/2010/11/main" uri="{B97F6D7D-B522-45F9-BDA1-12C45D357490}">
          <x15:cacheHierarchy aggregatedColumn="13"/>
        </ext>
      </extLst>
    </cacheHierarchy>
    <cacheHierarchy uniqueName="[Measures].[Sum of Debit 3]" caption="Sum of Debit 3" measure="1" displayFolder="" measureGroup="Table12" count="0" oneField="1" hidden="1">
      <fieldsUsage count="1">
        <fieldUsage x="2"/>
      </fieldsUsage>
      <extLst>
        <ext xmlns:x15="http://schemas.microsoft.com/office/spreadsheetml/2010/11/main" uri="{B97F6D7D-B522-45F9-BDA1-12C45D357490}">
          <x15:cacheHierarchy aggregatedColumn="24"/>
        </ext>
      </extLst>
    </cacheHierarchy>
    <cacheHierarchy uniqueName="[Measures].[Sum of Credit 3]" caption="Sum of Credit 3" measure="1" displayFolder="" measureGroup="Table12" count="0" oneField="1" hidden="1">
      <fieldsUsage count="1">
        <fieldUsage x="1"/>
      </fieldsUsage>
      <extLst>
        <ext xmlns:x15="http://schemas.microsoft.com/office/spreadsheetml/2010/11/main" uri="{B97F6D7D-B522-45F9-BDA1-12C45D357490}">
          <x15:cacheHierarchy aggregatedColumn="25"/>
        </ext>
      </extLst>
    </cacheHierarchy>
    <cacheHierarchy uniqueName="[Measures].[Sum of Net Amount 3]" caption="Sum of Net Amount 3" measure="1" displayFolder="" measureGroup="Table12" count="0" hidden="1">
      <extLst>
        <ext xmlns:x15="http://schemas.microsoft.com/office/spreadsheetml/2010/11/main" uri="{B97F6D7D-B522-45F9-BDA1-12C45D357490}">
          <x15:cacheHierarchy aggregatedColumn="31"/>
        </ext>
      </extLst>
    </cacheHierarchy>
    <cacheHierarchy uniqueName="[Measures].[Max of Credit 3]" caption="Max of Credit 3" measure="1" displayFolder="" measureGroup="Table12" count="0" hidden="1">
      <extLst>
        <ext xmlns:x15="http://schemas.microsoft.com/office/spreadsheetml/2010/11/main" uri="{B97F6D7D-B522-45F9-BDA1-12C45D357490}">
          <x15:cacheHierarchy aggregatedColumn="25"/>
        </ext>
      </extLst>
    </cacheHierarchy>
    <cacheHierarchy uniqueName="[Measures].[Average of Credit 3]" caption="Average of Credit 3" measure="1" displayFolder="" measureGroup="Table12" count="0" hidden="1">
      <extLst>
        <ext xmlns:x15="http://schemas.microsoft.com/office/spreadsheetml/2010/11/main" uri="{B97F6D7D-B522-45F9-BDA1-12C45D357490}">
          <x15:cacheHierarchy aggregatedColumn="25"/>
        </ext>
      </extLst>
    </cacheHierarchy>
    <cacheHierarchy uniqueName="[Measures].[Max of Debit 3]" caption="Max of Debit 3" measure="1" displayFolder="" measureGroup="Table12" count="0" hidden="1">
      <extLst>
        <ext xmlns:x15="http://schemas.microsoft.com/office/spreadsheetml/2010/11/main" uri="{B97F6D7D-B522-45F9-BDA1-12C45D357490}">
          <x15:cacheHierarchy aggregatedColumn="24"/>
        </ext>
      </extLst>
    </cacheHierarchy>
    <cacheHierarchy uniqueName="[Measures].[Sum of Debit 4]" caption="Sum of Debit 4" measure="1" displayFolder="" measureGroup="Table13" count="0" hidden="1">
      <extLst>
        <ext xmlns:x15="http://schemas.microsoft.com/office/spreadsheetml/2010/11/main" uri="{B97F6D7D-B522-45F9-BDA1-12C45D357490}">
          <x15:cacheHierarchy aggregatedColumn="35"/>
        </ext>
      </extLst>
    </cacheHierarchy>
    <cacheHierarchy uniqueName="[Measures].[Sum of Credit 4]" caption="Sum of Credit 4" measure="1" displayFolder="" measureGroup="Table13" count="0" hidden="1">
      <extLst>
        <ext xmlns:x15="http://schemas.microsoft.com/office/spreadsheetml/2010/11/main" uri="{B97F6D7D-B522-45F9-BDA1-12C45D357490}">
          <x15:cacheHierarchy aggregatedColumn="36"/>
        </ext>
      </extLst>
    </cacheHierarchy>
    <cacheHierarchy uniqueName="[Measures].[Sum of Net Amount 4]" caption="Sum of Net Amount 4" measure="1" displayFolder="" measureGroup="Table13" count="0" hidden="1">
      <extLst>
        <ext xmlns:x15="http://schemas.microsoft.com/office/spreadsheetml/2010/11/main" uri="{B97F6D7D-B522-45F9-BDA1-12C45D357490}">
          <x15:cacheHierarchy aggregatedColumn="42"/>
        </ext>
      </extLst>
    </cacheHierarchy>
    <cacheHierarchy uniqueName="[Measures].[Max of Credit 4]" caption="Max of Credit 4" measure="1" displayFolder="" measureGroup="Table13" count="0" hidden="1">
      <extLst>
        <ext xmlns:x15="http://schemas.microsoft.com/office/spreadsheetml/2010/11/main" uri="{B97F6D7D-B522-45F9-BDA1-12C45D357490}">
          <x15:cacheHierarchy aggregatedColumn="36"/>
        </ext>
      </extLst>
    </cacheHierarchy>
    <cacheHierarchy uniqueName="[Measures].[Average of Credit 4]" caption="Average of Credit 4" measure="1" displayFolder="" measureGroup="Table13" count="0" hidden="1">
      <extLst>
        <ext xmlns:x15="http://schemas.microsoft.com/office/spreadsheetml/2010/11/main" uri="{B97F6D7D-B522-45F9-BDA1-12C45D357490}">
          <x15:cacheHierarchy aggregatedColumn="36"/>
        </ext>
      </extLst>
    </cacheHierarchy>
    <cacheHierarchy uniqueName="[Measures].[Max of Debit 4]" caption="Max of Debit 4" measure="1" displayFolder="" measureGroup="Table13" count="0" hidden="1">
      <extLst>
        <ext xmlns:x15="http://schemas.microsoft.com/office/spreadsheetml/2010/11/main" uri="{B97F6D7D-B522-45F9-BDA1-12C45D357490}">
          <x15:cacheHierarchy aggregatedColumn="35"/>
        </ext>
      </extLst>
    </cacheHierarchy>
  </cacheHierarchies>
  <kpis count="0"/>
  <dimensions count="5">
    <dimension measure="1" name="Measures" uniqueName="[Measures]" caption="Measures"/>
    <dimension name="Table1" uniqueName="[Table1]" caption="Table1"/>
    <dimension name="Table11" uniqueName="[Table11]" caption="Table11"/>
    <dimension name="Table12" uniqueName="[Table12]" caption="Table12"/>
    <dimension name="Table13" uniqueName="[Table13]" caption="Table13"/>
  </dimensions>
  <measureGroups count="4">
    <measureGroup name="Table1" caption="Table1"/>
    <measureGroup name="Table11" caption="Table11"/>
    <measureGroup name="Table12" caption="Table12"/>
    <measureGroup name="Table13" caption="Table13"/>
  </measureGroups>
  <maps count="4">
    <map measureGroup="0" dimension="1"/>
    <map measureGroup="1" dimension="2"/>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CC" refreshedDate="45784.193844791669" backgroundQuery="1" createdVersion="7" refreshedVersion="8" minRefreshableVersion="3" recordCount="0" supportSubquery="1" supportAdvancedDrill="1" xr:uid="{45DC13DF-E46C-45F0-BA76-D981C543C346}">
  <cacheSource type="external" connectionId="1"/>
  <cacheFields count="3">
    <cacheField name="[Measures].[Sum of Debit 3]" caption="Sum of Debit 3" numFmtId="0" hierarchy="65" level="32767"/>
    <cacheField name="[Measures].[Sum of Credit 3]" caption="Sum of Credit 3" numFmtId="0" hierarchy="66" level="32767"/>
    <cacheField name="[Measures].[Sum of Net Amount 3]" caption="Sum of Net Amount 3" numFmtId="0" hierarchy="67" level="32767"/>
  </cacheFields>
  <cacheHierarchies count="77">
    <cacheHierarchy uniqueName="[Table1].[Date]" caption="Date" attribute="1" time="1" defaultMemberUniqueName="[Table1].[Date].[All]" allUniqueName="[Table1].[Date].[All]" dimensionUniqueName="[Table1]" displayFolder="" count="0" memberValueDatatype="7" unbalanced="0"/>
    <cacheHierarchy uniqueName="[Table1].[Description]" caption="Description" attribute="1" defaultMemberUniqueName="[Table1].[Description].[All]" allUniqueName="[Table1].[Description].[All]" dimensionUniqueName="[Table1]" displayFolder="" count="0" memberValueDatatype="130" unbalanced="0"/>
    <cacheHierarchy uniqueName="[Table1].[Debit]" caption="Debit" attribute="1" defaultMemberUniqueName="[Table1].[Debit].[All]" allUniqueName="[Table1].[Debit].[All]" dimensionUniqueName="[Table1]" displayFolder="" count="0" memberValueDatatype="5" unbalanced="0"/>
    <cacheHierarchy uniqueName="[Table1].[Credit]" caption="Credit" attribute="1" defaultMemberUniqueName="[Table1].[Credit].[All]" allUniqueName="[Table1].[Credit].[All]" dimensionUniqueName="[Table1]" displayFolder="" count="0" memberValueDatatype="20" unbalanced="0"/>
    <cacheHierarchy uniqueName="[Table1].[Sub-category]" caption="Sub-category" attribute="1" defaultMemberUniqueName="[Table1].[Sub-category].[All]" allUniqueName="[Table1].[Sub-category].[All]" dimensionUniqueName="[Table1]" displayFolder="" count="0" memberValueDatatype="130" unbalanced="0"/>
    <cacheHierarchy uniqueName="[Table1].[Category]" caption="Category" attribute="1" defaultMemberUniqueName="[Table1].[Category].[All]" allUniqueName="[Table1].[Category].[All]" dimensionUniqueName="[Table1]" displayFolder="" count="0" memberValueDatatype="130" unbalanced="0"/>
    <cacheHierarchy uniqueName="[Table1].[Category Type]" caption="Category Type" attribute="1" defaultMemberUniqueName="[Table1].[Category Type].[All]" allUniqueName="[Table1].[Category Type].[All]" dimensionUniqueName="[Table1]" displayFolder="" count="0" memberValueDatatype="130" unbalanced="0"/>
    <cacheHierarchy uniqueName="[Table1].[Month Number]" caption="Month Number" attribute="1" defaultMemberUniqueName="[Table1].[Month Number].[All]" allUniqueName="[Table1].[Month Number].[All]" dimensionUniqueName="[Table1]" displayFolder="" count="0" memberValueDatatype="130" unbalanced="0"/>
    <cacheHierarchy uniqueName="[Table1].[Week Day]" caption="Week Day" attribute="1" defaultMemberUniqueName="[Table1].[Week Day].[All]" allUniqueName="[Table1].[Week Day].[All]" dimensionUniqueName="[Table1]" displayFolder="" count="0" memberValueDatatype="130" unbalanced="0"/>
    <cacheHierarchy uniqueName="[Table1].[Net Amount]" caption="Net Amount" attribute="1" defaultMemberUniqueName="[Table1].[Net Amount].[All]" allUniqueName="[Table1].[Net Amount].[All]" dimensionUniqueName="[Table1]" displayFolder="" count="0" memberValueDatatype="5" unbalanced="0"/>
    <cacheHierarchy uniqueName="[Table1].[Date (Month)]" caption="Date (Month)" attribute="1" defaultMemberUniqueName="[Table1].[Date (Month)].[All]" allUniqueName="[Table1].[Date (Month)].[All]" dimensionUniqueName="[Table1]" displayFolder="" count="0" memberValueDatatype="130" unbalanced="0"/>
    <cacheHierarchy uniqueName="[Table11].[Date]" caption="Date" attribute="1" time="1" defaultMemberUniqueName="[Table11].[Date].[All]" allUniqueName="[Table11].[Date].[All]" dimensionUniqueName="[Table11]" displayFolder="" count="0" memberValueDatatype="7" unbalanced="0"/>
    <cacheHierarchy uniqueName="[Table11].[Description]" caption="Description" attribute="1" defaultMemberUniqueName="[Table11].[Description].[All]" allUniqueName="[Table11].[Description].[All]" dimensionUniqueName="[Table11]" displayFolder="" count="0" memberValueDatatype="130" unbalanced="0"/>
    <cacheHierarchy uniqueName="[Table11].[Debit]" caption="Debit" attribute="1" defaultMemberUniqueName="[Table11].[Debit].[All]" allUniqueName="[Table11].[Debit].[All]" dimensionUniqueName="[Table11]" displayFolder="" count="0" memberValueDatatype="5" unbalanced="0"/>
    <cacheHierarchy uniqueName="[Table11].[Credit]" caption="Credit" attribute="1" defaultMemberUniqueName="[Table11].[Credit].[All]" allUniqueName="[Table11].[Credit].[All]" dimensionUniqueName="[Table11]" displayFolder="" count="0" memberValueDatatype="20" unbalanced="0"/>
    <cacheHierarchy uniqueName="[Table11].[Sub-category]" caption="Sub-category" attribute="1" defaultMemberUniqueName="[Table11].[Sub-category].[All]" allUniqueName="[Table11].[Sub-category].[All]" dimensionUniqueName="[Table11]" displayFolder="" count="0" memberValueDatatype="130" unbalanced="0"/>
    <cacheHierarchy uniqueName="[Table11].[Category]" caption="Category" attribute="1" defaultMemberUniqueName="[Table11].[Category].[All]" allUniqueName="[Table11].[Category].[All]" dimensionUniqueName="[Table11]" displayFolder="" count="0" memberValueDatatype="130" unbalanced="0"/>
    <cacheHierarchy uniqueName="[Table11].[Category Type]" caption="Category Type" attribute="1" defaultMemberUniqueName="[Table11].[Category Type].[All]" allUniqueName="[Table11].[Category Type].[All]" dimensionUniqueName="[Table11]" displayFolder="" count="0" memberValueDatatype="130" unbalanced="0"/>
    <cacheHierarchy uniqueName="[Table11].[Month Number]" caption="Month Number" attribute="1" defaultMemberUniqueName="[Table11].[Month Number].[All]" allUniqueName="[Table11].[Month Number].[All]" dimensionUniqueName="[Table11]" displayFolder="" count="0" memberValueDatatype="130" unbalanced="0"/>
    <cacheHierarchy uniqueName="[Table11].[Week Day]" caption="Week Day" attribute="1" defaultMemberUniqueName="[Table11].[Week Day].[All]" allUniqueName="[Table11].[Week Day].[All]" dimensionUniqueName="[Table11]" displayFolder="" count="0" memberValueDatatype="130" unbalanced="0"/>
    <cacheHierarchy uniqueName="[Table11].[Net Amount]" caption="Net Amount" attribute="1" defaultMemberUniqueName="[Table11].[Net Amount].[All]" allUniqueName="[Table11].[Net Amount].[All]" dimensionUniqueName="[Table11]" displayFolder="" count="0" memberValueDatatype="5" unbalanced="0"/>
    <cacheHierarchy uniqueName="[Table11].[Date (Month)]" caption="Date (Month)" attribute="1" defaultMemberUniqueName="[Table11].[Date (Month)].[All]" allUniqueName="[Table11].[Date (Month)].[All]" dimensionUniqueName="[Table11]" displayFolder="" count="0" memberValueDatatype="130" unbalanced="0"/>
    <cacheHierarchy uniqueName="[Table12].[Date]" caption="Date" attribute="1" time="1" defaultMemberUniqueName="[Table12].[Date].[All]" allUniqueName="[Table12].[Date].[All]" dimensionUniqueName="[Table12]" displayFolder="" count="0" memberValueDatatype="7" unbalanced="0"/>
    <cacheHierarchy uniqueName="[Table12].[Description]" caption="Description" attribute="1" defaultMemberUniqueName="[Table12].[Description].[All]" allUniqueName="[Table12].[Description].[All]" dimensionUniqueName="[Table12]" displayFolder="" count="0" memberValueDatatype="130" unbalanced="0"/>
    <cacheHierarchy uniqueName="[Table12].[Debit]" caption="Debit" attribute="1" defaultMemberUniqueName="[Table12].[Debit].[All]" allUniqueName="[Table12].[Debit].[All]" dimensionUniqueName="[Table12]" displayFolder="" count="0" memberValueDatatype="5" unbalanced="0"/>
    <cacheHierarchy uniqueName="[Table12].[Credit]" caption="Credit" attribute="1" defaultMemberUniqueName="[Table12].[Credit].[All]" allUniqueName="[Table12].[Credit].[All]" dimensionUniqueName="[Table12]" displayFolder="" count="0" memberValueDatatype="20" unbalanced="0"/>
    <cacheHierarchy uniqueName="[Table12].[Sub-category]" caption="Sub-category" attribute="1" defaultMemberUniqueName="[Table12].[Sub-category].[All]" allUniqueName="[Table12].[Sub-category].[All]" dimensionUniqueName="[Table12]" displayFolder="" count="0" memberValueDatatype="130" unbalanced="0"/>
    <cacheHierarchy uniqueName="[Table12].[Category]" caption="Category" attribute="1" defaultMemberUniqueName="[Table12].[Category].[All]" allUniqueName="[Table12].[Category].[All]" dimensionUniqueName="[Table12]" displayFolder="" count="0" memberValueDatatype="130" unbalanced="0"/>
    <cacheHierarchy uniqueName="[Table12].[Category Type]" caption="Category Type" attribute="1" defaultMemberUniqueName="[Table12].[Category Type].[All]" allUniqueName="[Table12].[Category Type].[All]" dimensionUniqueName="[Table12]" displayFolder="" count="0" memberValueDatatype="130" unbalanced="0"/>
    <cacheHierarchy uniqueName="[Table12].[Month Number]" caption="Month Number" attribute="1" defaultMemberUniqueName="[Table12].[Month Number].[All]" allUniqueName="[Table12].[Month Number].[All]" dimensionUniqueName="[Table12]" displayFolder="" count="0" memberValueDatatype="130" unbalanced="0"/>
    <cacheHierarchy uniqueName="[Table12].[Week Day]" caption="Week Day" attribute="1" defaultMemberUniqueName="[Table12].[Week Day].[All]" allUniqueName="[Table12].[Week Day].[All]" dimensionUniqueName="[Table12]" displayFolder="" count="0" memberValueDatatype="130" unbalanced="0"/>
    <cacheHierarchy uniqueName="[Table12].[Net Amount]" caption="Net Amount" attribute="1" defaultMemberUniqueName="[Table12].[Net Amount].[All]" allUniqueName="[Table12].[Net Amount].[All]" dimensionUniqueName="[Table12]" displayFolder="" count="0" memberValueDatatype="5" unbalanced="0"/>
    <cacheHierarchy uniqueName="[Table12].[Date (Month)]" caption="Date (Month)" attribute="1" defaultMemberUniqueName="[Table12].[Date (Month)].[All]" allUniqueName="[Table12].[Date (Month)].[All]" dimensionUniqueName="[Table12]" displayFolder="" count="0" memberValueDatatype="130" unbalanced="0"/>
    <cacheHierarchy uniqueName="[Table13].[Date]" caption="Date" attribute="1" time="1" defaultMemberUniqueName="[Table13].[Date].[All]" allUniqueName="[Table13].[Date].[All]" dimensionUniqueName="[Table13]" displayFolder="" count="0" memberValueDatatype="7" unbalanced="0"/>
    <cacheHierarchy uniqueName="[Table13].[Description]" caption="Description" attribute="1" defaultMemberUniqueName="[Table13].[Description].[All]" allUniqueName="[Table13].[Description].[All]" dimensionUniqueName="[Table13]" displayFolder="" count="0" memberValueDatatype="130" unbalanced="0"/>
    <cacheHierarchy uniqueName="[Table13].[Debit]" caption="Debit" attribute="1" defaultMemberUniqueName="[Table13].[Debit].[All]" allUniqueName="[Table13].[Debit].[All]" dimensionUniqueName="[Table13]" displayFolder="" count="0" memberValueDatatype="5" unbalanced="0"/>
    <cacheHierarchy uniqueName="[Table13].[Credit]" caption="Credit" attribute="1" defaultMemberUniqueName="[Table13].[Credit].[All]" allUniqueName="[Table13].[Credit].[All]" dimensionUniqueName="[Table13]" displayFolder="" count="0" memberValueDatatype="20" unbalanced="0"/>
    <cacheHierarchy uniqueName="[Table13].[Sub-category]" caption="Sub-category" attribute="1" defaultMemberUniqueName="[Table13].[Sub-category].[All]" allUniqueName="[Table13].[Sub-category].[All]" dimensionUniqueName="[Table13]" displayFolder="" count="0" memberValueDatatype="130" unbalanced="0"/>
    <cacheHierarchy uniqueName="[Table13].[Category]" caption="Category" attribute="1" defaultMemberUniqueName="[Table13].[Category].[All]" allUniqueName="[Table13].[Category].[All]" dimensionUniqueName="[Table13]" displayFolder="" count="0" memberValueDatatype="130" unbalanced="0"/>
    <cacheHierarchy uniqueName="[Table13].[Category Type]" caption="Category Type" attribute="1" defaultMemberUniqueName="[Table13].[Category Type].[All]" allUniqueName="[Table13].[Category Type].[All]" dimensionUniqueName="[Table13]" displayFolder="" count="0" memberValueDatatype="130" unbalanced="0"/>
    <cacheHierarchy uniqueName="[Table13].[Month Number]" caption="Month Number" attribute="1" defaultMemberUniqueName="[Table13].[Month Number].[All]" allUniqueName="[Table13].[Month Number].[All]" dimensionUniqueName="[Table13]" displayFolder="" count="0" memberValueDatatype="130" unbalanced="0"/>
    <cacheHierarchy uniqueName="[Table13].[Week Day]" caption="Week Day" attribute="1" defaultMemberUniqueName="[Table13].[Week Day].[All]" allUniqueName="[Table13].[Week Day].[All]" dimensionUniqueName="[Table13]" displayFolder="" count="0" memberValueDatatype="130" unbalanced="0"/>
    <cacheHierarchy uniqueName="[Table13].[Net Amount]" caption="Net Amount" attribute="1" defaultMemberUniqueName="[Table13].[Net Amount].[All]" allUniqueName="[Table13].[Net Amount].[All]" dimensionUniqueName="[Table13]" displayFolder="" count="0" memberValueDatatype="5" unbalanced="0"/>
    <cacheHierarchy uniqueName="[Table13].[Date (Month)]" caption="Date (Month)" attribute="1" defaultMemberUniqueName="[Table13].[Date (Month)].[All]" allUniqueName="[Table13].[Date (Month)].[All]" dimensionUniqueName="[Table13]" displayFolder="" count="0" memberValueDatatype="130" unbalanced="0"/>
    <cacheHierarchy uniqueName="[Table1].[Date (Month Index)]" caption="Date (Month Index)" attribute="1" defaultMemberUniqueName="[Table1].[Date (Month Index)].[All]" allUniqueName="[Table1].[Date (Month Index)].[All]" dimensionUniqueName="[Table1]" displayFolder="" count="0" memberValueDatatype="20" unbalanced="0" hidden="1"/>
    <cacheHierarchy uniqueName="[Table11].[Date (Month Index)]" caption="Date (Month Index)" attribute="1" defaultMemberUniqueName="[Table11].[Date (Month Index)].[All]" allUniqueName="[Table11].[Date (Month Index)].[All]" dimensionUniqueName="[Table11]" displayFolder="" count="0" memberValueDatatype="20" unbalanced="0" hidden="1"/>
    <cacheHierarchy uniqueName="[Table12].[Date (Month Index)]" caption="Date (Month Index)" attribute="1" defaultMemberUniqueName="[Table12].[Date (Month Index)].[All]" allUniqueName="[Table12].[Date (Month Index)].[All]" dimensionUniqueName="[Table12]" displayFolder="" count="0" memberValueDatatype="20" unbalanced="0" hidden="1"/>
    <cacheHierarchy uniqueName="[Table13].[Date (Month Index)]" caption="Date (Month Index)" attribute="1" defaultMemberUniqueName="[Table13].[Date (Month Index)].[All]" allUniqueName="[Table13].[Date (Month Index)].[All]" dimensionUniqueName="[Table13]" displayFolder="" count="0" memberValueDatatype="20" unbalanced="0" hidden="1"/>
    <cacheHierarchy uniqueName="[Measures].[__XL_Count Table1]" caption="__XL_Count Table1" measure="1" displayFolder="" measureGroup="Table1" count="0" hidden="1"/>
    <cacheHierarchy uniqueName="[Measures].[__XL_Count Table11]" caption="__XL_Count Table11" measure="1" displayFolder="" measureGroup="Table11" count="0" hidden="1"/>
    <cacheHierarchy uniqueName="[Measures].[__XL_Count Table12]" caption="__XL_Count Table12" measure="1" displayFolder="" measureGroup="Table12" count="0" hidden="1"/>
    <cacheHierarchy uniqueName="[Measures].[__XL_Count Table13]" caption="__XL_Count Table13" measure="1" displayFolder="" measureGroup="Table13" count="0" hidden="1"/>
    <cacheHierarchy uniqueName="[Measures].[__No measures defined]" caption="__No measures defined" measure="1" displayFolder="" count="0" hidden="1"/>
    <cacheHierarchy uniqueName="[Measures].[Sum of Debit]" caption="Sum of Debit" measure="1" displayFolder="" measureGroup="Table1" count="0" hidden="1">
      <extLst>
        <ext xmlns:x15="http://schemas.microsoft.com/office/spreadsheetml/2010/11/main" uri="{B97F6D7D-B522-45F9-BDA1-12C45D357490}">
          <x15:cacheHierarchy aggregatedColumn="2"/>
        </ext>
      </extLst>
    </cacheHierarchy>
    <cacheHierarchy uniqueName="[Measures].[Sum of Credit]" caption="Sum of Credit" measure="1" displayFolder="" measureGroup="Table1" count="0" hidden="1">
      <extLst>
        <ext xmlns:x15="http://schemas.microsoft.com/office/spreadsheetml/2010/11/main" uri="{B97F6D7D-B522-45F9-BDA1-12C45D357490}">
          <x15:cacheHierarchy aggregatedColumn="3"/>
        </ext>
      </extLst>
    </cacheHierarchy>
    <cacheHierarchy uniqueName="[Measures].[Sum of Net Amount]" caption="Sum of Net Amount" measure="1" displayFolder="" measureGroup="Table1" count="0" hidden="1">
      <extLst>
        <ext xmlns:x15="http://schemas.microsoft.com/office/spreadsheetml/2010/11/main" uri="{B97F6D7D-B522-45F9-BDA1-12C45D357490}">
          <x15:cacheHierarchy aggregatedColumn="9"/>
        </ext>
      </extLst>
    </cacheHierarchy>
    <cacheHierarchy uniqueName="[Measures].[Max of Credit]" caption="Max of Credit" measure="1" displayFolder="" measureGroup="Table1" count="0" hidden="1">
      <extLst>
        <ext xmlns:x15="http://schemas.microsoft.com/office/spreadsheetml/2010/11/main" uri="{B97F6D7D-B522-45F9-BDA1-12C45D357490}">
          <x15:cacheHierarchy aggregatedColumn="3"/>
        </ext>
      </extLst>
    </cacheHierarchy>
    <cacheHierarchy uniqueName="[Measures].[Average of Credit]" caption="Average of Credit" measure="1" displayFolder="" measureGroup="Table1" count="0" hidden="1">
      <extLst>
        <ext xmlns:x15="http://schemas.microsoft.com/office/spreadsheetml/2010/11/main" uri="{B97F6D7D-B522-45F9-BDA1-12C45D357490}">
          <x15:cacheHierarchy aggregatedColumn="3"/>
        </ext>
      </extLst>
    </cacheHierarchy>
    <cacheHierarchy uniqueName="[Measures].[Max of Debit]" caption="Max of Debit" measure="1" displayFolder="" measureGroup="Table1" count="0" hidden="1">
      <extLst>
        <ext xmlns:x15="http://schemas.microsoft.com/office/spreadsheetml/2010/11/main" uri="{B97F6D7D-B522-45F9-BDA1-12C45D357490}">
          <x15:cacheHierarchy aggregatedColumn="2"/>
        </ext>
      </extLst>
    </cacheHierarchy>
    <cacheHierarchy uniqueName="[Measures].[Sum of Debit 2]" caption="Sum of Debit 2" measure="1" displayFolder="" measureGroup="Table11" count="0" hidden="1">
      <extLst>
        <ext xmlns:x15="http://schemas.microsoft.com/office/spreadsheetml/2010/11/main" uri="{B97F6D7D-B522-45F9-BDA1-12C45D357490}">
          <x15:cacheHierarchy aggregatedColumn="13"/>
        </ext>
      </extLst>
    </cacheHierarchy>
    <cacheHierarchy uniqueName="[Measures].[Sum of Credit 2]" caption="Sum of Credit 2" measure="1" displayFolder="" measureGroup="Table11" count="0" hidden="1">
      <extLst>
        <ext xmlns:x15="http://schemas.microsoft.com/office/spreadsheetml/2010/11/main" uri="{B97F6D7D-B522-45F9-BDA1-12C45D357490}">
          <x15:cacheHierarchy aggregatedColumn="14"/>
        </ext>
      </extLst>
    </cacheHierarchy>
    <cacheHierarchy uniqueName="[Measures].[Sum of Net Amount 2]" caption="Sum of Net Amount 2" measure="1" displayFolder="" measureGroup="Table11" count="0" hidden="1">
      <extLst>
        <ext xmlns:x15="http://schemas.microsoft.com/office/spreadsheetml/2010/11/main" uri="{B97F6D7D-B522-45F9-BDA1-12C45D357490}">
          <x15:cacheHierarchy aggregatedColumn="20"/>
        </ext>
      </extLst>
    </cacheHierarchy>
    <cacheHierarchy uniqueName="[Measures].[Max of Credit 2]" caption="Max of Credit 2" measure="1" displayFolder="" measureGroup="Table11" count="0" hidden="1">
      <extLst>
        <ext xmlns:x15="http://schemas.microsoft.com/office/spreadsheetml/2010/11/main" uri="{B97F6D7D-B522-45F9-BDA1-12C45D357490}">
          <x15:cacheHierarchy aggregatedColumn="14"/>
        </ext>
      </extLst>
    </cacheHierarchy>
    <cacheHierarchy uniqueName="[Measures].[Average of Credit 2]" caption="Average of Credit 2" measure="1" displayFolder="" measureGroup="Table11" count="0" hidden="1">
      <extLst>
        <ext xmlns:x15="http://schemas.microsoft.com/office/spreadsheetml/2010/11/main" uri="{B97F6D7D-B522-45F9-BDA1-12C45D357490}">
          <x15:cacheHierarchy aggregatedColumn="14"/>
        </ext>
      </extLst>
    </cacheHierarchy>
    <cacheHierarchy uniqueName="[Measures].[Max of Debit 2]" caption="Max of Debit 2" measure="1" displayFolder="" measureGroup="Table11" count="0" hidden="1">
      <extLst>
        <ext xmlns:x15="http://schemas.microsoft.com/office/spreadsheetml/2010/11/main" uri="{B97F6D7D-B522-45F9-BDA1-12C45D357490}">
          <x15:cacheHierarchy aggregatedColumn="13"/>
        </ext>
      </extLst>
    </cacheHierarchy>
    <cacheHierarchy uniqueName="[Measures].[Sum of Debit 3]" caption="Sum of Debit 3" measure="1" displayFolder="" measureGroup="Table12" count="0" oneField="1" hidden="1">
      <fieldsUsage count="1">
        <fieldUsage x="0"/>
      </fieldsUsage>
      <extLst>
        <ext xmlns:x15="http://schemas.microsoft.com/office/spreadsheetml/2010/11/main" uri="{B97F6D7D-B522-45F9-BDA1-12C45D357490}">
          <x15:cacheHierarchy aggregatedColumn="24"/>
        </ext>
      </extLst>
    </cacheHierarchy>
    <cacheHierarchy uniqueName="[Measures].[Sum of Credit 3]" caption="Sum of Credit 3" measure="1" displayFolder="" measureGroup="Table12" count="0" oneField="1" hidden="1">
      <fieldsUsage count="1">
        <fieldUsage x="1"/>
      </fieldsUsage>
      <extLst>
        <ext xmlns:x15="http://schemas.microsoft.com/office/spreadsheetml/2010/11/main" uri="{B97F6D7D-B522-45F9-BDA1-12C45D357490}">
          <x15:cacheHierarchy aggregatedColumn="25"/>
        </ext>
      </extLst>
    </cacheHierarchy>
    <cacheHierarchy uniqueName="[Measures].[Sum of Net Amount 3]" caption="Sum of Net Amount 3" measure="1" displayFolder="" measureGroup="Table12" count="0" oneField="1" hidden="1">
      <fieldsUsage count="1">
        <fieldUsage x="2"/>
      </fieldsUsage>
      <extLst>
        <ext xmlns:x15="http://schemas.microsoft.com/office/spreadsheetml/2010/11/main" uri="{B97F6D7D-B522-45F9-BDA1-12C45D357490}">
          <x15:cacheHierarchy aggregatedColumn="31"/>
        </ext>
      </extLst>
    </cacheHierarchy>
    <cacheHierarchy uniqueName="[Measures].[Max of Credit 3]" caption="Max of Credit 3" measure="1" displayFolder="" measureGroup="Table12" count="0" hidden="1">
      <extLst>
        <ext xmlns:x15="http://schemas.microsoft.com/office/spreadsheetml/2010/11/main" uri="{B97F6D7D-B522-45F9-BDA1-12C45D357490}">
          <x15:cacheHierarchy aggregatedColumn="25"/>
        </ext>
      </extLst>
    </cacheHierarchy>
    <cacheHierarchy uniqueName="[Measures].[Average of Credit 3]" caption="Average of Credit 3" measure="1" displayFolder="" measureGroup="Table12" count="0" hidden="1">
      <extLst>
        <ext xmlns:x15="http://schemas.microsoft.com/office/spreadsheetml/2010/11/main" uri="{B97F6D7D-B522-45F9-BDA1-12C45D357490}">
          <x15:cacheHierarchy aggregatedColumn="25"/>
        </ext>
      </extLst>
    </cacheHierarchy>
    <cacheHierarchy uniqueName="[Measures].[Max of Debit 3]" caption="Max of Debit 3" measure="1" displayFolder="" measureGroup="Table12" count="0" hidden="1">
      <extLst>
        <ext xmlns:x15="http://schemas.microsoft.com/office/spreadsheetml/2010/11/main" uri="{B97F6D7D-B522-45F9-BDA1-12C45D357490}">
          <x15:cacheHierarchy aggregatedColumn="24"/>
        </ext>
      </extLst>
    </cacheHierarchy>
    <cacheHierarchy uniqueName="[Measures].[Sum of Debit 4]" caption="Sum of Debit 4" measure="1" displayFolder="" measureGroup="Table13" count="0" hidden="1">
      <extLst>
        <ext xmlns:x15="http://schemas.microsoft.com/office/spreadsheetml/2010/11/main" uri="{B97F6D7D-B522-45F9-BDA1-12C45D357490}">
          <x15:cacheHierarchy aggregatedColumn="35"/>
        </ext>
      </extLst>
    </cacheHierarchy>
    <cacheHierarchy uniqueName="[Measures].[Sum of Credit 4]" caption="Sum of Credit 4" measure="1" displayFolder="" measureGroup="Table13" count="0" hidden="1">
      <extLst>
        <ext xmlns:x15="http://schemas.microsoft.com/office/spreadsheetml/2010/11/main" uri="{B97F6D7D-B522-45F9-BDA1-12C45D357490}">
          <x15:cacheHierarchy aggregatedColumn="36"/>
        </ext>
      </extLst>
    </cacheHierarchy>
    <cacheHierarchy uniqueName="[Measures].[Sum of Net Amount 4]" caption="Sum of Net Amount 4" measure="1" displayFolder="" measureGroup="Table13" count="0" hidden="1">
      <extLst>
        <ext xmlns:x15="http://schemas.microsoft.com/office/spreadsheetml/2010/11/main" uri="{B97F6D7D-B522-45F9-BDA1-12C45D357490}">
          <x15:cacheHierarchy aggregatedColumn="42"/>
        </ext>
      </extLst>
    </cacheHierarchy>
    <cacheHierarchy uniqueName="[Measures].[Max of Credit 4]" caption="Max of Credit 4" measure="1" displayFolder="" measureGroup="Table13" count="0" hidden="1">
      <extLst>
        <ext xmlns:x15="http://schemas.microsoft.com/office/spreadsheetml/2010/11/main" uri="{B97F6D7D-B522-45F9-BDA1-12C45D357490}">
          <x15:cacheHierarchy aggregatedColumn="36"/>
        </ext>
      </extLst>
    </cacheHierarchy>
    <cacheHierarchy uniqueName="[Measures].[Average of Credit 4]" caption="Average of Credit 4" measure="1" displayFolder="" measureGroup="Table13" count="0" hidden="1">
      <extLst>
        <ext xmlns:x15="http://schemas.microsoft.com/office/spreadsheetml/2010/11/main" uri="{B97F6D7D-B522-45F9-BDA1-12C45D357490}">
          <x15:cacheHierarchy aggregatedColumn="36"/>
        </ext>
      </extLst>
    </cacheHierarchy>
    <cacheHierarchy uniqueName="[Measures].[Max of Debit 4]" caption="Max of Debit 4" measure="1" displayFolder="" measureGroup="Table13" count="0" hidden="1">
      <extLst>
        <ext xmlns:x15="http://schemas.microsoft.com/office/spreadsheetml/2010/11/main" uri="{B97F6D7D-B522-45F9-BDA1-12C45D357490}">
          <x15:cacheHierarchy aggregatedColumn="35"/>
        </ext>
      </extLst>
    </cacheHierarchy>
  </cacheHierarchies>
  <kpis count="0"/>
  <dimensions count="5">
    <dimension measure="1" name="Measures" uniqueName="[Measures]" caption="Measures"/>
    <dimension name="Table1" uniqueName="[Table1]" caption="Table1"/>
    <dimension name="Table11" uniqueName="[Table11]" caption="Table11"/>
    <dimension name="Table12" uniqueName="[Table12]" caption="Table12"/>
    <dimension name="Table13" uniqueName="[Table13]" caption="Table13"/>
  </dimensions>
  <measureGroups count="4">
    <measureGroup name="Table1" caption="Table1"/>
    <measureGroup name="Table11" caption="Table11"/>
    <measureGroup name="Table12" caption="Table12"/>
    <measureGroup name="Table13" caption="Table13"/>
  </measureGroups>
  <maps count="4">
    <map measureGroup="0" dimension="1"/>
    <map measureGroup="1" dimension="2"/>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CC" refreshedDate="45784.193845949078" backgroundQuery="1" createdVersion="7" refreshedVersion="8" minRefreshableVersion="3" recordCount="0" supportSubquery="1" supportAdvancedDrill="1" xr:uid="{B19FA0C5-586D-4027-8F60-0974F0210406}">
  <cacheSource type="external" connectionId="1"/>
  <cacheFields count="3">
    <cacheField name="[Table12].[Category Type].[Category Type]" caption="Category Type" numFmtId="0" hierarchy="28" level="1">
      <sharedItems count="1">
        <s v="Income"/>
      </sharedItems>
    </cacheField>
    <cacheField name="[Table12].[Month Number].[Month Number]" caption="Month Number" numFmtId="0" hierarchy="29" level="1">
      <sharedItems count="10">
        <s v="Apr"/>
        <s v="Aug"/>
        <s v="Feb"/>
        <s v="Jan"/>
        <s v="Jul"/>
        <s v="Jun"/>
        <s v="Mar"/>
        <s v="May"/>
        <s v="Oct"/>
        <s v="Sep"/>
      </sharedItems>
    </cacheField>
    <cacheField name="[Measures].[Sum of Credit 3]" caption="Sum of Credit 3" numFmtId="0" hierarchy="66" level="32767"/>
  </cacheFields>
  <cacheHierarchies count="77">
    <cacheHierarchy uniqueName="[Table1].[Date]" caption="Date" attribute="1" time="1" defaultMemberUniqueName="[Table1].[Date].[All]" allUniqueName="[Table1].[Date].[All]" dimensionUniqueName="[Table1]" displayFolder="" count="0" memberValueDatatype="7" unbalanced="0"/>
    <cacheHierarchy uniqueName="[Table1].[Description]" caption="Description" attribute="1" defaultMemberUniqueName="[Table1].[Description].[All]" allUniqueName="[Table1].[Description].[All]" dimensionUniqueName="[Table1]" displayFolder="" count="0" memberValueDatatype="130" unbalanced="0"/>
    <cacheHierarchy uniqueName="[Table1].[Debit]" caption="Debit" attribute="1" defaultMemberUniqueName="[Table1].[Debit].[All]" allUniqueName="[Table1].[Debit].[All]" dimensionUniqueName="[Table1]" displayFolder="" count="0" memberValueDatatype="5" unbalanced="0"/>
    <cacheHierarchy uniqueName="[Table1].[Credit]" caption="Credit" attribute="1" defaultMemberUniqueName="[Table1].[Credit].[All]" allUniqueName="[Table1].[Credit].[All]" dimensionUniqueName="[Table1]" displayFolder="" count="0" memberValueDatatype="20" unbalanced="0"/>
    <cacheHierarchy uniqueName="[Table1].[Sub-category]" caption="Sub-category" attribute="1" defaultMemberUniqueName="[Table1].[Sub-category].[All]" allUniqueName="[Table1].[Sub-category].[All]" dimensionUniqueName="[Table1]" displayFolder="" count="0" memberValueDatatype="130" unbalanced="0"/>
    <cacheHierarchy uniqueName="[Table1].[Category]" caption="Category" attribute="1" defaultMemberUniqueName="[Table1].[Category].[All]" allUniqueName="[Table1].[Category].[All]" dimensionUniqueName="[Table1]" displayFolder="" count="0" memberValueDatatype="130" unbalanced="0"/>
    <cacheHierarchy uniqueName="[Table1].[Category Type]" caption="Category Type" attribute="1" defaultMemberUniqueName="[Table1].[Category Type].[All]" allUniqueName="[Table1].[Category Type].[All]" dimensionUniqueName="[Table1]" displayFolder="" count="0" memberValueDatatype="130" unbalanced="0"/>
    <cacheHierarchy uniqueName="[Table1].[Month Number]" caption="Month Number" attribute="1" defaultMemberUniqueName="[Table1].[Month Number].[All]" allUniqueName="[Table1].[Month Number].[All]" dimensionUniqueName="[Table1]" displayFolder="" count="0" memberValueDatatype="130" unbalanced="0"/>
    <cacheHierarchy uniqueName="[Table1].[Week Day]" caption="Week Day" attribute="1" defaultMemberUniqueName="[Table1].[Week Day].[All]" allUniqueName="[Table1].[Week Day].[All]" dimensionUniqueName="[Table1]" displayFolder="" count="0" memberValueDatatype="130" unbalanced="0"/>
    <cacheHierarchy uniqueName="[Table1].[Net Amount]" caption="Net Amount" attribute="1" defaultMemberUniqueName="[Table1].[Net Amount].[All]" allUniqueName="[Table1].[Net Amount].[All]" dimensionUniqueName="[Table1]" displayFolder="" count="0" memberValueDatatype="5" unbalanced="0"/>
    <cacheHierarchy uniqueName="[Table1].[Date (Month)]" caption="Date (Month)" attribute="1" defaultMemberUniqueName="[Table1].[Date (Month)].[All]" allUniqueName="[Table1].[Date (Month)].[All]" dimensionUniqueName="[Table1]" displayFolder="" count="0" memberValueDatatype="130" unbalanced="0"/>
    <cacheHierarchy uniqueName="[Table11].[Date]" caption="Date" attribute="1" time="1" defaultMemberUniqueName="[Table11].[Date].[All]" allUniqueName="[Table11].[Date].[All]" dimensionUniqueName="[Table11]" displayFolder="" count="0" memberValueDatatype="7" unbalanced="0"/>
    <cacheHierarchy uniqueName="[Table11].[Description]" caption="Description" attribute="1" defaultMemberUniqueName="[Table11].[Description].[All]" allUniqueName="[Table11].[Description].[All]" dimensionUniqueName="[Table11]" displayFolder="" count="0" memberValueDatatype="130" unbalanced="0"/>
    <cacheHierarchy uniqueName="[Table11].[Debit]" caption="Debit" attribute="1" defaultMemberUniqueName="[Table11].[Debit].[All]" allUniqueName="[Table11].[Debit].[All]" dimensionUniqueName="[Table11]" displayFolder="" count="0" memberValueDatatype="5" unbalanced="0"/>
    <cacheHierarchy uniqueName="[Table11].[Credit]" caption="Credit" attribute="1" defaultMemberUniqueName="[Table11].[Credit].[All]" allUniqueName="[Table11].[Credit].[All]" dimensionUniqueName="[Table11]" displayFolder="" count="0" memberValueDatatype="20" unbalanced="0"/>
    <cacheHierarchy uniqueName="[Table11].[Sub-category]" caption="Sub-category" attribute="1" defaultMemberUniqueName="[Table11].[Sub-category].[All]" allUniqueName="[Table11].[Sub-category].[All]" dimensionUniqueName="[Table11]" displayFolder="" count="0" memberValueDatatype="130" unbalanced="0"/>
    <cacheHierarchy uniqueName="[Table11].[Category]" caption="Category" attribute="1" defaultMemberUniqueName="[Table11].[Category].[All]" allUniqueName="[Table11].[Category].[All]" dimensionUniqueName="[Table11]" displayFolder="" count="0" memberValueDatatype="130" unbalanced="0"/>
    <cacheHierarchy uniqueName="[Table11].[Category Type]" caption="Category Type" attribute="1" defaultMemberUniqueName="[Table11].[Category Type].[All]" allUniqueName="[Table11].[Category Type].[All]" dimensionUniqueName="[Table11]" displayFolder="" count="0" memberValueDatatype="130" unbalanced="0"/>
    <cacheHierarchy uniqueName="[Table11].[Month Number]" caption="Month Number" attribute="1" defaultMemberUniqueName="[Table11].[Month Number].[All]" allUniqueName="[Table11].[Month Number].[All]" dimensionUniqueName="[Table11]" displayFolder="" count="0" memberValueDatatype="130" unbalanced="0"/>
    <cacheHierarchy uniqueName="[Table11].[Week Day]" caption="Week Day" attribute="1" defaultMemberUniqueName="[Table11].[Week Day].[All]" allUniqueName="[Table11].[Week Day].[All]" dimensionUniqueName="[Table11]" displayFolder="" count="0" memberValueDatatype="130" unbalanced="0"/>
    <cacheHierarchy uniqueName="[Table11].[Net Amount]" caption="Net Amount" attribute="1" defaultMemberUniqueName="[Table11].[Net Amount].[All]" allUniqueName="[Table11].[Net Amount].[All]" dimensionUniqueName="[Table11]" displayFolder="" count="0" memberValueDatatype="5" unbalanced="0"/>
    <cacheHierarchy uniqueName="[Table11].[Date (Month)]" caption="Date (Month)" attribute="1" defaultMemberUniqueName="[Table11].[Date (Month)].[All]" allUniqueName="[Table11].[Date (Month)].[All]" dimensionUniqueName="[Table11]" displayFolder="" count="0" memberValueDatatype="130" unbalanced="0"/>
    <cacheHierarchy uniqueName="[Table12].[Date]" caption="Date" attribute="1" time="1" defaultMemberUniqueName="[Table12].[Date].[All]" allUniqueName="[Table12].[Date].[All]" dimensionUniqueName="[Table12]" displayFolder="" count="0" memberValueDatatype="7" unbalanced="0"/>
    <cacheHierarchy uniqueName="[Table12].[Description]" caption="Description" attribute="1" defaultMemberUniqueName="[Table12].[Description].[All]" allUniqueName="[Table12].[Description].[All]" dimensionUniqueName="[Table12]" displayFolder="" count="0" memberValueDatatype="130" unbalanced="0"/>
    <cacheHierarchy uniqueName="[Table12].[Debit]" caption="Debit" attribute="1" defaultMemberUniqueName="[Table12].[Debit].[All]" allUniqueName="[Table12].[Debit].[All]" dimensionUniqueName="[Table12]" displayFolder="" count="0" memberValueDatatype="5" unbalanced="0"/>
    <cacheHierarchy uniqueName="[Table12].[Credit]" caption="Credit" attribute="1" defaultMemberUniqueName="[Table12].[Credit].[All]" allUniqueName="[Table12].[Credit].[All]" dimensionUniqueName="[Table12]" displayFolder="" count="0" memberValueDatatype="20" unbalanced="0"/>
    <cacheHierarchy uniqueName="[Table12].[Sub-category]" caption="Sub-category" attribute="1" defaultMemberUniqueName="[Table12].[Sub-category].[All]" allUniqueName="[Table12].[Sub-category].[All]" dimensionUniqueName="[Table12]" displayFolder="" count="0" memberValueDatatype="130" unbalanced="0"/>
    <cacheHierarchy uniqueName="[Table12].[Category]" caption="Category" attribute="1" defaultMemberUniqueName="[Table12].[Category].[All]" allUniqueName="[Table12].[Category].[All]" dimensionUniqueName="[Table12]" displayFolder="" count="0" memberValueDatatype="130" unbalanced="0"/>
    <cacheHierarchy uniqueName="[Table12].[Category Type]" caption="Category Type" attribute="1" defaultMemberUniqueName="[Table12].[Category Type].[All]" allUniqueName="[Table12].[Category Type].[All]" dimensionUniqueName="[Table12]" displayFolder="" count="2" memberValueDatatype="130" unbalanced="0">
      <fieldsUsage count="2">
        <fieldUsage x="-1"/>
        <fieldUsage x="0"/>
      </fieldsUsage>
    </cacheHierarchy>
    <cacheHierarchy uniqueName="[Table12].[Month Number]" caption="Month Number" attribute="1" defaultMemberUniqueName="[Table12].[Month Number].[All]" allUniqueName="[Table12].[Month Number].[All]" dimensionUniqueName="[Table12]" displayFolder="" count="2" memberValueDatatype="130" unbalanced="0">
      <fieldsUsage count="2">
        <fieldUsage x="-1"/>
        <fieldUsage x="1"/>
      </fieldsUsage>
    </cacheHierarchy>
    <cacheHierarchy uniqueName="[Table12].[Week Day]" caption="Week Day" attribute="1" defaultMemberUniqueName="[Table12].[Week Day].[All]" allUniqueName="[Table12].[Week Day].[All]" dimensionUniqueName="[Table12]" displayFolder="" count="0" memberValueDatatype="130" unbalanced="0"/>
    <cacheHierarchy uniqueName="[Table12].[Net Amount]" caption="Net Amount" attribute="1" defaultMemberUniqueName="[Table12].[Net Amount].[All]" allUniqueName="[Table12].[Net Amount].[All]" dimensionUniqueName="[Table12]" displayFolder="" count="0" memberValueDatatype="5" unbalanced="0"/>
    <cacheHierarchy uniqueName="[Table12].[Date (Month)]" caption="Date (Month)" attribute="1" defaultMemberUniqueName="[Table12].[Date (Month)].[All]" allUniqueName="[Table12].[Date (Month)].[All]" dimensionUniqueName="[Table12]" displayFolder="" count="0" memberValueDatatype="130" unbalanced="0"/>
    <cacheHierarchy uniqueName="[Table13].[Date]" caption="Date" attribute="1" time="1" defaultMemberUniqueName="[Table13].[Date].[All]" allUniqueName="[Table13].[Date].[All]" dimensionUniqueName="[Table13]" displayFolder="" count="0" memberValueDatatype="7" unbalanced="0"/>
    <cacheHierarchy uniqueName="[Table13].[Description]" caption="Description" attribute="1" defaultMemberUniqueName="[Table13].[Description].[All]" allUniqueName="[Table13].[Description].[All]" dimensionUniqueName="[Table13]" displayFolder="" count="0" memberValueDatatype="130" unbalanced="0"/>
    <cacheHierarchy uniqueName="[Table13].[Debit]" caption="Debit" attribute="1" defaultMemberUniqueName="[Table13].[Debit].[All]" allUniqueName="[Table13].[Debit].[All]" dimensionUniqueName="[Table13]" displayFolder="" count="0" memberValueDatatype="5" unbalanced="0"/>
    <cacheHierarchy uniqueName="[Table13].[Credit]" caption="Credit" attribute="1" defaultMemberUniqueName="[Table13].[Credit].[All]" allUniqueName="[Table13].[Credit].[All]" dimensionUniqueName="[Table13]" displayFolder="" count="0" memberValueDatatype="20" unbalanced="0"/>
    <cacheHierarchy uniqueName="[Table13].[Sub-category]" caption="Sub-category" attribute="1" defaultMemberUniqueName="[Table13].[Sub-category].[All]" allUniqueName="[Table13].[Sub-category].[All]" dimensionUniqueName="[Table13]" displayFolder="" count="0" memberValueDatatype="130" unbalanced="0"/>
    <cacheHierarchy uniqueName="[Table13].[Category]" caption="Category" attribute="1" defaultMemberUniqueName="[Table13].[Category].[All]" allUniqueName="[Table13].[Category].[All]" dimensionUniqueName="[Table13]" displayFolder="" count="0" memberValueDatatype="130" unbalanced="0"/>
    <cacheHierarchy uniqueName="[Table13].[Category Type]" caption="Category Type" attribute="1" defaultMemberUniqueName="[Table13].[Category Type].[All]" allUniqueName="[Table13].[Category Type].[All]" dimensionUniqueName="[Table13]" displayFolder="" count="0" memberValueDatatype="130" unbalanced="0"/>
    <cacheHierarchy uniqueName="[Table13].[Month Number]" caption="Month Number" attribute="1" defaultMemberUniqueName="[Table13].[Month Number].[All]" allUniqueName="[Table13].[Month Number].[All]" dimensionUniqueName="[Table13]" displayFolder="" count="0" memberValueDatatype="130" unbalanced="0"/>
    <cacheHierarchy uniqueName="[Table13].[Week Day]" caption="Week Day" attribute="1" defaultMemberUniqueName="[Table13].[Week Day].[All]" allUniqueName="[Table13].[Week Day].[All]" dimensionUniqueName="[Table13]" displayFolder="" count="0" memberValueDatatype="130" unbalanced="0"/>
    <cacheHierarchy uniqueName="[Table13].[Net Amount]" caption="Net Amount" attribute="1" defaultMemberUniqueName="[Table13].[Net Amount].[All]" allUniqueName="[Table13].[Net Amount].[All]" dimensionUniqueName="[Table13]" displayFolder="" count="0" memberValueDatatype="5" unbalanced="0"/>
    <cacheHierarchy uniqueName="[Table13].[Date (Month)]" caption="Date (Month)" attribute="1" defaultMemberUniqueName="[Table13].[Date (Month)].[All]" allUniqueName="[Table13].[Date (Month)].[All]" dimensionUniqueName="[Table13]" displayFolder="" count="0" memberValueDatatype="130" unbalanced="0"/>
    <cacheHierarchy uniqueName="[Table1].[Date (Month Index)]" caption="Date (Month Index)" attribute="1" defaultMemberUniqueName="[Table1].[Date (Month Index)].[All]" allUniqueName="[Table1].[Date (Month Index)].[All]" dimensionUniqueName="[Table1]" displayFolder="" count="0" memberValueDatatype="20" unbalanced="0" hidden="1"/>
    <cacheHierarchy uniqueName="[Table11].[Date (Month Index)]" caption="Date (Month Index)" attribute="1" defaultMemberUniqueName="[Table11].[Date (Month Index)].[All]" allUniqueName="[Table11].[Date (Month Index)].[All]" dimensionUniqueName="[Table11]" displayFolder="" count="0" memberValueDatatype="20" unbalanced="0" hidden="1"/>
    <cacheHierarchy uniqueName="[Table12].[Date (Month Index)]" caption="Date (Month Index)" attribute="1" defaultMemberUniqueName="[Table12].[Date (Month Index)].[All]" allUniqueName="[Table12].[Date (Month Index)].[All]" dimensionUniqueName="[Table12]" displayFolder="" count="0" memberValueDatatype="20" unbalanced="0" hidden="1"/>
    <cacheHierarchy uniqueName="[Table13].[Date (Month Index)]" caption="Date (Month Index)" attribute="1" defaultMemberUniqueName="[Table13].[Date (Month Index)].[All]" allUniqueName="[Table13].[Date (Month Index)].[All]" dimensionUniqueName="[Table13]" displayFolder="" count="0" memberValueDatatype="20" unbalanced="0" hidden="1"/>
    <cacheHierarchy uniqueName="[Measures].[__XL_Count Table1]" caption="__XL_Count Table1" measure="1" displayFolder="" measureGroup="Table1" count="0" hidden="1"/>
    <cacheHierarchy uniqueName="[Measures].[__XL_Count Table11]" caption="__XL_Count Table11" measure="1" displayFolder="" measureGroup="Table11" count="0" hidden="1"/>
    <cacheHierarchy uniqueName="[Measures].[__XL_Count Table12]" caption="__XL_Count Table12" measure="1" displayFolder="" measureGroup="Table12" count="0" hidden="1"/>
    <cacheHierarchy uniqueName="[Measures].[__XL_Count Table13]" caption="__XL_Count Table13" measure="1" displayFolder="" measureGroup="Table13" count="0" hidden="1"/>
    <cacheHierarchy uniqueName="[Measures].[__No measures defined]" caption="__No measures defined" measure="1" displayFolder="" count="0" hidden="1"/>
    <cacheHierarchy uniqueName="[Measures].[Sum of Debit]" caption="Sum of Debit" measure="1" displayFolder="" measureGroup="Table1" count="0" hidden="1">
      <extLst>
        <ext xmlns:x15="http://schemas.microsoft.com/office/spreadsheetml/2010/11/main" uri="{B97F6D7D-B522-45F9-BDA1-12C45D357490}">
          <x15:cacheHierarchy aggregatedColumn="2"/>
        </ext>
      </extLst>
    </cacheHierarchy>
    <cacheHierarchy uniqueName="[Measures].[Sum of Credit]" caption="Sum of Credit" measure="1" displayFolder="" measureGroup="Table1" count="0" hidden="1">
      <extLst>
        <ext xmlns:x15="http://schemas.microsoft.com/office/spreadsheetml/2010/11/main" uri="{B97F6D7D-B522-45F9-BDA1-12C45D357490}">
          <x15:cacheHierarchy aggregatedColumn="3"/>
        </ext>
      </extLst>
    </cacheHierarchy>
    <cacheHierarchy uniqueName="[Measures].[Sum of Net Amount]" caption="Sum of Net Amount" measure="1" displayFolder="" measureGroup="Table1" count="0" hidden="1">
      <extLst>
        <ext xmlns:x15="http://schemas.microsoft.com/office/spreadsheetml/2010/11/main" uri="{B97F6D7D-B522-45F9-BDA1-12C45D357490}">
          <x15:cacheHierarchy aggregatedColumn="9"/>
        </ext>
      </extLst>
    </cacheHierarchy>
    <cacheHierarchy uniqueName="[Measures].[Max of Credit]" caption="Max of Credit" measure="1" displayFolder="" measureGroup="Table1" count="0" hidden="1">
      <extLst>
        <ext xmlns:x15="http://schemas.microsoft.com/office/spreadsheetml/2010/11/main" uri="{B97F6D7D-B522-45F9-BDA1-12C45D357490}">
          <x15:cacheHierarchy aggregatedColumn="3"/>
        </ext>
      </extLst>
    </cacheHierarchy>
    <cacheHierarchy uniqueName="[Measures].[Average of Credit]" caption="Average of Credit" measure="1" displayFolder="" measureGroup="Table1" count="0" hidden="1">
      <extLst>
        <ext xmlns:x15="http://schemas.microsoft.com/office/spreadsheetml/2010/11/main" uri="{B97F6D7D-B522-45F9-BDA1-12C45D357490}">
          <x15:cacheHierarchy aggregatedColumn="3"/>
        </ext>
      </extLst>
    </cacheHierarchy>
    <cacheHierarchy uniqueName="[Measures].[Max of Debit]" caption="Max of Debit" measure="1" displayFolder="" measureGroup="Table1" count="0" hidden="1">
      <extLst>
        <ext xmlns:x15="http://schemas.microsoft.com/office/spreadsheetml/2010/11/main" uri="{B97F6D7D-B522-45F9-BDA1-12C45D357490}">
          <x15:cacheHierarchy aggregatedColumn="2"/>
        </ext>
      </extLst>
    </cacheHierarchy>
    <cacheHierarchy uniqueName="[Measures].[Sum of Debit 2]" caption="Sum of Debit 2" measure="1" displayFolder="" measureGroup="Table11" count="0" hidden="1">
      <extLst>
        <ext xmlns:x15="http://schemas.microsoft.com/office/spreadsheetml/2010/11/main" uri="{B97F6D7D-B522-45F9-BDA1-12C45D357490}">
          <x15:cacheHierarchy aggregatedColumn="13"/>
        </ext>
      </extLst>
    </cacheHierarchy>
    <cacheHierarchy uniqueName="[Measures].[Sum of Credit 2]" caption="Sum of Credit 2" measure="1" displayFolder="" measureGroup="Table11" count="0" hidden="1">
      <extLst>
        <ext xmlns:x15="http://schemas.microsoft.com/office/spreadsheetml/2010/11/main" uri="{B97F6D7D-B522-45F9-BDA1-12C45D357490}">
          <x15:cacheHierarchy aggregatedColumn="14"/>
        </ext>
      </extLst>
    </cacheHierarchy>
    <cacheHierarchy uniqueName="[Measures].[Sum of Net Amount 2]" caption="Sum of Net Amount 2" measure="1" displayFolder="" measureGroup="Table11" count="0" hidden="1">
      <extLst>
        <ext xmlns:x15="http://schemas.microsoft.com/office/spreadsheetml/2010/11/main" uri="{B97F6D7D-B522-45F9-BDA1-12C45D357490}">
          <x15:cacheHierarchy aggregatedColumn="20"/>
        </ext>
      </extLst>
    </cacheHierarchy>
    <cacheHierarchy uniqueName="[Measures].[Max of Credit 2]" caption="Max of Credit 2" measure="1" displayFolder="" measureGroup="Table11" count="0" hidden="1">
      <extLst>
        <ext xmlns:x15="http://schemas.microsoft.com/office/spreadsheetml/2010/11/main" uri="{B97F6D7D-B522-45F9-BDA1-12C45D357490}">
          <x15:cacheHierarchy aggregatedColumn="14"/>
        </ext>
      </extLst>
    </cacheHierarchy>
    <cacheHierarchy uniqueName="[Measures].[Average of Credit 2]" caption="Average of Credit 2" measure="1" displayFolder="" measureGroup="Table11" count="0" hidden="1">
      <extLst>
        <ext xmlns:x15="http://schemas.microsoft.com/office/spreadsheetml/2010/11/main" uri="{B97F6D7D-B522-45F9-BDA1-12C45D357490}">
          <x15:cacheHierarchy aggregatedColumn="14"/>
        </ext>
      </extLst>
    </cacheHierarchy>
    <cacheHierarchy uniqueName="[Measures].[Max of Debit 2]" caption="Max of Debit 2" measure="1" displayFolder="" measureGroup="Table11" count="0" hidden="1">
      <extLst>
        <ext xmlns:x15="http://schemas.microsoft.com/office/spreadsheetml/2010/11/main" uri="{B97F6D7D-B522-45F9-BDA1-12C45D357490}">
          <x15:cacheHierarchy aggregatedColumn="13"/>
        </ext>
      </extLst>
    </cacheHierarchy>
    <cacheHierarchy uniqueName="[Measures].[Sum of Debit 3]" caption="Sum of Debit 3" measure="1" displayFolder="" measureGroup="Table12" count="0" hidden="1">
      <extLst>
        <ext xmlns:x15="http://schemas.microsoft.com/office/spreadsheetml/2010/11/main" uri="{B97F6D7D-B522-45F9-BDA1-12C45D357490}">
          <x15:cacheHierarchy aggregatedColumn="24"/>
        </ext>
      </extLst>
    </cacheHierarchy>
    <cacheHierarchy uniqueName="[Measures].[Sum of Credit 3]" caption="Sum of Credit 3" measure="1" displayFolder="" measureGroup="Table12" count="0" oneField="1" hidden="1">
      <fieldsUsage count="1">
        <fieldUsage x="2"/>
      </fieldsUsage>
      <extLst>
        <ext xmlns:x15="http://schemas.microsoft.com/office/spreadsheetml/2010/11/main" uri="{B97F6D7D-B522-45F9-BDA1-12C45D357490}">
          <x15:cacheHierarchy aggregatedColumn="25"/>
        </ext>
      </extLst>
    </cacheHierarchy>
    <cacheHierarchy uniqueName="[Measures].[Sum of Net Amount 3]" caption="Sum of Net Amount 3" measure="1" displayFolder="" measureGroup="Table12" count="0" hidden="1">
      <extLst>
        <ext xmlns:x15="http://schemas.microsoft.com/office/spreadsheetml/2010/11/main" uri="{B97F6D7D-B522-45F9-BDA1-12C45D357490}">
          <x15:cacheHierarchy aggregatedColumn="31"/>
        </ext>
      </extLst>
    </cacheHierarchy>
    <cacheHierarchy uniqueName="[Measures].[Max of Credit 3]" caption="Max of Credit 3" measure="1" displayFolder="" measureGroup="Table12" count="0" hidden="1">
      <extLst>
        <ext xmlns:x15="http://schemas.microsoft.com/office/spreadsheetml/2010/11/main" uri="{B97F6D7D-B522-45F9-BDA1-12C45D357490}">
          <x15:cacheHierarchy aggregatedColumn="25"/>
        </ext>
      </extLst>
    </cacheHierarchy>
    <cacheHierarchy uniqueName="[Measures].[Average of Credit 3]" caption="Average of Credit 3" measure="1" displayFolder="" measureGroup="Table12" count="0" hidden="1">
      <extLst>
        <ext xmlns:x15="http://schemas.microsoft.com/office/spreadsheetml/2010/11/main" uri="{B97F6D7D-B522-45F9-BDA1-12C45D357490}">
          <x15:cacheHierarchy aggregatedColumn="25"/>
        </ext>
      </extLst>
    </cacheHierarchy>
    <cacheHierarchy uniqueName="[Measures].[Max of Debit 3]" caption="Max of Debit 3" measure="1" displayFolder="" measureGroup="Table12" count="0" hidden="1">
      <extLst>
        <ext xmlns:x15="http://schemas.microsoft.com/office/spreadsheetml/2010/11/main" uri="{B97F6D7D-B522-45F9-BDA1-12C45D357490}">
          <x15:cacheHierarchy aggregatedColumn="24"/>
        </ext>
      </extLst>
    </cacheHierarchy>
    <cacheHierarchy uniqueName="[Measures].[Sum of Debit 4]" caption="Sum of Debit 4" measure="1" displayFolder="" measureGroup="Table13" count="0" hidden="1">
      <extLst>
        <ext xmlns:x15="http://schemas.microsoft.com/office/spreadsheetml/2010/11/main" uri="{B97F6D7D-B522-45F9-BDA1-12C45D357490}">
          <x15:cacheHierarchy aggregatedColumn="35"/>
        </ext>
      </extLst>
    </cacheHierarchy>
    <cacheHierarchy uniqueName="[Measures].[Sum of Credit 4]" caption="Sum of Credit 4" measure="1" displayFolder="" measureGroup="Table13" count="0" hidden="1">
      <extLst>
        <ext xmlns:x15="http://schemas.microsoft.com/office/spreadsheetml/2010/11/main" uri="{B97F6D7D-B522-45F9-BDA1-12C45D357490}">
          <x15:cacheHierarchy aggregatedColumn="36"/>
        </ext>
      </extLst>
    </cacheHierarchy>
    <cacheHierarchy uniqueName="[Measures].[Sum of Net Amount 4]" caption="Sum of Net Amount 4" measure="1" displayFolder="" measureGroup="Table13" count="0" hidden="1">
      <extLst>
        <ext xmlns:x15="http://schemas.microsoft.com/office/spreadsheetml/2010/11/main" uri="{B97F6D7D-B522-45F9-BDA1-12C45D357490}">
          <x15:cacheHierarchy aggregatedColumn="42"/>
        </ext>
      </extLst>
    </cacheHierarchy>
    <cacheHierarchy uniqueName="[Measures].[Max of Credit 4]" caption="Max of Credit 4" measure="1" displayFolder="" measureGroup="Table13" count="0" hidden="1">
      <extLst>
        <ext xmlns:x15="http://schemas.microsoft.com/office/spreadsheetml/2010/11/main" uri="{B97F6D7D-B522-45F9-BDA1-12C45D357490}">
          <x15:cacheHierarchy aggregatedColumn="36"/>
        </ext>
      </extLst>
    </cacheHierarchy>
    <cacheHierarchy uniqueName="[Measures].[Average of Credit 4]" caption="Average of Credit 4" measure="1" displayFolder="" measureGroup="Table13" count="0" hidden="1">
      <extLst>
        <ext xmlns:x15="http://schemas.microsoft.com/office/spreadsheetml/2010/11/main" uri="{B97F6D7D-B522-45F9-BDA1-12C45D357490}">
          <x15:cacheHierarchy aggregatedColumn="36"/>
        </ext>
      </extLst>
    </cacheHierarchy>
    <cacheHierarchy uniqueName="[Measures].[Max of Debit 4]" caption="Max of Debit 4" measure="1" displayFolder="" measureGroup="Table13" count="0" hidden="1">
      <extLst>
        <ext xmlns:x15="http://schemas.microsoft.com/office/spreadsheetml/2010/11/main" uri="{B97F6D7D-B522-45F9-BDA1-12C45D357490}">
          <x15:cacheHierarchy aggregatedColumn="35"/>
        </ext>
      </extLst>
    </cacheHierarchy>
  </cacheHierarchies>
  <kpis count="0"/>
  <dimensions count="5">
    <dimension measure="1" name="Measures" uniqueName="[Measures]" caption="Measures"/>
    <dimension name="Table1" uniqueName="[Table1]" caption="Table1"/>
    <dimension name="Table11" uniqueName="[Table11]" caption="Table11"/>
    <dimension name="Table12" uniqueName="[Table12]" caption="Table12"/>
    <dimension name="Table13" uniqueName="[Table13]" caption="Table13"/>
  </dimensions>
  <measureGroups count="4">
    <measureGroup name="Table1" caption="Table1"/>
    <measureGroup name="Table11" caption="Table11"/>
    <measureGroup name="Table12" caption="Table12"/>
    <measureGroup name="Table13" caption="Table13"/>
  </measureGroups>
  <maps count="4">
    <map measureGroup="0" dimension="1"/>
    <map measureGroup="1" dimension="2"/>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CC" refreshedDate="45784.19384699074" backgroundQuery="1" createdVersion="7" refreshedVersion="8" minRefreshableVersion="3" recordCount="0" supportSubquery="1" supportAdvancedDrill="1" xr:uid="{B53F28F9-4CDE-47E1-A5FF-8C72010C190C}">
  <cacheSource type="external" connectionId="1"/>
  <cacheFields count="2">
    <cacheField name="[Table12].[Sub-category].[Sub-category]" caption="Sub-category" numFmtId="0" hierarchy="26" level="1">
      <sharedItems count="3">
        <s v="Data with Decision"/>
        <s v="Teachable"/>
        <s v="YouTube"/>
      </sharedItems>
    </cacheField>
    <cacheField name="[Measures].[Sum of Credit 3]" caption="Sum of Credit 3" numFmtId="0" hierarchy="66" level="32767"/>
  </cacheFields>
  <cacheHierarchies count="77">
    <cacheHierarchy uniqueName="[Table1].[Date]" caption="Date" attribute="1" time="1" defaultMemberUniqueName="[Table1].[Date].[All]" allUniqueName="[Table1].[Date].[All]" dimensionUniqueName="[Table1]" displayFolder="" count="0" memberValueDatatype="7" unbalanced="0"/>
    <cacheHierarchy uniqueName="[Table1].[Description]" caption="Description" attribute="1" defaultMemberUniqueName="[Table1].[Description].[All]" allUniqueName="[Table1].[Description].[All]" dimensionUniqueName="[Table1]" displayFolder="" count="0" memberValueDatatype="130" unbalanced="0"/>
    <cacheHierarchy uniqueName="[Table1].[Debit]" caption="Debit" attribute="1" defaultMemberUniqueName="[Table1].[Debit].[All]" allUniqueName="[Table1].[Debit].[All]" dimensionUniqueName="[Table1]" displayFolder="" count="0" memberValueDatatype="5" unbalanced="0"/>
    <cacheHierarchy uniqueName="[Table1].[Credit]" caption="Credit" attribute="1" defaultMemberUniqueName="[Table1].[Credit].[All]" allUniqueName="[Table1].[Credit].[All]" dimensionUniqueName="[Table1]" displayFolder="" count="0" memberValueDatatype="20" unbalanced="0"/>
    <cacheHierarchy uniqueName="[Table1].[Sub-category]" caption="Sub-category" attribute="1" defaultMemberUniqueName="[Table1].[Sub-category].[All]" allUniqueName="[Table1].[Sub-category].[All]" dimensionUniqueName="[Table1]" displayFolder="" count="0" memberValueDatatype="130" unbalanced="0"/>
    <cacheHierarchy uniqueName="[Table1].[Category]" caption="Category" attribute="1" defaultMemberUniqueName="[Table1].[Category].[All]" allUniqueName="[Table1].[Category].[All]" dimensionUniqueName="[Table1]" displayFolder="" count="0" memberValueDatatype="130" unbalanced="0"/>
    <cacheHierarchy uniqueName="[Table1].[Category Type]" caption="Category Type" attribute="1" defaultMemberUniqueName="[Table1].[Category Type].[All]" allUniqueName="[Table1].[Category Type].[All]" dimensionUniqueName="[Table1]" displayFolder="" count="0" memberValueDatatype="130" unbalanced="0"/>
    <cacheHierarchy uniqueName="[Table1].[Month Number]" caption="Month Number" attribute="1" defaultMemberUniqueName="[Table1].[Month Number].[All]" allUniqueName="[Table1].[Month Number].[All]" dimensionUniqueName="[Table1]" displayFolder="" count="0" memberValueDatatype="130" unbalanced="0"/>
    <cacheHierarchy uniqueName="[Table1].[Week Day]" caption="Week Day" attribute="1" defaultMemberUniqueName="[Table1].[Week Day].[All]" allUniqueName="[Table1].[Week Day].[All]" dimensionUniqueName="[Table1]" displayFolder="" count="0" memberValueDatatype="130" unbalanced="0"/>
    <cacheHierarchy uniqueName="[Table1].[Net Amount]" caption="Net Amount" attribute="1" defaultMemberUniqueName="[Table1].[Net Amount].[All]" allUniqueName="[Table1].[Net Amount].[All]" dimensionUniqueName="[Table1]" displayFolder="" count="0" memberValueDatatype="5" unbalanced="0"/>
    <cacheHierarchy uniqueName="[Table1].[Date (Month)]" caption="Date (Month)" attribute="1" defaultMemberUniqueName="[Table1].[Date (Month)].[All]" allUniqueName="[Table1].[Date (Month)].[All]" dimensionUniqueName="[Table1]" displayFolder="" count="0" memberValueDatatype="130" unbalanced="0"/>
    <cacheHierarchy uniqueName="[Table11].[Date]" caption="Date" attribute="1" time="1" defaultMemberUniqueName="[Table11].[Date].[All]" allUniqueName="[Table11].[Date].[All]" dimensionUniqueName="[Table11]" displayFolder="" count="0" memberValueDatatype="7" unbalanced="0"/>
    <cacheHierarchy uniqueName="[Table11].[Description]" caption="Description" attribute="1" defaultMemberUniqueName="[Table11].[Description].[All]" allUniqueName="[Table11].[Description].[All]" dimensionUniqueName="[Table11]" displayFolder="" count="0" memberValueDatatype="130" unbalanced="0"/>
    <cacheHierarchy uniqueName="[Table11].[Debit]" caption="Debit" attribute="1" defaultMemberUniqueName="[Table11].[Debit].[All]" allUniqueName="[Table11].[Debit].[All]" dimensionUniqueName="[Table11]" displayFolder="" count="0" memberValueDatatype="5" unbalanced="0"/>
    <cacheHierarchy uniqueName="[Table11].[Credit]" caption="Credit" attribute="1" defaultMemberUniqueName="[Table11].[Credit].[All]" allUniqueName="[Table11].[Credit].[All]" dimensionUniqueName="[Table11]" displayFolder="" count="0" memberValueDatatype="20" unbalanced="0"/>
    <cacheHierarchy uniqueName="[Table11].[Sub-category]" caption="Sub-category" attribute="1" defaultMemberUniqueName="[Table11].[Sub-category].[All]" allUniqueName="[Table11].[Sub-category].[All]" dimensionUniqueName="[Table11]" displayFolder="" count="0" memberValueDatatype="130" unbalanced="0"/>
    <cacheHierarchy uniqueName="[Table11].[Category]" caption="Category" attribute="1" defaultMemberUniqueName="[Table11].[Category].[All]" allUniqueName="[Table11].[Category].[All]" dimensionUniqueName="[Table11]" displayFolder="" count="0" memberValueDatatype="130" unbalanced="0"/>
    <cacheHierarchy uniqueName="[Table11].[Category Type]" caption="Category Type" attribute="1" defaultMemberUniqueName="[Table11].[Category Type].[All]" allUniqueName="[Table11].[Category Type].[All]" dimensionUniqueName="[Table11]" displayFolder="" count="0" memberValueDatatype="130" unbalanced="0"/>
    <cacheHierarchy uniqueName="[Table11].[Month Number]" caption="Month Number" attribute="1" defaultMemberUniqueName="[Table11].[Month Number].[All]" allUniqueName="[Table11].[Month Number].[All]" dimensionUniqueName="[Table11]" displayFolder="" count="0" memberValueDatatype="130" unbalanced="0"/>
    <cacheHierarchy uniqueName="[Table11].[Week Day]" caption="Week Day" attribute="1" defaultMemberUniqueName="[Table11].[Week Day].[All]" allUniqueName="[Table11].[Week Day].[All]" dimensionUniqueName="[Table11]" displayFolder="" count="0" memberValueDatatype="130" unbalanced="0"/>
    <cacheHierarchy uniqueName="[Table11].[Net Amount]" caption="Net Amount" attribute="1" defaultMemberUniqueName="[Table11].[Net Amount].[All]" allUniqueName="[Table11].[Net Amount].[All]" dimensionUniqueName="[Table11]" displayFolder="" count="0" memberValueDatatype="5" unbalanced="0"/>
    <cacheHierarchy uniqueName="[Table11].[Date (Month)]" caption="Date (Month)" attribute="1" defaultMemberUniqueName="[Table11].[Date (Month)].[All]" allUniqueName="[Table11].[Date (Month)].[All]" dimensionUniqueName="[Table11]" displayFolder="" count="0" memberValueDatatype="130" unbalanced="0"/>
    <cacheHierarchy uniqueName="[Table12].[Date]" caption="Date" attribute="1" time="1" defaultMemberUniqueName="[Table12].[Date].[All]" allUniqueName="[Table12].[Date].[All]" dimensionUniqueName="[Table12]" displayFolder="" count="0" memberValueDatatype="7" unbalanced="0"/>
    <cacheHierarchy uniqueName="[Table12].[Description]" caption="Description" attribute="1" defaultMemberUniqueName="[Table12].[Description].[All]" allUniqueName="[Table12].[Description].[All]" dimensionUniqueName="[Table12]" displayFolder="" count="0" memberValueDatatype="130" unbalanced="0"/>
    <cacheHierarchy uniqueName="[Table12].[Debit]" caption="Debit" attribute="1" defaultMemberUniqueName="[Table12].[Debit].[All]" allUniqueName="[Table12].[Debit].[All]" dimensionUniqueName="[Table12]" displayFolder="" count="0" memberValueDatatype="5" unbalanced="0"/>
    <cacheHierarchy uniqueName="[Table12].[Credit]" caption="Credit" attribute="1" defaultMemberUniqueName="[Table12].[Credit].[All]" allUniqueName="[Table12].[Credit].[All]" dimensionUniqueName="[Table12]" displayFolder="" count="0" memberValueDatatype="20" unbalanced="0"/>
    <cacheHierarchy uniqueName="[Table12].[Sub-category]" caption="Sub-category" attribute="1" defaultMemberUniqueName="[Table12].[Sub-category].[All]" allUniqueName="[Table12].[Sub-category].[All]" dimensionUniqueName="[Table12]" displayFolder="" count="2" memberValueDatatype="130" unbalanced="0">
      <fieldsUsage count="2">
        <fieldUsage x="-1"/>
        <fieldUsage x="0"/>
      </fieldsUsage>
    </cacheHierarchy>
    <cacheHierarchy uniqueName="[Table12].[Category]" caption="Category" attribute="1" defaultMemberUniqueName="[Table12].[Category].[All]" allUniqueName="[Table12].[Category].[All]" dimensionUniqueName="[Table12]" displayFolder="" count="0" memberValueDatatype="130" unbalanced="0"/>
    <cacheHierarchy uniqueName="[Table12].[Category Type]" caption="Category Type" attribute="1" defaultMemberUniqueName="[Table12].[Category Type].[All]" allUniqueName="[Table12].[Category Type].[All]" dimensionUniqueName="[Table12]" displayFolder="" count="0" memberValueDatatype="130" unbalanced="0"/>
    <cacheHierarchy uniqueName="[Table12].[Month Number]" caption="Month Number" attribute="1" defaultMemberUniqueName="[Table12].[Month Number].[All]" allUniqueName="[Table12].[Month Number].[All]" dimensionUniqueName="[Table12]" displayFolder="" count="0" memberValueDatatype="130" unbalanced="0"/>
    <cacheHierarchy uniqueName="[Table12].[Week Day]" caption="Week Day" attribute="1" defaultMemberUniqueName="[Table12].[Week Day].[All]" allUniqueName="[Table12].[Week Day].[All]" dimensionUniqueName="[Table12]" displayFolder="" count="0" memberValueDatatype="130" unbalanced="0"/>
    <cacheHierarchy uniqueName="[Table12].[Net Amount]" caption="Net Amount" attribute="1" defaultMemberUniqueName="[Table12].[Net Amount].[All]" allUniqueName="[Table12].[Net Amount].[All]" dimensionUniqueName="[Table12]" displayFolder="" count="0" memberValueDatatype="5" unbalanced="0"/>
    <cacheHierarchy uniqueName="[Table12].[Date (Month)]" caption="Date (Month)" attribute="1" defaultMemberUniqueName="[Table12].[Date (Month)].[All]" allUniqueName="[Table12].[Date (Month)].[All]" dimensionUniqueName="[Table12]" displayFolder="" count="0" memberValueDatatype="130" unbalanced="0"/>
    <cacheHierarchy uniqueName="[Table13].[Date]" caption="Date" attribute="1" time="1" defaultMemberUniqueName="[Table13].[Date].[All]" allUniqueName="[Table13].[Date].[All]" dimensionUniqueName="[Table13]" displayFolder="" count="0" memberValueDatatype="7" unbalanced="0"/>
    <cacheHierarchy uniqueName="[Table13].[Description]" caption="Description" attribute="1" defaultMemberUniqueName="[Table13].[Description].[All]" allUniqueName="[Table13].[Description].[All]" dimensionUniqueName="[Table13]" displayFolder="" count="0" memberValueDatatype="130" unbalanced="0"/>
    <cacheHierarchy uniqueName="[Table13].[Debit]" caption="Debit" attribute="1" defaultMemberUniqueName="[Table13].[Debit].[All]" allUniqueName="[Table13].[Debit].[All]" dimensionUniqueName="[Table13]" displayFolder="" count="0" memberValueDatatype="5" unbalanced="0"/>
    <cacheHierarchy uniqueName="[Table13].[Credit]" caption="Credit" attribute="1" defaultMemberUniqueName="[Table13].[Credit].[All]" allUniqueName="[Table13].[Credit].[All]" dimensionUniqueName="[Table13]" displayFolder="" count="0" memberValueDatatype="20" unbalanced="0"/>
    <cacheHierarchy uniqueName="[Table13].[Sub-category]" caption="Sub-category" attribute="1" defaultMemberUniqueName="[Table13].[Sub-category].[All]" allUniqueName="[Table13].[Sub-category].[All]" dimensionUniqueName="[Table13]" displayFolder="" count="0" memberValueDatatype="130" unbalanced="0"/>
    <cacheHierarchy uniqueName="[Table13].[Category]" caption="Category" attribute="1" defaultMemberUniqueName="[Table13].[Category].[All]" allUniqueName="[Table13].[Category].[All]" dimensionUniqueName="[Table13]" displayFolder="" count="0" memberValueDatatype="130" unbalanced="0"/>
    <cacheHierarchy uniqueName="[Table13].[Category Type]" caption="Category Type" attribute="1" defaultMemberUniqueName="[Table13].[Category Type].[All]" allUniqueName="[Table13].[Category Type].[All]" dimensionUniqueName="[Table13]" displayFolder="" count="0" memberValueDatatype="130" unbalanced="0"/>
    <cacheHierarchy uniqueName="[Table13].[Month Number]" caption="Month Number" attribute="1" defaultMemberUniqueName="[Table13].[Month Number].[All]" allUniqueName="[Table13].[Month Number].[All]" dimensionUniqueName="[Table13]" displayFolder="" count="0" memberValueDatatype="130" unbalanced="0"/>
    <cacheHierarchy uniqueName="[Table13].[Week Day]" caption="Week Day" attribute="1" defaultMemberUniqueName="[Table13].[Week Day].[All]" allUniqueName="[Table13].[Week Day].[All]" dimensionUniqueName="[Table13]" displayFolder="" count="0" memberValueDatatype="130" unbalanced="0"/>
    <cacheHierarchy uniqueName="[Table13].[Net Amount]" caption="Net Amount" attribute="1" defaultMemberUniqueName="[Table13].[Net Amount].[All]" allUniqueName="[Table13].[Net Amount].[All]" dimensionUniqueName="[Table13]" displayFolder="" count="0" memberValueDatatype="5" unbalanced="0"/>
    <cacheHierarchy uniqueName="[Table13].[Date (Month)]" caption="Date (Month)" attribute="1" defaultMemberUniqueName="[Table13].[Date (Month)].[All]" allUniqueName="[Table13].[Date (Month)].[All]" dimensionUniqueName="[Table13]" displayFolder="" count="0" memberValueDatatype="130" unbalanced="0"/>
    <cacheHierarchy uniqueName="[Table1].[Date (Month Index)]" caption="Date (Month Index)" attribute="1" defaultMemberUniqueName="[Table1].[Date (Month Index)].[All]" allUniqueName="[Table1].[Date (Month Index)].[All]" dimensionUniqueName="[Table1]" displayFolder="" count="0" memberValueDatatype="20" unbalanced="0" hidden="1"/>
    <cacheHierarchy uniqueName="[Table11].[Date (Month Index)]" caption="Date (Month Index)" attribute="1" defaultMemberUniqueName="[Table11].[Date (Month Index)].[All]" allUniqueName="[Table11].[Date (Month Index)].[All]" dimensionUniqueName="[Table11]" displayFolder="" count="0" memberValueDatatype="20" unbalanced="0" hidden="1"/>
    <cacheHierarchy uniqueName="[Table12].[Date (Month Index)]" caption="Date (Month Index)" attribute="1" defaultMemberUniqueName="[Table12].[Date (Month Index)].[All]" allUniqueName="[Table12].[Date (Month Index)].[All]" dimensionUniqueName="[Table12]" displayFolder="" count="0" memberValueDatatype="20" unbalanced="0" hidden="1"/>
    <cacheHierarchy uniqueName="[Table13].[Date (Month Index)]" caption="Date (Month Index)" attribute="1" defaultMemberUniqueName="[Table13].[Date (Month Index)].[All]" allUniqueName="[Table13].[Date (Month Index)].[All]" dimensionUniqueName="[Table13]" displayFolder="" count="0" memberValueDatatype="20" unbalanced="0" hidden="1"/>
    <cacheHierarchy uniqueName="[Measures].[__XL_Count Table1]" caption="__XL_Count Table1" measure="1" displayFolder="" measureGroup="Table1" count="0" hidden="1"/>
    <cacheHierarchy uniqueName="[Measures].[__XL_Count Table11]" caption="__XL_Count Table11" measure="1" displayFolder="" measureGroup="Table11" count="0" hidden="1"/>
    <cacheHierarchy uniqueName="[Measures].[__XL_Count Table12]" caption="__XL_Count Table12" measure="1" displayFolder="" measureGroup="Table12" count="0" hidden="1"/>
    <cacheHierarchy uniqueName="[Measures].[__XL_Count Table13]" caption="__XL_Count Table13" measure="1" displayFolder="" measureGroup="Table13" count="0" hidden="1"/>
    <cacheHierarchy uniqueName="[Measures].[__No measures defined]" caption="__No measures defined" measure="1" displayFolder="" count="0" hidden="1"/>
    <cacheHierarchy uniqueName="[Measures].[Sum of Debit]" caption="Sum of Debit" measure="1" displayFolder="" measureGroup="Table1" count="0" hidden="1">
      <extLst>
        <ext xmlns:x15="http://schemas.microsoft.com/office/spreadsheetml/2010/11/main" uri="{B97F6D7D-B522-45F9-BDA1-12C45D357490}">
          <x15:cacheHierarchy aggregatedColumn="2"/>
        </ext>
      </extLst>
    </cacheHierarchy>
    <cacheHierarchy uniqueName="[Measures].[Sum of Credit]" caption="Sum of Credit" measure="1" displayFolder="" measureGroup="Table1" count="0" hidden="1">
      <extLst>
        <ext xmlns:x15="http://schemas.microsoft.com/office/spreadsheetml/2010/11/main" uri="{B97F6D7D-B522-45F9-BDA1-12C45D357490}">
          <x15:cacheHierarchy aggregatedColumn="3"/>
        </ext>
      </extLst>
    </cacheHierarchy>
    <cacheHierarchy uniqueName="[Measures].[Sum of Net Amount]" caption="Sum of Net Amount" measure="1" displayFolder="" measureGroup="Table1" count="0" hidden="1">
      <extLst>
        <ext xmlns:x15="http://schemas.microsoft.com/office/spreadsheetml/2010/11/main" uri="{B97F6D7D-B522-45F9-BDA1-12C45D357490}">
          <x15:cacheHierarchy aggregatedColumn="9"/>
        </ext>
      </extLst>
    </cacheHierarchy>
    <cacheHierarchy uniqueName="[Measures].[Max of Credit]" caption="Max of Credit" measure="1" displayFolder="" measureGroup="Table1" count="0" hidden="1">
      <extLst>
        <ext xmlns:x15="http://schemas.microsoft.com/office/spreadsheetml/2010/11/main" uri="{B97F6D7D-B522-45F9-BDA1-12C45D357490}">
          <x15:cacheHierarchy aggregatedColumn="3"/>
        </ext>
      </extLst>
    </cacheHierarchy>
    <cacheHierarchy uniqueName="[Measures].[Average of Credit]" caption="Average of Credit" measure="1" displayFolder="" measureGroup="Table1" count="0" hidden="1">
      <extLst>
        <ext xmlns:x15="http://schemas.microsoft.com/office/spreadsheetml/2010/11/main" uri="{B97F6D7D-B522-45F9-BDA1-12C45D357490}">
          <x15:cacheHierarchy aggregatedColumn="3"/>
        </ext>
      </extLst>
    </cacheHierarchy>
    <cacheHierarchy uniqueName="[Measures].[Max of Debit]" caption="Max of Debit" measure="1" displayFolder="" measureGroup="Table1" count="0" hidden="1">
      <extLst>
        <ext xmlns:x15="http://schemas.microsoft.com/office/spreadsheetml/2010/11/main" uri="{B97F6D7D-B522-45F9-BDA1-12C45D357490}">
          <x15:cacheHierarchy aggregatedColumn="2"/>
        </ext>
      </extLst>
    </cacheHierarchy>
    <cacheHierarchy uniqueName="[Measures].[Sum of Debit 2]" caption="Sum of Debit 2" measure="1" displayFolder="" measureGroup="Table11" count="0" hidden="1">
      <extLst>
        <ext xmlns:x15="http://schemas.microsoft.com/office/spreadsheetml/2010/11/main" uri="{B97F6D7D-B522-45F9-BDA1-12C45D357490}">
          <x15:cacheHierarchy aggregatedColumn="13"/>
        </ext>
      </extLst>
    </cacheHierarchy>
    <cacheHierarchy uniqueName="[Measures].[Sum of Credit 2]" caption="Sum of Credit 2" measure="1" displayFolder="" measureGroup="Table11" count="0" hidden="1">
      <extLst>
        <ext xmlns:x15="http://schemas.microsoft.com/office/spreadsheetml/2010/11/main" uri="{B97F6D7D-B522-45F9-BDA1-12C45D357490}">
          <x15:cacheHierarchy aggregatedColumn="14"/>
        </ext>
      </extLst>
    </cacheHierarchy>
    <cacheHierarchy uniqueName="[Measures].[Sum of Net Amount 2]" caption="Sum of Net Amount 2" measure="1" displayFolder="" measureGroup="Table11" count="0" hidden="1">
      <extLst>
        <ext xmlns:x15="http://schemas.microsoft.com/office/spreadsheetml/2010/11/main" uri="{B97F6D7D-B522-45F9-BDA1-12C45D357490}">
          <x15:cacheHierarchy aggregatedColumn="20"/>
        </ext>
      </extLst>
    </cacheHierarchy>
    <cacheHierarchy uniqueName="[Measures].[Max of Credit 2]" caption="Max of Credit 2" measure="1" displayFolder="" measureGroup="Table11" count="0" hidden="1">
      <extLst>
        <ext xmlns:x15="http://schemas.microsoft.com/office/spreadsheetml/2010/11/main" uri="{B97F6D7D-B522-45F9-BDA1-12C45D357490}">
          <x15:cacheHierarchy aggregatedColumn="14"/>
        </ext>
      </extLst>
    </cacheHierarchy>
    <cacheHierarchy uniqueName="[Measures].[Average of Credit 2]" caption="Average of Credit 2" measure="1" displayFolder="" measureGroup="Table11" count="0" hidden="1">
      <extLst>
        <ext xmlns:x15="http://schemas.microsoft.com/office/spreadsheetml/2010/11/main" uri="{B97F6D7D-B522-45F9-BDA1-12C45D357490}">
          <x15:cacheHierarchy aggregatedColumn="14"/>
        </ext>
      </extLst>
    </cacheHierarchy>
    <cacheHierarchy uniqueName="[Measures].[Max of Debit 2]" caption="Max of Debit 2" measure="1" displayFolder="" measureGroup="Table11" count="0" hidden="1">
      <extLst>
        <ext xmlns:x15="http://schemas.microsoft.com/office/spreadsheetml/2010/11/main" uri="{B97F6D7D-B522-45F9-BDA1-12C45D357490}">
          <x15:cacheHierarchy aggregatedColumn="13"/>
        </ext>
      </extLst>
    </cacheHierarchy>
    <cacheHierarchy uniqueName="[Measures].[Sum of Debit 3]" caption="Sum of Debit 3" measure="1" displayFolder="" measureGroup="Table12" count="0" hidden="1">
      <extLst>
        <ext xmlns:x15="http://schemas.microsoft.com/office/spreadsheetml/2010/11/main" uri="{B97F6D7D-B522-45F9-BDA1-12C45D357490}">
          <x15:cacheHierarchy aggregatedColumn="24"/>
        </ext>
      </extLst>
    </cacheHierarchy>
    <cacheHierarchy uniqueName="[Measures].[Sum of Credit 3]" caption="Sum of Credit 3" measure="1" displayFolder="" measureGroup="Table12" count="0" oneField="1" hidden="1">
      <fieldsUsage count="1">
        <fieldUsage x="1"/>
      </fieldsUsage>
      <extLst>
        <ext xmlns:x15="http://schemas.microsoft.com/office/spreadsheetml/2010/11/main" uri="{B97F6D7D-B522-45F9-BDA1-12C45D357490}">
          <x15:cacheHierarchy aggregatedColumn="25"/>
        </ext>
      </extLst>
    </cacheHierarchy>
    <cacheHierarchy uniqueName="[Measures].[Sum of Net Amount 3]" caption="Sum of Net Amount 3" measure="1" displayFolder="" measureGroup="Table12" count="0" hidden="1">
      <extLst>
        <ext xmlns:x15="http://schemas.microsoft.com/office/spreadsheetml/2010/11/main" uri="{B97F6D7D-B522-45F9-BDA1-12C45D357490}">
          <x15:cacheHierarchy aggregatedColumn="31"/>
        </ext>
      </extLst>
    </cacheHierarchy>
    <cacheHierarchy uniqueName="[Measures].[Max of Credit 3]" caption="Max of Credit 3" measure="1" displayFolder="" measureGroup="Table12" count="0" hidden="1">
      <extLst>
        <ext xmlns:x15="http://schemas.microsoft.com/office/spreadsheetml/2010/11/main" uri="{B97F6D7D-B522-45F9-BDA1-12C45D357490}">
          <x15:cacheHierarchy aggregatedColumn="25"/>
        </ext>
      </extLst>
    </cacheHierarchy>
    <cacheHierarchy uniqueName="[Measures].[Average of Credit 3]" caption="Average of Credit 3" measure="1" displayFolder="" measureGroup="Table12" count="0" hidden="1">
      <extLst>
        <ext xmlns:x15="http://schemas.microsoft.com/office/spreadsheetml/2010/11/main" uri="{B97F6D7D-B522-45F9-BDA1-12C45D357490}">
          <x15:cacheHierarchy aggregatedColumn="25"/>
        </ext>
      </extLst>
    </cacheHierarchy>
    <cacheHierarchy uniqueName="[Measures].[Max of Debit 3]" caption="Max of Debit 3" measure="1" displayFolder="" measureGroup="Table12" count="0" hidden="1">
      <extLst>
        <ext xmlns:x15="http://schemas.microsoft.com/office/spreadsheetml/2010/11/main" uri="{B97F6D7D-B522-45F9-BDA1-12C45D357490}">
          <x15:cacheHierarchy aggregatedColumn="24"/>
        </ext>
      </extLst>
    </cacheHierarchy>
    <cacheHierarchy uniqueName="[Measures].[Sum of Debit 4]" caption="Sum of Debit 4" measure="1" displayFolder="" measureGroup="Table13" count="0" hidden="1">
      <extLst>
        <ext xmlns:x15="http://schemas.microsoft.com/office/spreadsheetml/2010/11/main" uri="{B97F6D7D-B522-45F9-BDA1-12C45D357490}">
          <x15:cacheHierarchy aggregatedColumn="35"/>
        </ext>
      </extLst>
    </cacheHierarchy>
    <cacheHierarchy uniqueName="[Measures].[Sum of Credit 4]" caption="Sum of Credit 4" measure="1" displayFolder="" measureGroup="Table13" count="0" hidden="1">
      <extLst>
        <ext xmlns:x15="http://schemas.microsoft.com/office/spreadsheetml/2010/11/main" uri="{B97F6D7D-B522-45F9-BDA1-12C45D357490}">
          <x15:cacheHierarchy aggregatedColumn="36"/>
        </ext>
      </extLst>
    </cacheHierarchy>
    <cacheHierarchy uniqueName="[Measures].[Sum of Net Amount 4]" caption="Sum of Net Amount 4" measure="1" displayFolder="" measureGroup="Table13" count="0" hidden="1">
      <extLst>
        <ext xmlns:x15="http://schemas.microsoft.com/office/spreadsheetml/2010/11/main" uri="{B97F6D7D-B522-45F9-BDA1-12C45D357490}">
          <x15:cacheHierarchy aggregatedColumn="42"/>
        </ext>
      </extLst>
    </cacheHierarchy>
    <cacheHierarchy uniqueName="[Measures].[Max of Credit 4]" caption="Max of Credit 4" measure="1" displayFolder="" measureGroup="Table13" count="0" hidden="1">
      <extLst>
        <ext xmlns:x15="http://schemas.microsoft.com/office/spreadsheetml/2010/11/main" uri="{B97F6D7D-B522-45F9-BDA1-12C45D357490}">
          <x15:cacheHierarchy aggregatedColumn="36"/>
        </ext>
      </extLst>
    </cacheHierarchy>
    <cacheHierarchy uniqueName="[Measures].[Average of Credit 4]" caption="Average of Credit 4" measure="1" displayFolder="" measureGroup="Table13" count="0" hidden="1">
      <extLst>
        <ext xmlns:x15="http://schemas.microsoft.com/office/spreadsheetml/2010/11/main" uri="{B97F6D7D-B522-45F9-BDA1-12C45D357490}">
          <x15:cacheHierarchy aggregatedColumn="36"/>
        </ext>
      </extLst>
    </cacheHierarchy>
    <cacheHierarchy uniqueName="[Measures].[Max of Debit 4]" caption="Max of Debit 4" measure="1" displayFolder="" measureGroup="Table13" count="0" hidden="1">
      <extLst>
        <ext xmlns:x15="http://schemas.microsoft.com/office/spreadsheetml/2010/11/main" uri="{B97F6D7D-B522-45F9-BDA1-12C45D357490}">
          <x15:cacheHierarchy aggregatedColumn="35"/>
        </ext>
      </extLst>
    </cacheHierarchy>
  </cacheHierarchies>
  <kpis count="0"/>
  <dimensions count="5">
    <dimension measure="1" name="Measures" uniqueName="[Measures]" caption="Measures"/>
    <dimension name="Table1" uniqueName="[Table1]" caption="Table1"/>
    <dimension name="Table11" uniqueName="[Table11]" caption="Table11"/>
    <dimension name="Table12" uniqueName="[Table12]" caption="Table12"/>
    <dimension name="Table13" uniqueName="[Table13]" caption="Table13"/>
  </dimensions>
  <measureGroups count="4">
    <measureGroup name="Table1" caption="Table1"/>
    <measureGroup name="Table11" caption="Table11"/>
    <measureGroup name="Table12" caption="Table12"/>
    <measureGroup name="Table13" caption="Table13"/>
  </measureGroups>
  <maps count="4">
    <map measureGroup="0" dimension="1"/>
    <map measureGroup="1" dimension="2"/>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CC" refreshedDate="45784.19384861111" backgroundQuery="1" createdVersion="7" refreshedVersion="8" minRefreshableVersion="3" recordCount="0" supportSubquery="1" supportAdvancedDrill="1" xr:uid="{2855D470-1B7F-49E1-B4D3-49E7BD0A5B6D}">
  <cacheSource type="external" connectionId="1"/>
  <cacheFields count="5">
    <cacheField name="[Measures].[Sum of Credit 3]" caption="Sum of Credit 3" numFmtId="0" hierarchy="66" level="32767"/>
    <cacheField name="[Table12].[Week Day].[Week Day]" caption="Week Day" numFmtId="0" hierarchy="30" level="1">
      <sharedItems count="7">
        <s v="Fri"/>
        <s v="Mon"/>
        <s v="Sat"/>
        <s v="Sun"/>
        <s v="Thu"/>
        <s v="Tue"/>
        <s v="Wed"/>
      </sharedItems>
    </cacheField>
    <cacheField name="[Measures].[Sum of Debit 3]" caption="Sum of Debit 3" numFmtId="0" hierarchy="65" level="32767"/>
    <cacheField name="[Table12].[Month Number].[Month Number]" caption="Month Number" numFmtId="0" hierarchy="29" level="1">
      <sharedItems containsSemiMixedTypes="0" containsNonDate="0" containsString="0"/>
    </cacheField>
    <cacheField name="[Table12].[Date (Month)].[Date (Month)]" caption="Date (Month)" numFmtId="0" hierarchy="32" level="1">
      <sharedItems count="10">
        <s v="Jan"/>
        <s v="Feb"/>
        <s v="Mar"/>
        <s v="Apr"/>
        <s v="May"/>
        <s v="Jun"/>
        <s v="Jul"/>
        <s v="Aug"/>
        <s v="Sep"/>
        <s v="Oct"/>
      </sharedItems>
    </cacheField>
  </cacheFields>
  <cacheHierarchies count="77">
    <cacheHierarchy uniqueName="[Table1].[Date]" caption="Date" attribute="1" time="1" defaultMemberUniqueName="[Table1].[Date].[All]" allUniqueName="[Table1].[Date].[All]" dimensionUniqueName="[Table1]" displayFolder="" count="0" memberValueDatatype="7" unbalanced="0"/>
    <cacheHierarchy uniqueName="[Table1].[Description]" caption="Description" attribute="1" defaultMemberUniqueName="[Table1].[Description].[All]" allUniqueName="[Table1].[Description].[All]" dimensionUniqueName="[Table1]" displayFolder="" count="0" memberValueDatatype="130" unbalanced="0"/>
    <cacheHierarchy uniqueName="[Table1].[Debit]" caption="Debit" attribute="1" defaultMemberUniqueName="[Table1].[Debit].[All]" allUniqueName="[Table1].[Debit].[All]" dimensionUniqueName="[Table1]" displayFolder="" count="0" memberValueDatatype="5" unbalanced="0"/>
    <cacheHierarchy uniqueName="[Table1].[Credit]" caption="Credit" attribute="1" defaultMemberUniqueName="[Table1].[Credit].[All]" allUniqueName="[Table1].[Credit].[All]" dimensionUniqueName="[Table1]" displayFolder="" count="0" memberValueDatatype="20" unbalanced="0"/>
    <cacheHierarchy uniqueName="[Table1].[Sub-category]" caption="Sub-category" attribute="1" defaultMemberUniqueName="[Table1].[Sub-category].[All]" allUniqueName="[Table1].[Sub-category].[All]" dimensionUniqueName="[Table1]" displayFolder="" count="0" memberValueDatatype="130" unbalanced="0"/>
    <cacheHierarchy uniqueName="[Table1].[Category]" caption="Category" attribute="1" defaultMemberUniqueName="[Table1].[Category].[All]" allUniqueName="[Table1].[Category].[All]" dimensionUniqueName="[Table1]" displayFolder="" count="0" memberValueDatatype="130" unbalanced="0"/>
    <cacheHierarchy uniqueName="[Table1].[Category Type]" caption="Category Type" attribute="1" defaultMemberUniqueName="[Table1].[Category Type].[All]" allUniqueName="[Table1].[Category Type].[All]" dimensionUniqueName="[Table1]" displayFolder="" count="0" memberValueDatatype="130" unbalanced="0"/>
    <cacheHierarchy uniqueName="[Table1].[Month Number]" caption="Month Number" attribute="1" defaultMemberUniqueName="[Table1].[Month Number].[All]" allUniqueName="[Table1].[Month Number].[All]" dimensionUniqueName="[Table1]" displayFolder="" count="0" memberValueDatatype="130" unbalanced="0"/>
    <cacheHierarchy uniqueName="[Table1].[Week Day]" caption="Week Day" attribute="1" defaultMemberUniqueName="[Table1].[Week Day].[All]" allUniqueName="[Table1].[Week Day].[All]" dimensionUniqueName="[Table1]" displayFolder="" count="0" memberValueDatatype="130" unbalanced="0"/>
    <cacheHierarchy uniqueName="[Table1].[Net Amount]" caption="Net Amount" attribute="1" defaultMemberUniqueName="[Table1].[Net Amount].[All]" allUniqueName="[Table1].[Net Amount].[All]" dimensionUniqueName="[Table1]" displayFolder="" count="0" memberValueDatatype="5" unbalanced="0"/>
    <cacheHierarchy uniqueName="[Table1].[Date (Month)]" caption="Date (Month)" attribute="1" defaultMemberUniqueName="[Table1].[Date (Month)].[All]" allUniqueName="[Table1].[Date (Month)].[All]" dimensionUniqueName="[Table1]" displayFolder="" count="0" memberValueDatatype="130" unbalanced="0"/>
    <cacheHierarchy uniqueName="[Table11].[Date]" caption="Date" attribute="1" time="1" defaultMemberUniqueName="[Table11].[Date].[All]" allUniqueName="[Table11].[Date].[All]" dimensionUniqueName="[Table11]" displayFolder="" count="0" memberValueDatatype="7" unbalanced="0"/>
    <cacheHierarchy uniqueName="[Table11].[Description]" caption="Description" attribute="1" defaultMemberUniqueName="[Table11].[Description].[All]" allUniqueName="[Table11].[Description].[All]" dimensionUniqueName="[Table11]" displayFolder="" count="0" memberValueDatatype="130" unbalanced="0"/>
    <cacheHierarchy uniqueName="[Table11].[Debit]" caption="Debit" attribute="1" defaultMemberUniqueName="[Table11].[Debit].[All]" allUniqueName="[Table11].[Debit].[All]" dimensionUniqueName="[Table11]" displayFolder="" count="0" memberValueDatatype="5" unbalanced="0"/>
    <cacheHierarchy uniqueName="[Table11].[Credit]" caption="Credit" attribute="1" defaultMemberUniqueName="[Table11].[Credit].[All]" allUniqueName="[Table11].[Credit].[All]" dimensionUniqueName="[Table11]" displayFolder="" count="0" memberValueDatatype="20" unbalanced="0"/>
    <cacheHierarchy uniqueName="[Table11].[Sub-category]" caption="Sub-category" attribute="1" defaultMemberUniqueName="[Table11].[Sub-category].[All]" allUniqueName="[Table11].[Sub-category].[All]" dimensionUniqueName="[Table11]" displayFolder="" count="0" memberValueDatatype="130" unbalanced="0"/>
    <cacheHierarchy uniqueName="[Table11].[Category]" caption="Category" attribute="1" defaultMemberUniqueName="[Table11].[Category].[All]" allUniqueName="[Table11].[Category].[All]" dimensionUniqueName="[Table11]" displayFolder="" count="0" memberValueDatatype="130" unbalanced="0"/>
    <cacheHierarchy uniqueName="[Table11].[Category Type]" caption="Category Type" attribute="1" defaultMemberUniqueName="[Table11].[Category Type].[All]" allUniqueName="[Table11].[Category Type].[All]" dimensionUniqueName="[Table11]" displayFolder="" count="0" memberValueDatatype="130" unbalanced="0"/>
    <cacheHierarchy uniqueName="[Table11].[Month Number]" caption="Month Number" attribute="1" defaultMemberUniqueName="[Table11].[Month Number].[All]" allUniqueName="[Table11].[Month Number].[All]" dimensionUniqueName="[Table11]" displayFolder="" count="0" memberValueDatatype="130" unbalanced="0"/>
    <cacheHierarchy uniqueName="[Table11].[Week Day]" caption="Week Day" attribute="1" defaultMemberUniqueName="[Table11].[Week Day].[All]" allUniqueName="[Table11].[Week Day].[All]" dimensionUniqueName="[Table11]" displayFolder="" count="0" memberValueDatatype="130" unbalanced="0"/>
    <cacheHierarchy uniqueName="[Table11].[Net Amount]" caption="Net Amount" attribute="1" defaultMemberUniqueName="[Table11].[Net Amount].[All]" allUniqueName="[Table11].[Net Amount].[All]" dimensionUniqueName="[Table11]" displayFolder="" count="0" memberValueDatatype="5" unbalanced="0"/>
    <cacheHierarchy uniqueName="[Table11].[Date (Month)]" caption="Date (Month)" attribute="1" defaultMemberUniqueName="[Table11].[Date (Month)].[All]" allUniqueName="[Table11].[Date (Month)].[All]" dimensionUniqueName="[Table11]" displayFolder="" count="0" memberValueDatatype="130" unbalanced="0"/>
    <cacheHierarchy uniqueName="[Table12].[Date]" caption="Date" attribute="1" time="1" defaultMemberUniqueName="[Table12].[Date].[All]" allUniqueName="[Table12].[Date].[All]" dimensionUniqueName="[Table12]" displayFolder="" count="0" memberValueDatatype="7" unbalanced="0"/>
    <cacheHierarchy uniqueName="[Table12].[Description]" caption="Description" attribute="1" defaultMemberUniqueName="[Table12].[Description].[All]" allUniqueName="[Table12].[Description].[All]" dimensionUniqueName="[Table12]" displayFolder="" count="0" memberValueDatatype="130" unbalanced="0"/>
    <cacheHierarchy uniqueName="[Table12].[Debit]" caption="Debit" attribute="1" defaultMemberUniqueName="[Table12].[Debit].[All]" allUniqueName="[Table12].[Debit].[All]" dimensionUniqueName="[Table12]" displayFolder="" count="0" memberValueDatatype="5" unbalanced="0"/>
    <cacheHierarchy uniqueName="[Table12].[Credit]" caption="Credit" attribute="1" defaultMemberUniqueName="[Table12].[Credit].[All]" allUniqueName="[Table12].[Credit].[All]" dimensionUniqueName="[Table12]" displayFolder="" count="0" memberValueDatatype="20" unbalanced="0"/>
    <cacheHierarchy uniqueName="[Table12].[Sub-category]" caption="Sub-category" attribute="1" defaultMemberUniqueName="[Table12].[Sub-category].[All]" allUniqueName="[Table12].[Sub-category].[All]" dimensionUniqueName="[Table12]" displayFolder="" count="0" memberValueDatatype="130" unbalanced="0"/>
    <cacheHierarchy uniqueName="[Table12].[Category]" caption="Category" attribute="1" defaultMemberUniqueName="[Table12].[Category].[All]" allUniqueName="[Table12].[Category].[All]" dimensionUniqueName="[Table12]" displayFolder="" count="0" memberValueDatatype="130" unbalanced="0"/>
    <cacheHierarchy uniqueName="[Table12].[Category Type]" caption="Category Type" attribute="1" defaultMemberUniqueName="[Table12].[Category Type].[All]" allUniqueName="[Table12].[Category Type].[All]" dimensionUniqueName="[Table12]" displayFolder="" count="0" memberValueDatatype="130" unbalanced="0"/>
    <cacheHierarchy uniqueName="[Table12].[Month Number]" caption="Month Number" attribute="1" defaultMemberUniqueName="[Table12].[Month Number].[All]" allUniqueName="[Table12].[Month Number].[All]" dimensionUniqueName="[Table12]" displayFolder="" count="2" memberValueDatatype="130" unbalanced="0">
      <fieldsUsage count="2">
        <fieldUsage x="-1"/>
        <fieldUsage x="3"/>
      </fieldsUsage>
    </cacheHierarchy>
    <cacheHierarchy uniqueName="[Table12].[Week Day]" caption="Week Day" attribute="1" defaultMemberUniqueName="[Table12].[Week Day].[All]" allUniqueName="[Table12].[Week Day].[All]" dimensionUniqueName="[Table12]" displayFolder="" count="2" memberValueDatatype="130" unbalanced="0">
      <fieldsUsage count="2">
        <fieldUsage x="-1"/>
        <fieldUsage x="1"/>
      </fieldsUsage>
    </cacheHierarchy>
    <cacheHierarchy uniqueName="[Table12].[Net Amount]" caption="Net Amount" attribute="1" defaultMemberUniqueName="[Table12].[Net Amount].[All]" allUniqueName="[Table12].[Net Amount].[All]" dimensionUniqueName="[Table12]" displayFolder="" count="0" memberValueDatatype="5" unbalanced="0"/>
    <cacheHierarchy uniqueName="[Table12].[Date (Month)]" caption="Date (Month)" attribute="1" defaultMemberUniqueName="[Table12].[Date (Month)].[All]" allUniqueName="[Table12].[Date (Month)].[All]" dimensionUniqueName="[Table12]" displayFolder="" count="2" memberValueDatatype="130" unbalanced="0">
      <fieldsUsage count="2">
        <fieldUsage x="-1"/>
        <fieldUsage x="4"/>
      </fieldsUsage>
    </cacheHierarchy>
    <cacheHierarchy uniqueName="[Table13].[Date]" caption="Date" attribute="1" time="1" defaultMemberUniqueName="[Table13].[Date].[All]" allUniqueName="[Table13].[Date].[All]" dimensionUniqueName="[Table13]" displayFolder="" count="0" memberValueDatatype="7" unbalanced="0"/>
    <cacheHierarchy uniqueName="[Table13].[Description]" caption="Description" attribute="1" defaultMemberUniqueName="[Table13].[Description].[All]" allUniqueName="[Table13].[Description].[All]" dimensionUniqueName="[Table13]" displayFolder="" count="0" memberValueDatatype="130" unbalanced="0"/>
    <cacheHierarchy uniqueName="[Table13].[Debit]" caption="Debit" attribute="1" defaultMemberUniqueName="[Table13].[Debit].[All]" allUniqueName="[Table13].[Debit].[All]" dimensionUniqueName="[Table13]" displayFolder="" count="0" memberValueDatatype="5" unbalanced="0"/>
    <cacheHierarchy uniqueName="[Table13].[Credit]" caption="Credit" attribute="1" defaultMemberUniqueName="[Table13].[Credit].[All]" allUniqueName="[Table13].[Credit].[All]" dimensionUniqueName="[Table13]" displayFolder="" count="0" memberValueDatatype="20" unbalanced="0"/>
    <cacheHierarchy uniqueName="[Table13].[Sub-category]" caption="Sub-category" attribute="1" defaultMemberUniqueName="[Table13].[Sub-category].[All]" allUniqueName="[Table13].[Sub-category].[All]" dimensionUniqueName="[Table13]" displayFolder="" count="0" memberValueDatatype="130" unbalanced="0"/>
    <cacheHierarchy uniqueName="[Table13].[Category]" caption="Category" attribute="1" defaultMemberUniqueName="[Table13].[Category].[All]" allUniqueName="[Table13].[Category].[All]" dimensionUniqueName="[Table13]" displayFolder="" count="0" memberValueDatatype="130" unbalanced="0"/>
    <cacheHierarchy uniqueName="[Table13].[Category Type]" caption="Category Type" attribute="1" defaultMemberUniqueName="[Table13].[Category Type].[All]" allUniqueName="[Table13].[Category Type].[All]" dimensionUniqueName="[Table13]" displayFolder="" count="0" memberValueDatatype="130" unbalanced="0"/>
    <cacheHierarchy uniqueName="[Table13].[Month Number]" caption="Month Number" attribute="1" defaultMemberUniqueName="[Table13].[Month Number].[All]" allUniqueName="[Table13].[Month Number].[All]" dimensionUniqueName="[Table13]" displayFolder="" count="0" memberValueDatatype="130" unbalanced="0"/>
    <cacheHierarchy uniqueName="[Table13].[Week Day]" caption="Week Day" attribute="1" defaultMemberUniqueName="[Table13].[Week Day].[All]" allUniqueName="[Table13].[Week Day].[All]" dimensionUniqueName="[Table13]" displayFolder="" count="0" memberValueDatatype="130" unbalanced="0"/>
    <cacheHierarchy uniqueName="[Table13].[Net Amount]" caption="Net Amount" attribute="1" defaultMemberUniqueName="[Table13].[Net Amount].[All]" allUniqueName="[Table13].[Net Amount].[All]" dimensionUniqueName="[Table13]" displayFolder="" count="0" memberValueDatatype="5" unbalanced="0"/>
    <cacheHierarchy uniqueName="[Table13].[Date (Month)]" caption="Date (Month)" attribute="1" defaultMemberUniqueName="[Table13].[Date (Month)].[All]" allUniqueName="[Table13].[Date (Month)].[All]" dimensionUniqueName="[Table13]" displayFolder="" count="0" memberValueDatatype="130" unbalanced="0"/>
    <cacheHierarchy uniqueName="[Table1].[Date (Month Index)]" caption="Date (Month Index)" attribute="1" defaultMemberUniqueName="[Table1].[Date (Month Index)].[All]" allUniqueName="[Table1].[Date (Month Index)].[All]" dimensionUniqueName="[Table1]" displayFolder="" count="0" memberValueDatatype="20" unbalanced="0" hidden="1"/>
    <cacheHierarchy uniqueName="[Table11].[Date (Month Index)]" caption="Date (Month Index)" attribute="1" defaultMemberUniqueName="[Table11].[Date (Month Index)].[All]" allUniqueName="[Table11].[Date (Month Index)].[All]" dimensionUniqueName="[Table11]" displayFolder="" count="0" memberValueDatatype="20" unbalanced="0" hidden="1"/>
    <cacheHierarchy uniqueName="[Table12].[Date (Month Index)]" caption="Date (Month Index)" attribute="1" defaultMemberUniqueName="[Table12].[Date (Month Index)].[All]" allUniqueName="[Table12].[Date (Month Index)].[All]" dimensionUniqueName="[Table12]" displayFolder="" count="0" memberValueDatatype="20" unbalanced="0" hidden="1"/>
    <cacheHierarchy uniqueName="[Table13].[Date (Month Index)]" caption="Date (Month Index)" attribute="1" defaultMemberUniqueName="[Table13].[Date (Month Index)].[All]" allUniqueName="[Table13].[Date (Month Index)].[All]" dimensionUniqueName="[Table13]" displayFolder="" count="0" memberValueDatatype="20" unbalanced="0" hidden="1"/>
    <cacheHierarchy uniqueName="[Measures].[__XL_Count Table1]" caption="__XL_Count Table1" measure="1" displayFolder="" measureGroup="Table1" count="0" hidden="1"/>
    <cacheHierarchy uniqueName="[Measures].[__XL_Count Table11]" caption="__XL_Count Table11" measure="1" displayFolder="" measureGroup="Table11" count="0" hidden="1"/>
    <cacheHierarchy uniqueName="[Measures].[__XL_Count Table12]" caption="__XL_Count Table12" measure="1" displayFolder="" measureGroup="Table12" count="0" hidden="1"/>
    <cacheHierarchy uniqueName="[Measures].[__XL_Count Table13]" caption="__XL_Count Table13" measure="1" displayFolder="" measureGroup="Table13" count="0" hidden="1"/>
    <cacheHierarchy uniqueName="[Measures].[__No measures defined]" caption="__No measures defined" measure="1" displayFolder="" count="0" hidden="1"/>
    <cacheHierarchy uniqueName="[Measures].[Sum of Debit]" caption="Sum of Debit" measure="1" displayFolder="" measureGroup="Table1" count="0" hidden="1">
      <extLst>
        <ext xmlns:x15="http://schemas.microsoft.com/office/spreadsheetml/2010/11/main" uri="{B97F6D7D-B522-45F9-BDA1-12C45D357490}">
          <x15:cacheHierarchy aggregatedColumn="2"/>
        </ext>
      </extLst>
    </cacheHierarchy>
    <cacheHierarchy uniqueName="[Measures].[Sum of Credit]" caption="Sum of Credit" measure="1" displayFolder="" measureGroup="Table1" count="0" hidden="1">
      <extLst>
        <ext xmlns:x15="http://schemas.microsoft.com/office/spreadsheetml/2010/11/main" uri="{B97F6D7D-B522-45F9-BDA1-12C45D357490}">
          <x15:cacheHierarchy aggregatedColumn="3"/>
        </ext>
      </extLst>
    </cacheHierarchy>
    <cacheHierarchy uniqueName="[Measures].[Sum of Net Amount]" caption="Sum of Net Amount" measure="1" displayFolder="" measureGroup="Table1" count="0" hidden="1">
      <extLst>
        <ext xmlns:x15="http://schemas.microsoft.com/office/spreadsheetml/2010/11/main" uri="{B97F6D7D-B522-45F9-BDA1-12C45D357490}">
          <x15:cacheHierarchy aggregatedColumn="9"/>
        </ext>
      </extLst>
    </cacheHierarchy>
    <cacheHierarchy uniqueName="[Measures].[Max of Credit]" caption="Max of Credit" measure="1" displayFolder="" measureGroup="Table1" count="0" hidden="1">
      <extLst>
        <ext xmlns:x15="http://schemas.microsoft.com/office/spreadsheetml/2010/11/main" uri="{B97F6D7D-B522-45F9-BDA1-12C45D357490}">
          <x15:cacheHierarchy aggregatedColumn="3"/>
        </ext>
      </extLst>
    </cacheHierarchy>
    <cacheHierarchy uniqueName="[Measures].[Average of Credit]" caption="Average of Credit" measure="1" displayFolder="" measureGroup="Table1" count="0" hidden="1">
      <extLst>
        <ext xmlns:x15="http://schemas.microsoft.com/office/spreadsheetml/2010/11/main" uri="{B97F6D7D-B522-45F9-BDA1-12C45D357490}">
          <x15:cacheHierarchy aggregatedColumn="3"/>
        </ext>
      </extLst>
    </cacheHierarchy>
    <cacheHierarchy uniqueName="[Measures].[Max of Debit]" caption="Max of Debit" measure="1" displayFolder="" measureGroup="Table1" count="0" hidden="1">
      <extLst>
        <ext xmlns:x15="http://schemas.microsoft.com/office/spreadsheetml/2010/11/main" uri="{B97F6D7D-B522-45F9-BDA1-12C45D357490}">
          <x15:cacheHierarchy aggregatedColumn="2"/>
        </ext>
      </extLst>
    </cacheHierarchy>
    <cacheHierarchy uniqueName="[Measures].[Sum of Debit 2]" caption="Sum of Debit 2" measure="1" displayFolder="" measureGroup="Table11" count="0" hidden="1">
      <extLst>
        <ext xmlns:x15="http://schemas.microsoft.com/office/spreadsheetml/2010/11/main" uri="{B97F6D7D-B522-45F9-BDA1-12C45D357490}">
          <x15:cacheHierarchy aggregatedColumn="13"/>
        </ext>
      </extLst>
    </cacheHierarchy>
    <cacheHierarchy uniqueName="[Measures].[Sum of Credit 2]" caption="Sum of Credit 2" measure="1" displayFolder="" measureGroup="Table11" count="0" hidden="1">
      <extLst>
        <ext xmlns:x15="http://schemas.microsoft.com/office/spreadsheetml/2010/11/main" uri="{B97F6D7D-B522-45F9-BDA1-12C45D357490}">
          <x15:cacheHierarchy aggregatedColumn="14"/>
        </ext>
      </extLst>
    </cacheHierarchy>
    <cacheHierarchy uniqueName="[Measures].[Sum of Net Amount 2]" caption="Sum of Net Amount 2" measure="1" displayFolder="" measureGroup="Table11" count="0" hidden="1">
      <extLst>
        <ext xmlns:x15="http://schemas.microsoft.com/office/spreadsheetml/2010/11/main" uri="{B97F6D7D-B522-45F9-BDA1-12C45D357490}">
          <x15:cacheHierarchy aggregatedColumn="20"/>
        </ext>
      </extLst>
    </cacheHierarchy>
    <cacheHierarchy uniqueName="[Measures].[Max of Credit 2]" caption="Max of Credit 2" measure="1" displayFolder="" measureGroup="Table11" count="0" hidden="1">
      <extLst>
        <ext xmlns:x15="http://schemas.microsoft.com/office/spreadsheetml/2010/11/main" uri="{B97F6D7D-B522-45F9-BDA1-12C45D357490}">
          <x15:cacheHierarchy aggregatedColumn="14"/>
        </ext>
      </extLst>
    </cacheHierarchy>
    <cacheHierarchy uniqueName="[Measures].[Average of Credit 2]" caption="Average of Credit 2" measure="1" displayFolder="" measureGroup="Table11" count="0" hidden="1">
      <extLst>
        <ext xmlns:x15="http://schemas.microsoft.com/office/spreadsheetml/2010/11/main" uri="{B97F6D7D-B522-45F9-BDA1-12C45D357490}">
          <x15:cacheHierarchy aggregatedColumn="14"/>
        </ext>
      </extLst>
    </cacheHierarchy>
    <cacheHierarchy uniqueName="[Measures].[Max of Debit 2]" caption="Max of Debit 2" measure="1" displayFolder="" measureGroup="Table11" count="0" hidden="1">
      <extLst>
        <ext xmlns:x15="http://schemas.microsoft.com/office/spreadsheetml/2010/11/main" uri="{B97F6D7D-B522-45F9-BDA1-12C45D357490}">
          <x15:cacheHierarchy aggregatedColumn="13"/>
        </ext>
      </extLst>
    </cacheHierarchy>
    <cacheHierarchy uniqueName="[Measures].[Sum of Debit 3]" caption="Sum of Debit 3" measure="1" displayFolder="" measureGroup="Table12" count="0" oneField="1" hidden="1">
      <fieldsUsage count="1">
        <fieldUsage x="2"/>
      </fieldsUsage>
      <extLst>
        <ext xmlns:x15="http://schemas.microsoft.com/office/spreadsheetml/2010/11/main" uri="{B97F6D7D-B522-45F9-BDA1-12C45D357490}">
          <x15:cacheHierarchy aggregatedColumn="24"/>
        </ext>
      </extLst>
    </cacheHierarchy>
    <cacheHierarchy uniqueName="[Measures].[Sum of Credit 3]" caption="Sum of Credit 3" measure="1" displayFolder="" measureGroup="Table12" count="0" oneField="1" hidden="1">
      <fieldsUsage count="1">
        <fieldUsage x="0"/>
      </fieldsUsage>
      <extLst>
        <ext xmlns:x15="http://schemas.microsoft.com/office/spreadsheetml/2010/11/main" uri="{B97F6D7D-B522-45F9-BDA1-12C45D357490}">
          <x15:cacheHierarchy aggregatedColumn="25"/>
        </ext>
      </extLst>
    </cacheHierarchy>
    <cacheHierarchy uniqueName="[Measures].[Sum of Net Amount 3]" caption="Sum of Net Amount 3" measure="1" displayFolder="" measureGroup="Table12" count="0" hidden="1">
      <extLst>
        <ext xmlns:x15="http://schemas.microsoft.com/office/spreadsheetml/2010/11/main" uri="{B97F6D7D-B522-45F9-BDA1-12C45D357490}">
          <x15:cacheHierarchy aggregatedColumn="31"/>
        </ext>
      </extLst>
    </cacheHierarchy>
    <cacheHierarchy uniqueName="[Measures].[Max of Credit 3]" caption="Max of Credit 3" measure="1" displayFolder="" measureGroup="Table12" count="0" hidden="1">
      <extLst>
        <ext xmlns:x15="http://schemas.microsoft.com/office/spreadsheetml/2010/11/main" uri="{B97F6D7D-B522-45F9-BDA1-12C45D357490}">
          <x15:cacheHierarchy aggregatedColumn="25"/>
        </ext>
      </extLst>
    </cacheHierarchy>
    <cacheHierarchy uniqueName="[Measures].[Average of Credit 3]" caption="Average of Credit 3" measure="1" displayFolder="" measureGroup="Table12" count="0" hidden="1">
      <extLst>
        <ext xmlns:x15="http://schemas.microsoft.com/office/spreadsheetml/2010/11/main" uri="{B97F6D7D-B522-45F9-BDA1-12C45D357490}">
          <x15:cacheHierarchy aggregatedColumn="25"/>
        </ext>
      </extLst>
    </cacheHierarchy>
    <cacheHierarchy uniqueName="[Measures].[Max of Debit 3]" caption="Max of Debit 3" measure="1" displayFolder="" measureGroup="Table12" count="0" hidden="1">
      <extLst>
        <ext xmlns:x15="http://schemas.microsoft.com/office/spreadsheetml/2010/11/main" uri="{B97F6D7D-B522-45F9-BDA1-12C45D357490}">
          <x15:cacheHierarchy aggregatedColumn="24"/>
        </ext>
      </extLst>
    </cacheHierarchy>
    <cacheHierarchy uniqueName="[Measures].[Sum of Debit 4]" caption="Sum of Debit 4" measure="1" displayFolder="" measureGroup="Table13" count="0" hidden="1">
      <extLst>
        <ext xmlns:x15="http://schemas.microsoft.com/office/spreadsheetml/2010/11/main" uri="{B97F6D7D-B522-45F9-BDA1-12C45D357490}">
          <x15:cacheHierarchy aggregatedColumn="35"/>
        </ext>
      </extLst>
    </cacheHierarchy>
    <cacheHierarchy uniqueName="[Measures].[Sum of Credit 4]" caption="Sum of Credit 4" measure="1" displayFolder="" measureGroup="Table13" count="0" hidden="1">
      <extLst>
        <ext xmlns:x15="http://schemas.microsoft.com/office/spreadsheetml/2010/11/main" uri="{B97F6D7D-B522-45F9-BDA1-12C45D357490}">
          <x15:cacheHierarchy aggregatedColumn="36"/>
        </ext>
      </extLst>
    </cacheHierarchy>
    <cacheHierarchy uniqueName="[Measures].[Sum of Net Amount 4]" caption="Sum of Net Amount 4" measure="1" displayFolder="" measureGroup="Table13" count="0" hidden="1">
      <extLst>
        <ext xmlns:x15="http://schemas.microsoft.com/office/spreadsheetml/2010/11/main" uri="{B97F6D7D-B522-45F9-BDA1-12C45D357490}">
          <x15:cacheHierarchy aggregatedColumn="42"/>
        </ext>
      </extLst>
    </cacheHierarchy>
    <cacheHierarchy uniqueName="[Measures].[Max of Credit 4]" caption="Max of Credit 4" measure="1" displayFolder="" measureGroup="Table13" count="0" hidden="1">
      <extLst>
        <ext xmlns:x15="http://schemas.microsoft.com/office/spreadsheetml/2010/11/main" uri="{B97F6D7D-B522-45F9-BDA1-12C45D357490}">
          <x15:cacheHierarchy aggregatedColumn="36"/>
        </ext>
      </extLst>
    </cacheHierarchy>
    <cacheHierarchy uniqueName="[Measures].[Average of Credit 4]" caption="Average of Credit 4" measure="1" displayFolder="" measureGroup="Table13" count="0" hidden="1">
      <extLst>
        <ext xmlns:x15="http://schemas.microsoft.com/office/spreadsheetml/2010/11/main" uri="{B97F6D7D-B522-45F9-BDA1-12C45D357490}">
          <x15:cacheHierarchy aggregatedColumn="36"/>
        </ext>
      </extLst>
    </cacheHierarchy>
    <cacheHierarchy uniqueName="[Measures].[Max of Debit 4]" caption="Max of Debit 4" measure="1" displayFolder="" measureGroup="Table13" count="0" hidden="1">
      <extLst>
        <ext xmlns:x15="http://schemas.microsoft.com/office/spreadsheetml/2010/11/main" uri="{B97F6D7D-B522-45F9-BDA1-12C45D357490}">
          <x15:cacheHierarchy aggregatedColumn="35"/>
        </ext>
      </extLst>
    </cacheHierarchy>
  </cacheHierarchies>
  <kpis count="0"/>
  <dimensions count="5">
    <dimension measure="1" name="Measures" uniqueName="[Measures]" caption="Measures"/>
    <dimension name="Table1" uniqueName="[Table1]" caption="Table1"/>
    <dimension name="Table11" uniqueName="[Table11]" caption="Table11"/>
    <dimension name="Table12" uniqueName="[Table12]" caption="Table12"/>
    <dimension name="Table13" uniqueName="[Table13]" caption="Table13"/>
  </dimensions>
  <measureGroups count="4">
    <measureGroup name="Table1" caption="Table1"/>
    <measureGroup name="Table11" caption="Table11"/>
    <measureGroup name="Table12" caption="Table12"/>
    <measureGroup name="Table13" caption="Table13"/>
  </measureGroups>
  <maps count="4">
    <map measureGroup="0" dimension="1"/>
    <map measureGroup="1" dimension="2"/>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CC" refreshedDate="45784.193849884257" backgroundQuery="1" createdVersion="7" refreshedVersion="8" minRefreshableVersion="3" recordCount="0" supportSubquery="1" supportAdvancedDrill="1" xr:uid="{67C48F5C-FFCA-49E8-BDA8-E84CA132B200}">
  <cacheSource type="external" connectionId="1"/>
  <cacheFields count="3">
    <cacheField name="[Table12].[Category Type].[Category Type]" caption="Category Type" numFmtId="0" hierarchy="28" level="1">
      <sharedItems count="1">
        <s v="Expense"/>
      </sharedItems>
    </cacheField>
    <cacheField name="[Measures].[Sum of Debit 3]" caption="Sum of Debit 3" numFmtId="0" hierarchy="65" level="32767"/>
    <cacheField name="[Table12].[Sub-category].[Sub-category]" caption="Sub-category" numFmtId="0" hierarchy="26" level="1">
      <sharedItems count="5">
        <s v="Cash loan"/>
        <s v="Clothes"/>
        <s v="Entertainment"/>
        <s v="Groceries"/>
        <s v="Rent"/>
      </sharedItems>
    </cacheField>
  </cacheFields>
  <cacheHierarchies count="77">
    <cacheHierarchy uniqueName="[Table1].[Date]" caption="Date" attribute="1" time="1" defaultMemberUniqueName="[Table1].[Date].[All]" allUniqueName="[Table1].[Date].[All]" dimensionUniqueName="[Table1]" displayFolder="" count="0" memberValueDatatype="7" unbalanced="0"/>
    <cacheHierarchy uniqueName="[Table1].[Description]" caption="Description" attribute="1" defaultMemberUniqueName="[Table1].[Description].[All]" allUniqueName="[Table1].[Description].[All]" dimensionUniqueName="[Table1]" displayFolder="" count="0" memberValueDatatype="130" unbalanced="0"/>
    <cacheHierarchy uniqueName="[Table1].[Debit]" caption="Debit" attribute="1" defaultMemberUniqueName="[Table1].[Debit].[All]" allUniqueName="[Table1].[Debit].[All]" dimensionUniqueName="[Table1]" displayFolder="" count="0" memberValueDatatype="5" unbalanced="0"/>
    <cacheHierarchy uniqueName="[Table1].[Credit]" caption="Credit" attribute="1" defaultMemberUniqueName="[Table1].[Credit].[All]" allUniqueName="[Table1].[Credit].[All]" dimensionUniqueName="[Table1]" displayFolder="" count="0" memberValueDatatype="20" unbalanced="0"/>
    <cacheHierarchy uniqueName="[Table1].[Sub-category]" caption="Sub-category" attribute="1" defaultMemberUniqueName="[Table1].[Sub-category].[All]" allUniqueName="[Table1].[Sub-category].[All]" dimensionUniqueName="[Table1]" displayFolder="" count="0" memberValueDatatype="130" unbalanced="0"/>
    <cacheHierarchy uniqueName="[Table1].[Category]" caption="Category" attribute="1" defaultMemberUniqueName="[Table1].[Category].[All]" allUniqueName="[Table1].[Category].[All]" dimensionUniqueName="[Table1]" displayFolder="" count="0" memberValueDatatype="130" unbalanced="0"/>
    <cacheHierarchy uniqueName="[Table1].[Category Type]" caption="Category Type" attribute="1" defaultMemberUniqueName="[Table1].[Category Type].[All]" allUniqueName="[Table1].[Category Type].[All]" dimensionUniqueName="[Table1]" displayFolder="" count="0" memberValueDatatype="130" unbalanced="0"/>
    <cacheHierarchy uniqueName="[Table1].[Month Number]" caption="Month Number" attribute="1" defaultMemberUniqueName="[Table1].[Month Number].[All]" allUniqueName="[Table1].[Month Number].[All]" dimensionUniqueName="[Table1]" displayFolder="" count="0" memberValueDatatype="130" unbalanced="0"/>
    <cacheHierarchy uniqueName="[Table1].[Week Day]" caption="Week Day" attribute="1" defaultMemberUniqueName="[Table1].[Week Day].[All]" allUniqueName="[Table1].[Week Day].[All]" dimensionUniqueName="[Table1]" displayFolder="" count="0" memberValueDatatype="130" unbalanced="0"/>
    <cacheHierarchy uniqueName="[Table1].[Net Amount]" caption="Net Amount" attribute="1" defaultMemberUniqueName="[Table1].[Net Amount].[All]" allUniqueName="[Table1].[Net Amount].[All]" dimensionUniqueName="[Table1]" displayFolder="" count="0" memberValueDatatype="5" unbalanced="0"/>
    <cacheHierarchy uniqueName="[Table1].[Date (Month)]" caption="Date (Month)" attribute="1" defaultMemberUniqueName="[Table1].[Date (Month)].[All]" allUniqueName="[Table1].[Date (Month)].[All]" dimensionUniqueName="[Table1]" displayFolder="" count="0" memberValueDatatype="130" unbalanced="0"/>
    <cacheHierarchy uniqueName="[Table11].[Date]" caption="Date" attribute="1" time="1" defaultMemberUniqueName="[Table11].[Date].[All]" allUniqueName="[Table11].[Date].[All]" dimensionUniqueName="[Table11]" displayFolder="" count="0" memberValueDatatype="7" unbalanced="0"/>
    <cacheHierarchy uniqueName="[Table11].[Description]" caption="Description" attribute="1" defaultMemberUniqueName="[Table11].[Description].[All]" allUniqueName="[Table11].[Description].[All]" dimensionUniqueName="[Table11]" displayFolder="" count="0" memberValueDatatype="130" unbalanced="0"/>
    <cacheHierarchy uniqueName="[Table11].[Debit]" caption="Debit" attribute="1" defaultMemberUniqueName="[Table11].[Debit].[All]" allUniqueName="[Table11].[Debit].[All]" dimensionUniqueName="[Table11]" displayFolder="" count="0" memberValueDatatype="5" unbalanced="0"/>
    <cacheHierarchy uniqueName="[Table11].[Credit]" caption="Credit" attribute="1" defaultMemberUniqueName="[Table11].[Credit].[All]" allUniqueName="[Table11].[Credit].[All]" dimensionUniqueName="[Table11]" displayFolder="" count="0" memberValueDatatype="20" unbalanced="0"/>
    <cacheHierarchy uniqueName="[Table11].[Sub-category]" caption="Sub-category" attribute="1" defaultMemberUniqueName="[Table11].[Sub-category].[All]" allUniqueName="[Table11].[Sub-category].[All]" dimensionUniqueName="[Table11]" displayFolder="" count="0" memberValueDatatype="130" unbalanced="0"/>
    <cacheHierarchy uniqueName="[Table11].[Category]" caption="Category" attribute="1" defaultMemberUniqueName="[Table11].[Category].[All]" allUniqueName="[Table11].[Category].[All]" dimensionUniqueName="[Table11]" displayFolder="" count="0" memberValueDatatype="130" unbalanced="0"/>
    <cacheHierarchy uniqueName="[Table11].[Category Type]" caption="Category Type" attribute="1" defaultMemberUniqueName="[Table11].[Category Type].[All]" allUniqueName="[Table11].[Category Type].[All]" dimensionUniqueName="[Table11]" displayFolder="" count="0" memberValueDatatype="130" unbalanced="0"/>
    <cacheHierarchy uniqueName="[Table11].[Month Number]" caption="Month Number" attribute="1" defaultMemberUniqueName="[Table11].[Month Number].[All]" allUniqueName="[Table11].[Month Number].[All]" dimensionUniqueName="[Table11]" displayFolder="" count="0" memberValueDatatype="130" unbalanced="0"/>
    <cacheHierarchy uniqueName="[Table11].[Week Day]" caption="Week Day" attribute="1" defaultMemberUniqueName="[Table11].[Week Day].[All]" allUniqueName="[Table11].[Week Day].[All]" dimensionUniqueName="[Table11]" displayFolder="" count="0" memberValueDatatype="130" unbalanced="0"/>
    <cacheHierarchy uniqueName="[Table11].[Net Amount]" caption="Net Amount" attribute="1" defaultMemberUniqueName="[Table11].[Net Amount].[All]" allUniqueName="[Table11].[Net Amount].[All]" dimensionUniqueName="[Table11]" displayFolder="" count="0" memberValueDatatype="5" unbalanced="0"/>
    <cacheHierarchy uniqueName="[Table11].[Date (Month)]" caption="Date (Month)" attribute="1" defaultMemberUniqueName="[Table11].[Date (Month)].[All]" allUniqueName="[Table11].[Date (Month)].[All]" dimensionUniqueName="[Table11]" displayFolder="" count="0" memberValueDatatype="130" unbalanced="0"/>
    <cacheHierarchy uniqueName="[Table12].[Date]" caption="Date" attribute="1" time="1" defaultMemberUniqueName="[Table12].[Date].[All]" allUniqueName="[Table12].[Date].[All]" dimensionUniqueName="[Table12]" displayFolder="" count="0" memberValueDatatype="7" unbalanced="0"/>
    <cacheHierarchy uniqueName="[Table12].[Description]" caption="Description" attribute="1" defaultMemberUniqueName="[Table12].[Description].[All]" allUniqueName="[Table12].[Description].[All]" dimensionUniqueName="[Table12]" displayFolder="" count="0" memberValueDatatype="130" unbalanced="0"/>
    <cacheHierarchy uniqueName="[Table12].[Debit]" caption="Debit" attribute="1" defaultMemberUniqueName="[Table12].[Debit].[All]" allUniqueName="[Table12].[Debit].[All]" dimensionUniqueName="[Table12]" displayFolder="" count="0" memberValueDatatype="5" unbalanced="0"/>
    <cacheHierarchy uniqueName="[Table12].[Credit]" caption="Credit" attribute="1" defaultMemberUniqueName="[Table12].[Credit].[All]" allUniqueName="[Table12].[Credit].[All]" dimensionUniqueName="[Table12]" displayFolder="" count="0" memberValueDatatype="20" unbalanced="0"/>
    <cacheHierarchy uniqueName="[Table12].[Sub-category]" caption="Sub-category" attribute="1" defaultMemberUniqueName="[Table12].[Sub-category].[All]" allUniqueName="[Table12].[Sub-category].[All]" dimensionUniqueName="[Table12]" displayFolder="" count="2" memberValueDatatype="130" unbalanced="0">
      <fieldsUsage count="2">
        <fieldUsage x="-1"/>
        <fieldUsage x="2"/>
      </fieldsUsage>
    </cacheHierarchy>
    <cacheHierarchy uniqueName="[Table12].[Category]" caption="Category" attribute="1" defaultMemberUniqueName="[Table12].[Category].[All]" allUniqueName="[Table12].[Category].[All]" dimensionUniqueName="[Table12]" displayFolder="" count="0" memberValueDatatype="130" unbalanced="0"/>
    <cacheHierarchy uniqueName="[Table12].[Category Type]" caption="Category Type" attribute="1" defaultMemberUniqueName="[Table12].[Category Type].[All]" allUniqueName="[Table12].[Category Type].[All]" dimensionUniqueName="[Table12]" displayFolder="" count="2" memberValueDatatype="130" unbalanced="0">
      <fieldsUsage count="2">
        <fieldUsage x="-1"/>
        <fieldUsage x="0"/>
      </fieldsUsage>
    </cacheHierarchy>
    <cacheHierarchy uniqueName="[Table12].[Month Number]" caption="Month Number" attribute="1" defaultMemberUniqueName="[Table12].[Month Number].[All]" allUniqueName="[Table12].[Month Number].[All]" dimensionUniqueName="[Table12]" displayFolder="" count="0" memberValueDatatype="130" unbalanced="0"/>
    <cacheHierarchy uniqueName="[Table12].[Week Day]" caption="Week Day" attribute="1" defaultMemberUniqueName="[Table12].[Week Day].[All]" allUniqueName="[Table12].[Week Day].[All]" dimensionUniqueName="[Table12]" displayFolder="" count="0" memberValueDatatype="130" unbalanced="0"/>
    <cacheHierarchy uniqueName="[Table12].[Net Amount]" caption="Net Amount" attribute="1" defaultMemberUniqueName="[Table12].[Net Amount].[All]" allUniqueName="[Table12].[Net Amount].[All]" dimensionUniqueName="[Table12]" displayFolder="" count="0" memberValueDatatype="5" unbalanced="0"/>
    <cacheHierarchy uniqueName="[Table12].[Date (Month)]" caption="Date (Month)" attribute="1" defaultMemberUniqueName="[Table12].[Date (Month)].[All]" allUniqueName="[Table12].[Date (Month)].[All]" dimensionUniqueName="[Table12]" displayFolder="" count="0" memberValueDatatype="130" unbalanced="0"/>
    <cacheHierarchy uniqueName="[Table13].[Date]" caption="Date" attribute="1" time="1" defaultMemberUniqueName="[Table13].[Date].[All]" allUniqueName="[Table13].[Date].[All]" dimensionUniqueName="[Table13]" displayFolder="" count="0" memberValueDatatype="7" unbalanced="0"/>
    <cacheHierarchy uniqueName="[Table13].[Description]" caption="Description" attribute="1" defaultMemberUniqueName="[Table13].[Description].[All]" allUniqueName="[Table13].[Description].[All]" dimensionUniqueName="[Table13]" displayFolder="" count="0" memberValueDatatype="130" unbalanced="0"/>
    <cacheHierarchy uniqueName="[Table13].[Debit]" caption="Debit" attribute="1" defaultMemberUniqueName="[Table13].[Debit].[All]" allUniqueName="[Table13].[Debit].[All]" dimensionUniqueName="[Table13]" displayFolder="" count="0" memberValueDatatype="5" unbalanced="0"/>
    <cacheHierarchy uniqueName="[Table13].[Credit]" caption="Credit" attribute="1" defaultMemberUniqueName="[Table13].[Credit].[All]" allUniqueName="[Table13].[Credit].[All]" dimensionUniqueName="[Table13]" displayFolder="" count="0" memberValueDatatype="20" unbalanced="0"/>
    <cacheHierarchy uniqueName="[Table13].[Sub-category]" caption="Sub-category" attribute="1" defaultMemberUniqueName="[Table13].[Sub-category].[All]" allUniqueName="[Table13].[Sub-category].[All]" dimensionUniqueName="[Table13]" displayFolder="" count="0" memberValueDatatype="130" unbalanced="0"/>
    <cacheHierarchy uniqueName="[Table13].[Category]" caption="Category" attribute="1" defaultMemberUniqueName="[Table13].[Category].[All]" allUniqueName="[Table13].[Category].[All]" dimensionUniqueName="[Table13]" displayFolder="" count="0" memberValueDatatype="130" unbalanced="0"/>
    <cacheHierarchy uniqueName="[Table13].[Category Type]" caption="Category Type" attribute="1" defaultMemberUniqueName="[Table13].[Category Type].[All]" allUniqueName="[Table13].[Category Type].[All]" dimensionUniqueName="[Table13]" displayFolder="" count="0" memberValueDatatype="130" unbalanced="0"/>
    <cacheHierarchy uniqueName="[Table13].[Month Number]" caption="Month Number" attribute="1" defaultMemberUniqueName="[Table13].[Month Number].[All]" allUniqueName="[Table13].[Month Number].[All]" dimensionUniqueName="[Table13]" displayFolder="" count="0" memberValueDatatype="130" unbalanced="0"/>
    <cacheHierarchy uniqueName="[Table13].[Week Day]" caption="Week Day" attribute="1" defaultMemberUniqueName="[Table13].[Week Day].[All]" allUniqueName="[Table13].[Week Day].[All]" dimensionUniqueName="[Table13]" displayFolder="" count="0" memberValueDatatype="130" unbalanced="0"/>
    <cacheHierarchy uniqueName="[Table13].[Net Amount]" caption="Net Amount" attribute="1" defaultMemberUniqueName="[Table13].[Net Amount].[All]" allUniqueName="[Table13].[Net Amount].[All]" dimensionUniqueName="[Table13]" displayFolder="" count="0" memberValueDatatype="5" unbalanced="0"/>
    <cacheHierarchy uniqueName="[Table13].[Date (Month)]" caption="Date (Month)" attribute="1" defaultMemberUniqueName="[Table13].[Date (Month)].[All]" allUniqueName="[Table13].[Date (Month)].[All]" dimensionUniqueName="[Table13]" displayFolder="" count="0" memberValueDatatype="130" unbalanced="0"/>
    <cacheHierarchy uniqueName="[Table1].[Date (Month Index)]" caption="Date (Month Index)" attribute="1" defaultMemberUniqueName="[Table1].[Date (Month Index)].[All]" allUniqueName="[Table1].[Date (Month Index)].[All]" dimensionUniqueName="[Table1]" displayFolder="" count="0" memberValueDatatype="20" unbalanced="0" hidden="1"/>
    <cacheHierarchy uniqueName="[Table11].[Date (Month Index)]" caption="Date (Month Index)" attribute="1" defaultMemberUniqueName="[Table11].[Date (Month Index)].[All]" allUniqueName="[Table11].[Date (Month Index)].[All]" dimensionUniqueName="[Table11]" displayFolder="" count="0" memberValueDatatype="20" unbalanced="0" hidden="1"/>
    <cacheHierarchy uniqueName="[Table12].[Date (Month Index)]" caption="Date (Month Index)" attribute="1" defaultMemberUniqueName="[Table12].[Date (Month Index)].[All]" allUniqueName="[Table12].[Date (Month Index)].[All]" dimensionUniqueName="[Table12]" displayFolder="" count="0" memberValueDatatype="20" unbalanced="0" hidden="1"/>
    <cacheHierarchy uniqueName="[Table13].[Date (Month Index)]" caption="Date (Month Index)" attribute="1" defaultMemberUniqueName="[Table13].[Date (Month Index)].[All]" allUniqueName="[Table13].[Date (Month Index)].[All]" dimensionUniqueName="[Table13]" displayFolder="" count="0" memberValueDatatype="20" unbalanced="0" hidden="1"/>
    <cacheHierarchy uniqueName="[Measures].[__XL_Count Table1]" caption="__XL_Count Table1" measure="1" displayFolder="" measureGroup="Table1" count="0" hidden="1"/>
    <cacheHierarchy uniqueName="[Measures].[__XL_Count Table11]" caption="__XL_Count Table11" measure="1" displayFolder="" measureGroup="Table11" count="0" hidden="1"/>
    <cacheHierarchy uniqueName="[Measures].[__XL_Count Table12]" caption="__XL_Count Table12" measure="1" displayFolder="" measureGroup="Table12" count="0" hidden="1"/>
    <cacheHierarchy uniqueName="[Measures].[__XL_Count Table13]" caption="__XL_Count Table13" measure="1" displayFolder="" measureGroup="Table13" count="0" hidden="1"/>
    <cacheHierarchy uniqueName="[Measures].[__No measures defined]" caption="__No measures defined" measure="1" displayFolder="" count="0" hidden="1"/>
    <cacheHierarchy uniqueName="[Measures].[Sum of Debit]" caption="Sum of Debit" measure="1" displayFolder="" measureGroup="Table1" count="0" hidden="1">
      <extLst>
        <ext xmlns:x15="http://schemas.microsoft.com/office/spreadsheetml/2010/11/main" uri="{B97F6D7D-B522-45F9-BDA1-12C45D357490}">
          <x15:cacheHierarchy aggregatedColumn="2"/>
        </ext>
      </extLst>
    </cacheHierarchy>
    <cacheHierarchy uniqueName="[Measures].[Sum of Credit]" caption="Sum of Credit" measure="1" displayFolder="" measureGroup="Table1" count="0" hidden="1">
      <extLst>
        <ext xmlns:x15="http://schemas.microsoft.com/office/spreadsheetml/2010/11/main" uri="{B97F6D7D-B522-45F9-BDA1-12C45D357490}">
          <x15:cacheHierarchy aggregatedColumn="3"/>
        </ext>
      </extLst>
    </cacheHierarchy>
    <cacheHierarchy uniqueName="[Measures].[Sum of Net Amount]" caption="Sum of Net Amount" measure="1" displayFolder="" measureGroup="Table1" count="0" hidden="1">
      <extLst>
        <ext xmlns:x15="http://schemas.microsoft.com/office/spreadsheetml/2010/11/main" uri="{B97F6D7D-B522-45F9-BDA1-12C45D357490}">
          <x15:cacheHierarchy aggregatedColumn="9"/>
        </ext>
      </extLst>
    </cacheHierarchy>
    <cacheHierarchy uniqueName="[Measures].[Max of Credit]" caption="Max of Credit" measure="1" displayFolder="" measureGroup="Table1" count="0" hidden="1">
      <extLst>
        <ext xmlns:x15="http://schemas.microsoft.com/office/spreadsheetml/2010/11/main" uri="{B97F6D7D-B522-45F9-BDA1-12C45D357490}">
          <x15:cacheHierarchy aggregatedColumn="3"/>
        </ext>
      </extLst>
    </cacheHierarchy>
    <cacheHierarchy uniqueName="[Measures].[Average of Credit]" caption="Average of Credit" measure="1" displayFolder="" measureGroup="Table1" count="0" hidden="1">
      <extLst>
        <ext xmlns:x15="http://schemas.microsoft.com/office/spreadsheetml/2010/11/main" uri="{B97F6D7D-B522-45F9-BDA1-12C45D357490}">
          <x15:cacheHierarchy aggregatedColumn="3"/>
        </ext>
      </extLst>
    </cacheHierarchy>
    <cacheHierarchy uniqueName="[Measures].[Max of Debit]" caption="Max of Debit" measure="1" displayFolder="" measureGroup="Table1" count="0" hidden="1">
      <extLst>
        <ext xmlns:x15="http://schemas.microsoft.com/office/spreadsheetml/2010/11/main" uri="{B97F6D7D-B522-45F9-BDA1-12C45D357490}">
          <x15:cacheHierarchy aggregatedColumn="2"/>
        </ext>
      </extLst>
    </cacheHierarchy>
    <cacheHierarchy uniqueName="[Measures].[Sum of Debit 2]" caption="Sum of Debit 2" measure="1" displayFolder="" measureGroup="Table11" count="0" hidden="1">
      <extLst>
        <ext xmlns:x15="http://schemas.microsoft.com/office/spreadsheetml/2010/11/main" uri="{B97F6D7D-B522-45F9-BDA1-12C45D357490}">
          <x15:cacheHierarchy aggregatedColumn="13"/>
        </ext>
      </extLst>
    </cacheHierarchy>
    <cacheHierarchy uniqueName="[Measures].[Sum of Credit 2]" caption="Sum of Credit 2" measure="1" displayFolder="" measureGroup="Table11" count="0" hidden="1">
      <extLst>
        <ext xmlns:x15="http://schemas.microsoft.com/office/spreadsheetml/2010/11/main" uri="{B97F6D7D-B522-45F9-BDA1-12C45D357490}">
          <x15:cacheHierarchy aggregatedColumn="14"/>
        </ext>
      </extLst>
    </cacheHierarchy>
    <cacheHierarchy uniqueName="[Measures].[Sum of Net Amount 2]" caption="Sum of Net Amount 2" measure="1" displayFolder="" measureGroup="Table11" count="0" hidden="1">
      <extLst>
        <ext xmlns:x15="http://schemas.microsoft.com/office/spreadsheetml/2010/11/main" uri="{B97F6D7D-B522-45F9-BDA1-12C45D357490}">
          <x15:cacheHierarchy aggregatedColumn="20"/>
        </ext>
      </extLst>
    </cacheHierarchy>
    <cacheHierarchy uniqueName="[Measures].[Max of Credit 2]" caption="Max of Credit 2" measure="1" displayFolder="" measureGroup="Table11" count="0" hidden="1">
      <extLst>
        <ext xmlns:x15="http://schemas.microsoft.com/office/spreadsheetml/2010/11/main" uri="{B97F6D7D-B522-45F9-BDA1-12C45D357490}">
          <x15:cacheHierarchy aggregatedColumn="14"/>
        </ext>
      </extLst>
    </cacheHierarchy>
    <cacheHierarchy uniqueName="[Measures].[Average of Credit 2]" caption="Average of Credit 2" measure="1" displayFolder="" measureGroup="Table11" count="0" hidden="1">
      <extLst>
        <ext xmlns:x15="http://schemas.microsoft.com/office/spreadsheetml/2010/11/main" uri="{B97F6D7D-B522-45F9-BDA1-12C45D357490}">
          <x15:cacheHierarchy aggregatedColumn="14"/>
        </ext>
      </extLst>
    </cacheHierarchy>
    <cacheHierarchy uniqueName="[Measures].[Max of Debit 2]" caption="Max of Debit 2" measure="1" displayFolder="" measureGroup="Table11" count="0" hidden="1">
      <extLst>
        <ext xmlns:x15="http://schemas.microsoft.com/office/spreadsheetml/2010/11/main" uri="{B97F6D7D-B522-45F9-BDA1-12C45D357490}">
          <x15:cacheHierarchy aggregatedColumn="13"/>
        </ext>
      </extLst>
    </cacheHierarchy>
    <cacheHierarchy uniqueName="[Measures].[Sum of Debit 3]" caption="Sum of Debit 3" measure="1" displayFolder="" measureGroup="Table12" count="0" oneField="1" hidden="1">
      <fieldsUsage count="1">
        <fieldUsage x="1"/>
      </fieldsUsage>
      <extLst>
        <ext xmlns:x15="http://schemas.microsoft.com/office/spreadsheetml/2010/11/main" uri="{B97F6D7D-B522-45F9-BDA1-12C45D357490}">
          <x15:cacheHierarchy aggregatedColumn="24"/>
        </ext>
      </extLst>
    </cacheHierarchy>
    <cacheHierarchy uniqueName="[Measures].[Sum of Credit 3]" caption="Sum of Credit 3" measure="1" displayFolder="" measureGroup="Table12" count="0" hidden="1">
      <extLst>
        <ext xmlns:x15="http://schemas.microsoft.com/office/spreadsheetml/2010/11/main" uri="{B97F6D7D-B522-45F9-BDA1-12C45D357490}">
          <x15:cacheHierarchy aggregatedColumn="25"/>
        </ext>
      </extLst>
    </cacheHierarchy>
    <cacheHierarchy uniqueName="[Measures].[Sum of Net Amount 3]" caption="Sum of Net Amount 3" measure="1" displayFolder="" measureGroup="Table12" count="0" hidden="1">
      <extLst>
        <ext xmlns:x15="http://schemas.microsoft.com/office/spreadsheetml/2010/11/main" uri="{B97F6D7D-B522-45F9-BDA1-12C45D357490}">
          <x15:cacheHierarchy aggregatedColumn="31"/>
        </ext>
      </extLst>
    </cacheHierarchy>
    <cacheHierarchy uniqueName="[Measures].[Max of Credit 3]" caption="Max of Credit 3" measure="1" displayFolder="" measureGroup="Table12" count="0" hidden="1">
      <extLst>
        <ext xmlns:x15="http://schemas.microsoft.com/office/spreadsheetml/2010/11/main" uri="{B97F6D7D-B522-45F9-BDA1-12C45D357490}">
          <x15:cacheHierarchy aggregatedColumn="25"/>
        </ext>
      </extLst>
    </cacheHierarchy>
    <cacheHierarchy uniqueName="[Measures].[Average of Credit 3]" caption="Average of Credit 3" measure="1" displayFolder="" measureGroup="Table12" count="0" hidden="1">
      <extLst>
        <ext xmlns:x15="http://schemas.microsoft.com/office/spreadsheetml/2010/11/main" uri="{B97F6D7D-B522-45F9-BDA1-12C45D357490}">
          <x15:cacheHierarchy aggregatedColumn="25"/>
        </ext>
      </extLst>
    </cacheHierarchy>
    <cacheHierarchy uniqueName="[Measures].[Max of Debit 3]" caption="Max of Debit 3" measure="1" displayFolder="" measureGroup="Table12" count="0" hidden="1">
      <extLst>
        <ext xmlns:x15="http://schemas.microsoft.com/office/spreadsheetml/2010/11/main" uri="{B97F6D7D-B522-45F9-BDA1-12C45D357490}">
          <x15:cacheHierarchy aggregatedColumn="24"/>
        </ext>
      </extLst>
    </cacheHierarchy>
    <cacheHierarchy uniqueName="[Measures].[Sum of Debit 4]" caption="Sum of Debit 4" measure="1" displayFolder="" measureGroup="Table13" count="0" hidden="1">
      <extLst>
        <ext xmlns:x15="http://schemas.microsoft.com/office/spreadsheetml/2010/11/main" uri="{B97F6D7D-B522-45F9-BDA1-12C45D357490}">
          <x15:cacheHierarchy aggregatedColumn="35"/>
        </ext>
      </extLst>
    </cacheHierarchy>
    <cacheHierarchy uniqueName="[Measures].[Sum of Credit 4]" caption="Sum of Credit 4" measure="1" displayFolder="" measureGroup="Table13" count="0" hidden="1">
      <extLst>
        <ext xmlns:x15="http://schemas.microsoft.com/office/spreadsheetml/2010/11/main" uri="{B97F6D7D-B522-45F9-BDA1-12C45D357490}">
          <x15:cacheHierarchy aggregatedColumn="36"/>
        </ext>
      </extLst>
    </cacheHierarchy>
    <cacheHierarchy uniqueName="[Measures].[Sum of Net Amount 4]" caption="Sum of Net Amount 4" measure="1" displayFolder="" measureGroup="Table13" count="0" hidden="1">
      <extLst>
        <ext xmlns:x15="http://schemas.microsoft.com/office/spreadsheetml/2010/11/main" uri="{B97F6D7D-B522-45F9-BDA1-12C45D357490}">
          <x15:cacheHierarchy aggregatedColumn="42"/>
        </ext>
      </extLst>
    </cacheHierarchy>
    <cacheHierarchy uniqueName="[Measures].[Max of Credit 4]" caption="Max of Credit 4" measure="1" displayFolder="" measureGroup="Table13" count="0" hidden="1">
      <extLst>
        <ext xmlns:x15="http://schemas.microsoft.com/office/spreadsheetml/2010/11/main" uri="{B97F6D7D-B522-45F9-BDA1-12C45D357490}">
          <x15:cacheHierarchy aggregatedColumn="36"/>
        </ext>
      </extLst>
    </cacheHierarchy>
    <cacheHierarchy uniqueName="[Measures].[Average of Credit 4]" caption="Average of Credit 4" measure="1" displayFolder="" measureGroup="Table13" count="0" hidden="1">
      <extLst>
        <ext xmlns:x15="http://schemas.microsoft.com/office/spreadsheetml/2010/11/main" uri="{B97F6D7D-B522-45F9-BDA1-12C45D357490}">
          <x15:cacheHierarchy aggregatedColumn="36"/>
        </ext>
      </extLst>
    </cacheHierarchy>
    <cacheHierarchy uniqueName="[Measures].[Max of Debit 4]" caption="Max of Debit 4" measure="1" displayFolder="" measureGroup="Table13" count="0" hidden="1">
      <extLst>
        <ext xmlns:x15="http://schemas.microsoft.com/office/spreadsheetml/2010/11/main" uri="{B97F6D7D-B522-45F9-BDA1-12C45D357490}">
          <x15:cacheHierarchy aggregatedColumn="35"/>
        </ext>
      </extLst>
    </cacheHierarchy>
  </cacheHierarchies>
  <kpis count="0"/>
  <dimensions count="5">
    <dimension measure="1" name="Measures" uniqueName="[Measures]" caption="Measures"/>
    <dimension name="Table1" uniqueName="[Table1]" caption="Table1"/>
    <dimension name="Table11" uniqueName="[Table11]" caption="Table11"/>
    <dimension name="Table12" uniqueName="[Table12]" caption="Table12"/>
    <dimension name="Table13" uniqueName="[Table13]" caption="Table13"/>
  </dimensions>
  <measureGroups count="4">
    <measureGroup name="Table1" caption="Table1"/>
    <measureGroup name="Table11" caption="Table11"/>
    <measureGroup name="Table12" caption="Table12"/>
    <measureGroup name="Table13" caption="Table13"/>
  </measureGroups>
  <maps count="4">
    <map measureGroup="0" dimension="1"/>
    <map measureGroup="1" dimension="2"/>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CC" refreshedDate="45784.193850810188" backgroundQuery="1" createdVersion="7" refreshedVersion="8" minRefreshableVersion="3" recordCount="0" supportSubquery="1" supportAdvancedDrill="1" xr:uid="{A48DD01E-780C-40D5-B8CB-CFF6DEB23695}">
  <cacheSource type="external" connectionId="1"/>
  <cacheFields count="4">
    <cacheField name="[Table12].[Week Day].[Week Day]" caption="Week Day" numFmtId="0" hierarchy="30" level="1">
      <sharedItems count="7">
        <s v="Fri"/>
        <s v="Mon"/>
        <s v="Sat"/>
        <s v="Sun"/>
        <s v="Thu"/>
        <s v="Tue"/>
        <s v="Wed"/>
      </sharedItems>
    </cacheField>
    <cacheField name="[Table12].[Month Number].[Month Number]" caption="Month Number" numFmtId="0" hierarchy="29" level="1">
      <sharedItems count="10">
        <s v="Apr"/>
        <s v="Aug"/>
        <s v="Feb"/>
        <s v="Jan"/>
        <s v="Jul"/>
        <s v="Jun"/>
        <s v="Mar"/>
        <s v="May"/>
        <s v="Oct"/>
        <s v="Sep"/>
      </sharedItems>
    </cacheField>
    <cacheField name="[Measures].[Max of Credit 3]" caption="Max of Credit 3" numFmtId="0" hierarchy="68" level="32767"/>
    <cacheField name="[Measures].[Max of Debit 3]" caption="Max of Debit 3" numFmtId="0" hierarchy="70" level="32767"/>
  </cacheFields>
  <cacheHierarchies count="77">
    <cacheHierarchy uniqueName="[Table1].[Date]" caption="Date" attribute="1" time="1" defaultMemberUniqueName="[Table1].[Date].[All]" allUniqueName="[Table1].[Date].[All]" dimensionUniqueName="[Table1]" displayFolder="" count="0" memberValueDatatype="7" unbalanced="0"/>
    <cacheHierarchy uniqueName="[Table1].[Description]" caption="Description" attribute="1" defaultMemberUniqueName="[Table1].[Description].[All]" allUniqueName="[Table1].[Description].[All]" dimensionUniqueName="[Table1]" displayFolder="" count="0" memberValueDatatype="130" unbalanced="0"/>
    <cacheHierarchy uniqueName="[Table1].[Debit]" caption="Debit" attribute="1" defaultMemberUniqueName="[Table1].[Debit].[All]" allUniqueName="[Table1].[Debit].[All]" dimensionUniqueName="[Table1]" displayFolder="" count="0" memberValueDatatype="5" unbalanced="0"/>
    <cacheHierarchy uniqueName="[Table1].[Credit]" caption="Credit" attribute="1" defaultMemberUniqueName="[Table1].[Credit].[All]" allUniqueName="[Table1].[Credit].[All]" dimensionUniqueName="[Table1]" displayFolder="" count="0" memberValueDatatype="20" unbalanced="0"/>
    <cacheHierarchy uniqueName="[Table1].[Sub-category]" caption="Sub-category" attribute="1" defaultMemberUniqueName="[Table1].[Sub-category].[All]" allUniqueName="[Table1].[Sub-category].[All]" dimensionUniqueName="[Table1]" displayFolder="" count="0" memberValueDatatype="130" unbalanced="0"/>
    <cacheHierarchy uniqueName="[Table1].[Category]" caption="Category" attribute="1" defaultMemberUniqueName="[Table1].[Category].[All]" allUniqueName="[Table1].[Category].[All]" dimensionUniqueName="[Table1]" displayFolder="" count="0" memberValueDatatype="130" unbalanced="0"/>
    <cacheHierarchy uniqueName="[Table1].[Category Type]" caption="Category Type" attribute="1" defaultMemberUniqueName="[Table1].[Category Type].[All]" allUniqueName="[Table1].[Category Type].[All]" dimensionUniqueName="[Table1]" displayFolder="" count="0" memberValueDatatype="130" unbalanced="0"/>
    <cacheHierarchy uniqueName="[Table1].[Month Number]" caption="Month Number" attribute="1" defaultMemberUniqueName="[Table1].[Month Number].[All]" allUniqueName="[Table1].[Month Number].[All]" dimensionUniqueName="[Table1]" displayFolder="" count="0" memberValueDatatype="130" unbalanced="0"/>
    <cacheHierarchy uniqueName="[Table1].[Week Day]" caption="Week Day" attribute="1" defaultMemberUniqueName="[Table1].[Week Day].[All]" allUniqueName="[Table1].[Week Day].[All]" dimensionUniqueName="[Table1]" displayFolder="" count="0" memberValueDatatype="130" unbalanced="0"/>
    <cacheHierarchy uniqueName="[Table1].[Net Amount]" caption="Net Amount" attribute="1" defaultMemberUniqueName="[Table1].[Net Amount].[All]" allUniqueName="[Table1].[Net Amount].[All]" dimensionUniqueName="[Table1]" displayFolder="" count="0" memberValueDatatype="5" unbalanced="0"/>
    <cacheHierarchy uniqueName="[Table1].[Date (Month)]" caption="Date (Month)" attribute="1" defaultMemberUniqueName="[Table1].[Date (Month)].[All]" allUniqueName="[Table1].[Date (Month)].[All]" dimensionUniqueName="[Table1]" displayFolder="" count="0" memberValueDatatype="130" unbalanced="0"/>
    <cacheHierarchy uniqueName="[Table11].[Date]" caption="Date" attribute="1" time="1" defaultMemberUniqueName="[Table11].[Date].[All]" allUniqueName="[Table11].[Date].[All]" dimensionUniqueName="[Table11]" displayFolder="" count="0" memberValueDatatype="7" unbalanced="0"/>
    <cacheHierarchy uniqueName="[Table11].[Description]" caption="Description" attribute="1" defaultMemberUniqueName="[Table11].[Description].[All]" allUniqueName="[Table11].[Description].[All]" dimensionUniqueName="[Table11]" displayFolder="" count="0" memberValueDatatype="130" unbalanced="0"/>
    <cacheHierarchy uniqueName="[Table11].[Debit]" caption="Debit" attribute="1" defaultMemberUniqueName="[Table11].[Debit].[All]" allUniqueName="[Table11].[Debit].[All]" dimensionUniqueName="[Table11]" displayFolder="" count="0" memberValueDatatype="5" unbalanced="0"/>
    <cacheHierarchy uniqueName="[Table11].[Credit]" caption="Credit" attribute="1" defaultMemberUniqueName="[Table11].[Credit].[All]" allUniqueName="[Table11].[Credit].[All]" dimensionUniqueName="[Table11]" displayFolder="" count="0" memberValueDatatype="20" unbalanced="0"/>
    <cacheHierarchy uniqueName="[Table11].[Sub-category]" caption="Sub-category" attribute="1" defaultMemberUniqueName="[Table11].[Sub-category].[All]" allUniqueName="[Table11].[Sub-category].[All]" dimensionUniqueName="[Table11]" displayFolder="" count="0" memberValueDatatype="130" unbalanced="0"/>
    <cacheHierarchy uniqueName="[Table11].[Category]" caption="Category" attribute="1" defaultMemberUniqueName="[Table11].[Category].[All]" allUniqueName="[Table11].[Category].[All]" dimensionUniqueName="[Table11]" displayFolder="" count="0" memberValueDatatype="130" unbalanced="0"/>
    <cacheHierarchy uniqueName="[Table11].[Category Type]" caption="Category Type" attribute="1" defaultMemberUniqueName="[Table11].[Category Type].[All]" allUniqueName="[Table11].[Category Type].[All]" dimensionUniqueName="[Table11]" displayFolder="" count="0" memberValueDatatype="130" unbalanced="0"/>
    <cacheHierarchy uniqueName="[Table11].[Month Number]" caption="Month Number" attribute="1" defaultMemberUniqueName="[Table11].[Month Number].[All]" allUniqueName="[Table11].[Month Number].[All]" dimensionUniqueName="[Table11]" displayFolder="" count="0" memberValueDatatype="130" unbalanced="0"/>
    <cacheHierarchy uniqueName="[Table11].[Week Day]" caption="Week Day" attribute="1" defaultMemberUniqueName="[Table11].[Week Day].[All]" allUniqueName="[Table11].[Week Day].[All]" dimensionUniqueName="[Table11]" displayFolder="" count="0" memberValueDatatype="130" unbalanced="0"/>
    <cacheHierarchy uniqueName="[Table11].[Net Amount]" caption="Net Amount" attribute="1" defaultMemberUniqueName="[Table11].[Net Amount].[All]" allUniqueName="[Table11].[Net Amount].[All]" dimensionUniqueName="[Table11]" displayFolder="" count="0" memberValueDatatype="5" unbalanced="0"/>
    <cacheHierarchy uniqueName="[Table11].[Date (Month)]" caption="Date (Month)" attribute="1" defaultMemberUniqueName="[Table11].[Date (Month)].[All]" allUniqueName="[Table11].[Date (Month)].[All]" dimensionUniqueName="[Table11]" displayFolder="" count="0" memberValueDatatype="130" unbalanced="0"/>
    <cacheHierarchy uniqueName="[Table12].[Date]" caption="Date" attribute="1" time="1" defaultMemberUniqueName="[Table12].[Date].[All]" allUniqueName="[Table12].[Date].[All]" dimensionUniqueName="[Table12]" displayFolder="" count="0" memberValueDatatype="7" unbalanced="0"/>
    <cacheHierarchy uniqueName="[Table12].[Description]" caption="Description" attribute="1" defaultMemberUniqueName="[Table12].[Description].[All]" allUniqueName="[Table12].[Description].[All]" dimensionUniqueName="[Table12]" displayFolder="" count="0" memberValueDatatype="130" unbalanced="0"/>
    <cacheHierarchy uniqueName="[Table12].[Debit]" caption="Debit" attribute="1" defaultMemberUniqueName="[Table12].[Debit].[All]" allUniqueName="[Table12].[Debit].[All]" dimensionUniqueName="[Table12]" displayFolder="" count="0" memberValueDatatype="5" unbalanced="0"/>
    <cacheHierarchy uniqueName="[Table12].[Credit]" caption="Credit" attribute="1" defaultMemberUniqueName="[Table12].[Credit].[All]" allUniqueName="[Table12].[Credit].[All]" dimensionUniqueName="[Table12]" displayFolder="" count="0" memberValueDatatype="20" unbalanced="0"/>
    <cacheHierarchy uniqueName="[Table12].[Sub-category]" caption="Sub-category" attribute="1" defaultMemberUniqueName="[Table12].[Sub-category].[All]" allUniqueName="[Table12].[Sub-category].[All]" dimensionUniqueName="[Table12]" displayFolder="" count="0" memberValueDatatype="130" unbalanced="0"/>
    <cacheHierarchy uniqueName="[Table12].[Category]" caption="Category" attribute="1" defaultMemberUniqueName="[Table12].[Category].[All]" allUniqueName="[Table12].[Category].[All]" dimensionUniqueName="[Table12]" displayFolder="" count="0" memberValueDatatype="130" unbalanced="0"/>
    <cacheHierarchy uniqueName="[Table12].[Category Type]" caption="Category Type" attribute="1" defaultMemberUniqueName="[Table12].[Category Type].[All]" allUniqueName="[Table12].[Category Type].[All]" dimensionUniqueName="[Table12]" displayFolder="" count="0" memberValueDatatype="130" unbalanced="0"/>
    <cacheHierarchy uniqueName="[Table12].[Month Number]" caption="Month Number" attribute="1" defaultMemberUniqueName="[Table12].[Month Number].[All]" allUniqueName="[Table12].[Month Number].[All]" dimensionUniqueName="[Table12]" displayFolder="" count="2" memberValueDatatype="130" unbalanced="0">
      <fieldsUsage count="2">
        <fieldUsage x="-1"/>
        <fieldUsage x="1"/>
      </fieldsUsage>
    </cacheHierarchy>
    <cacheHierarchy uniqueName="[Table12].[Week Day]" caption="Week Day" attribute="1" defaultMemberUniqueName="[Table12].[Week Day].[All]" allUniqueName="[Table12].[Week Day].[All]" dimensionUniqueName="[Table12]" displayFolder="" count="2" memberValueDatatype="130" unbalanced="0">
      <fieldsUsage count="2">
        <fieldUsage x="-1"/>
        <fieldUsage x="0"/>
      </fieldsUsage>
    </cacheHierarchy>
    <cacheHierarchy uniqueName="[Table12].[Net Amount]" caption="Net Amount" attribute="1" defaultMemberUniqueName="[Table12].[Net Amount].[All]" allUniqueName="[Table12].[Net Amount].[All]" dimensionUniqueName="[Table12]" displayFolder="" count="0" memberValueDatatype="5" unbalanced="0"/>
    <cacheHierarchy uniqueName="[Table12].[Date (Month)]" caption="Date (Month)" attribute="1" defaultMemberUniqueName="[Table12].[Date (Month)].[All]" allUniqueName="[Table12].[Date (Month)].[All]" dimensionUniqueName="[Table12]" displayFolder="" count="0" memberValueDatatype="130" unbalanced="0"/>
    <cacheHierarchy uniqueName="[Table13].[Date]" caption="Date" attribute="1" time="1" defaultMemberUniqueName="[Table13].[Date].[All]" allUniqueName="[Table13].[Date].[All]" dimensionUniqueName="[Table13]" displayFolder="" count="0" memberValueDatatype="7" unbalanced="0"/>
    <cacheHierarchy uniqueName="[Table13].[Description]" caption="Description" attribute="1" defaultMemberUniqueName="[Table13].[Description].[All]" allUniqueName="[Table13].[Description].[All]" dimensionUniqueName="[Table13]" displayFolder="" count="0" memberValueDatatype="130" unbalanced="0"/>
    <cacheHierarchy uniqueName="[Table13].[Debit]" caption="Debit" attribute="1" defaultMemberUniqueName="[Table13].[Debit].[All]" allUniqueName="[Table13].[Debit].[All]" dimensionUniqueName="[Table13]" displayFolder="" count="0" memberValueDatatype="5" unbalanced="0"/>
    <cacheHierarchy uniqueName="[Table13].[Credit]" caption="Credit" attribute="1" defaultMemberUniqueName="[Table13].[Credit].[All]" allUniqueName="[Table13].[Credit].[All]" dimensionUniqueName="[Table13]" displayFolder="" count="0" memberValueDatatype="20" unbalanced="0"/>
    <cacheHierarchy uniqueName="[Table13].[Sub-category]" caption="Sub-category" attribute="1" defaultMemberUniqueName="[Table13].[Sub-category].[All]" allUniqueName="[Table13].[Sub-category].[All]" dimensionUniqueName="[Table13]" displayFolder="" count="0" memberValueDatatype="130" unbalanced="0"/>
    <cacheHierarchy uniqueName="[Table13].[Category]" caption="Category" attribute="1" defaultMemberUniqueName="[Table13].[Category].[All]" allUniqueName="[Table13].[Category].[All]" dimensionUniqueName="[Table13]" displayFolder="" count="0" memberValueDatatype="130" unbalanced="0"/>
    <cacheHierarchy uniqueName="[Table13].[Category Type]" caption="Category Type" attribute="1" defaultMemberUniqueName="[Table13].[Category Type].[All]" allUniqueName="[Table13].[Category Type].[All]" dimensionUniqueName="[Table13]" displayFolder="" count="0" memberValueDatatype="130" unbalanced="0"/>
    <cacheHierarchy uniqueName="[Table13].[Month Number]" caption="Month Number" attribute="1" defaultMemberUniqueName="[Table13].[Month Number].[All]" allUniqueName="[Table13].[Month Number].[All]" dimensionUniqueName="[Table13]" displayFolder="" count="0" memberValueDatatype="130" unbalanced="0"/>
    <cacheHierarchy uniqueName="[Table13].[Week Day]" caption="Week Day" attribute="1" defaultMemberUniqueName="[Table13].[Week Day].[All]" allUniqueName="[Table13].[Week Day].[All]" dimensionUniqueName="[Table13]" displayFolder="" count="0" memberValueDatatype="130" unbalanced="0"/>
    <cacheHierarchy uniqueName="[Table13].[Net Amount]" caption="Net Amount" attribute="1" defaultMemberUniqueName="[Table13].[Net Amount].[All]" allUniqueName="[Table13].[Net Amount].[All]" dimensionUniqueName="[Table13]" displayFolder="" count="0" memberValueDatatype="5" unbalanced="0"/>
    <cacheHierarchy uniqueName="[Table13].[Date (Month)]" caption="Date (Month)" attribute="1" defaultMemberUniqueName="[Table13].[Date (Month)].[All]" allUniqueName="[Table13].[Date (Month)].[All]" dimensionUniqueName="[Table13]" displayFolder="" count="0" memberValueDatatype="130" unbalanced="0"/>
    <cacheHierarchy uniqueName="[Table1].[Date (Month Index)]" caption="Date (Month Index)" attribute="1" defaultMemberUniqueName="[Table1].[Date (Month Index)].[All]" allUniqueName="[Table1].[Date (Month Index)].[All]" dimensionUniqueName="[Table1]" displayFolder="" count="0" memberValueDatatype="20" unbalanced="0" hidden="1"/>
    <cacheHierarchy uniqueName="[Table11].[Date (Month Index)]" caption="Date (Month Index)" attribute="1" defaultMemberUniqueName="[Table11].[Date (Month Index)].[All]" allUniqueName="[Table11].[Date (Month Index)].[All]" dimensionUniqueName="[Table11]" displayFolder="" count="0" memberValueDatatype="20" unbalanced="0" hidden="1"/>
    <cacheHierarchy uniqueName="[Table12].[Date (Month Index)]" caption="Date (Month Index)" attribute="1" defaultMemberUniqueName="[Table12].[Date (Month Index)].[All]" allUniqueName="[Table12].[Date (Month Index)].[All]" dimensionUniqueName="[Table12]" displayFolder="" count="0" memberValueDatatype="20" unbalanced="0" hidden="1"/>
    <cacheHierarchy uniqueName="[Table13].[Date (Month Index)]" caption="Date (Month Index)" attribute="1" defaultMemberUniqueName="[Table13].[Date (Month Index)].[All]" allUniqueName="[Table13].[Date (Month Index)].[All]" dimensionUniqueName="[Table13]" displayFolder="" count="0" memberValueDatatype="20" unbalanced="0" hidden="1"/>
    <cacheHierarchy uniqueName="[Measures].[__XL_Count Table1]" caption="__XL_Count Table1" measure="1" displayFolder="" measureGroup="Table1" count="0" hidden="1"/>
    <cacheHierarchy uniqueName="[Measures].[__XL_Count Table11]" caption="__XL_Count Table11" measure="1" displayFolder="" measureGroup="Table11" count="0" hidden="1"/>
    <cacheHierarchy uniqueName="[Measures].[__XL_Count Table12]" caption="__XL_Count Table12" measure="1" displayFolder="" measureGroup="Table12" count="0" hidden="1"/>
    <cacheHierarchy uniqueName="[Measures].[__XL_Count Table13]" caption="__XL_Count Table13" measure="1" displayFolder="" measureGroup="Table13" count="0" hidden="1"/>
    <cacheHierarchy uniqueName="[Measures].[__No measures defined]" caption="__No measures defined" measure="1" displayFolder="" count="0" hidden="1"/>
    <cacheHierarchy uniqueName="[Measures].[Sum of Debit]" caption="Sum of Debit" measure="1" displayFolder="" measureGroup="Table1" count="0" hidden="1">
      <extLst>
        <ext xmlns:x15="http://schemas.microsoft.com/office/spreadsheetml/2010/11/main" uri="{B97F6D7D-B522-45F9-BDA1-12C45D357490}">
          <x15:cacheHierarchy aggregatedColumn="2"/>
        </ext>
      </extLst>
    </cacheHierarchy>
    <cacheHierarchy uniqueName="[Measures].[Sum of Credit]" caption="Sum of Credit" measure="1" displayFolder="" measureGroup="Table1" count="0" hidden="1">
      <extLst>
        <ext xmlns:x15="http://schemas.microsoft.com/office/spreadsheetml/2010/11/main" uri="{B97F6D7D-B522-45F9-BDA1-12C45D357490}">
          <x15:cacheHierarchy aggregatedColumn="3"/>
        </ext>
      </extLst>
    </cacheHierarchy>
    <cacheHierarchy uniqueName="[Measures].[Sum of Net Amount]" caption="Sum of Net Amount" measure="1" displayFolder="" measureGroup="Table1" count="0" hidden="1">
      <extLst>
        <ext xmlns:x15="http://schemas.microsoft.com/office/spreadsheetml/2010/11/main" uri="{B97F6D7D-B522-45F9-BDA1-12C45D357490}">
          <x15:cacheHierarchy aggregatedColumn="9"/>
        </ext>
      </extLst>
    </cacheHierarchy>
    <cacheHierarchy uniqueName="[Measures].[Max of Credit]" caption="Max of Credit" measure="1" displayFolder="" measureGroup="Table1" count="0" hidden="1">
      <extLst>
        <ext xmlns:x15="http://schemas.microsoft.com/office/spreadsheetml/2010/11/main" uri="{B97F6D7D-B522-45F9-BDA1-12C45D357490}">
          <x15:cacheHierarchy aggregatedColumn="3"/>
        </ext>
      </extLst>
    </cacheHierarchy>
    <cacheHierarchy uniqueName="[Measures].[Average of Credit]" caption="Average of Credit" measure="1" displayFolder="" measureGroup="Table1" count="0" hidden="1">
      <extLst>
        <ext xmlns:x15="http://schemas.microsoft.com/office/spreadsheetml/2010/11/main" uri="{B97F6D7D-B522-45F9-BDA1-12C45D357490}">
          <x15:cacheHierarchy aggregatedColumn="3"/>
        </ext>
      </extLst>
    </cacheHierarchy>
    <cacheHierarchy uniqueName="[Measures].[Max of Debit]" caption="Max of Debit" measure="1" displayFolder="" measureGroup="Table1" count="0" hidden="1">
      <extLst>
        <ext xmlns:x15="http://schemas.microsoft.com/office/spreadsheetml/2010/11/main" uri="{B97F6D7D-B522-45F9-BDA1-12C45D357490}">
          <x15:cacheHierarchy aggregatedColumn="2"/>
        </ext>
      </extLst>
    </cacheHierarchy>
    <cacheHierarchy uniqueName="[Measures].[Sum of Debit 2]" caption="Sum of Debit 2" measure="1" displayFolder="" measureGroup="Table11" count="0" hidden="1">
      <extLst>
        <ext xmlns:x15="http://schemas.microsoft.com/office/spreadsheetml/2010/11/main" uri="{B97F6D7D-B522-45F9-BDA1-12C45D357490}">
          <x15:cacheHierarchy aggregatedColumn="13"/>
        </ext>
      </extLst>
    </cacheHierarchy>
    <cacheHierarchy uniqueName="[Measures].[Sum of Credit 2]" caption="Sum of Credit 2" measure="1" displayFolder="" measureGroup="Table11" count="0" hidden="1">
      <extLst>
        <ext xmlns:x15="http://schemas.microsoft.com/office/spreadsheetml/2010/11/main" uri="{B97F6D7D-B522-45F9-BDA1-12C45D357490}">
          <x15:cacheHierarchy aggregatedColumn="14"/>
        </ext>
      </extLst>
    </cacheHierarchy>
    <cacheHierarchy uniqueName="[Measures].[Sum of Net Amount 2]" caption="Sum of Net Amount 2" measure="1" displayFolder="" measureGroup="Table11" count="0" hidden="1">
      <extLst>
        <ext xmlns:x15="http://schemas.microsoft.com/office/spreadsheetml/2010/11/main" uri="{B97F6D7D-B522-45F9-BDA1-12C45D357490}">
          <x15:cacheHierarchy aggregatedColumn="20"/>
        </ext>
      </extLst>
    </cacheHierarchy>
    <cacheHierarchy uniqueName="[Measures].[Max of Credit 2]" caption="Max of Credit 2" measure="1" displayFolder="" measureGroup="Table11" count="0" hidden="1">
      <extLst>
        <ext xmlns:x15="http://schemas.microsoft.com/office/spreadsheetml/2010/11/main" uri="{B97F6D7D-B522-45F9-BDA1-12C45D357490}">
          <x15:cacheHierarchy aggregatedColumn="14"/>
        </ext>
      </extLst>
    </cacheHierarchy>
    <cacheHierarchy uniqueName="[Measures].[Average of Credit 2]" caption="Average of Credit 2" measure="1" displayFolder="" measureGroup="Table11" count="0" hidden="1">
      <extLst>
        <ext xmlns:x15="http://schemas.microsoft.com/office/spreadsheetml/2010/11/main" uri="{B97F6D7D-B522-45F9-BDA1-12C45D357490}">
          <x15:cacheHierarchy aggregatedColumn="14"/>
        </ext>
      </extLst>
    </cacheHierarchy>
    <cacheHierarchy uniqueName="[Measures].[Max of Debit 2]" caption="Max of Debit 2" measure="1" displayFolder="" measureGroup="Table11" count="0" hidden="1">
      <extLst>
        <ext xmlns:x15="http://schemas.microsoft.com/office/spreadsheetml/2010/11/main" uri="{B97F6D7D-B522-45F9-BDA1-12C45D357490}">
          <x15:cacheHierarchy aggregatedColumn="13"/>
        </ext>
      </extLst>
    </cacheHierarchy>
    <cacheHierarchy uniqueName="[Measures].[Sum of Debit 3]" caption="Sum of Debit 3" measure="1" displayFolder="" measureGroup="Table12" count="0" hidden="1">
      <extLst>
        <ext xmlns:x15="http://schemas.microsoft.com/office/spreadsheetml/2010/11/main" uri="{B97F6D7D-B522-45F9-BDA1-12C45D357490}">
          <x15:cacheHierarchy aggregatedColumn="24"/>
        </ext>
      </extLst>
    </cacheHierarchy>
    <cacheHierarchy uniqueName="[Measures].[Sum of Credit 3]" caption="Sum of Credit 3" measure="1" displayFolder="" measureGroup="Table12" count="0" hidden="1">
      <extLst>
        <ext xmlns:x15="http://schemas.microsoft.com/office/spreadsheetml/2010/11/main" uri="{B97F6D7D-B522-45F9-BDA1-12C45D357490}">
          <x15:cacheHierarchy aggregatedColumn="25"/>
        </ext>
      </extLst>
    </cacheHierarchy>
    <cacheHierarchy uniqueName="[Measures].[Sum of Net Amount 3]" caption="Sum of Net Amount 3" measure="1" displayFolder="" measureGroup="Table12" count="0" hidden="1">
      <extLst>
        <ext xmlns:x15="http://schemas.microsoft.com/office/spreadsheetml/2010/11/main" uri="{B97F6D7D-B522-45F9-BDA1-12C45D357490}">
          <x15:cacheHierarchy aggregatedColumn="31"/>
        </ext>
      </extLst>
    </cacheHierarchy>
    <cacheHierarchy uniqueName="[Measures].[Max of Credit 3]" caption="Max of Credit 3" measure="1" displayFolder="" measureGroup="Table12" count="0" oneField="1" hidden="1">
      <fieldsUsage count="1">
        <fieldUsage x="2"/>
      </fieldsUsage>
      <extLst>
        <ext xmlns:x15="http://schemas.microsoft.com/office/spreadsheetml/2010/11/main" uri="{B97F6D7D-B522-45F9-BDA1-12C45D357490}">
          <x15:cacheHierarchy aggregatedColumn="25"/>
        </ext>
      </extLst>
    </cacheHierarchy>
    <cacheHierarchy uniqueName="[Measures].[Average of Credit 3]" caption="Average of Credit 3" measure="1" displayFolder="" measureGroup="Table12" count="0" hidden="1">
      <extLst>
        <ext xmlns:x15="http://schemas.microsoft.com/office/spreadsheetml/2010/11/main" uri="{B97F6D7D-B522-45F9-BDA1-12C45D357490}">
          <x15:cacheHierarchy aggregatedColumn="25"/>
        </ext>
      </extLst>
    </cacheHierarchy>
    <cacheHierarchy uniqueName="[Measures].[Max of Debit 3]" caption="Max of Debit 3" measure="1" displayFolder="" measureGroup="Table12" count="0" oneField="1" hidden="1">
      <fieldsUsage count="1">
        <fieldUsage x="3"/>
      </fieldsUsage>
      <extLst>
        <ext xmlns:x15="http://schemas.microsoft.com/office/spreadsheetml/2010/11/main" uri="{B97F6D7D-B522-45F9-BDA1-12C45D357490}">
          <x15:cacheHierarchy aggregatedColumn="24"/>
        </ext>
      </extLst>
    </cacheHierarchy>
    <cacheHierarchy uniqueName="[Measures].[Sum of Debit 4]" caption="Sum of Debit 4" measure="1" displayFolder="" measureGroup="Table13" count="0" hidden="1">
      <extLst>
        <ext xmlns:x15="http://schemas.microsoft.com/office/spreadsheetml/2010/11/main" uri="{B97F6D7D-B522-45F9-BDA1-12C45D357490}">
          <x15:cacheHierarchy aggregatedColumn="35"/>
        </ext>
      </extLst>
    </cacheHierarchy>
    <cacheHierarchy uniqueName="[Measures].[Sum of Credit 4]" caption="Sum of Credit 4" measure="1" displayFolder="" measureGroup="Table13" count="0" hidden="1">
      <extLst>
        <ext xmlns:x15="http://schemas.microsoft.com/office/spreadsheetml/2010/11/main" uri="{B97F6D7D-B522-45F9-BDA1-12C45D357490}">
          <x15:cacheHierarchy aggregatedColumn="36"/>
        </ext>
      </extLst>
    </cacheHierarchy>
    <cacheHierarchy uniqueName="[Measures].[Sum of Net Amount 4]" caption="Sum of Net Amount 4" measure="1" displayFolder="" measureGroup="Table13" count="0" hidden="1">
      <extLst>
        <ext xmlns:x15="http://schemas.microsoft.com/office/spreadsheetml/2010/11/main" uri="{B97F6D7D-B522-45F9-BDA1-12C45D357490}">
          <x15:cacheHierarchy aggregatedColumn="42"/>
        </ext>
      </extLst>
    </cacheHierarchy>
    <cacheHierarchy uniqueName="[Measures].[Max of Credit 4]" caption="Max of Credit 4" measure="1" displayFolder="" measureGroup="Table13" count="0" hidden="1">
      <extLst>
        <ext xmlns:x15="http://schemas.microsoft.com/office/spreadsheetml/2010/11/main" uri="{B97F6D7D-B522-45F9-BDA1-12C45D357490}">
          <x15:cacheHierarchy aggregatedColumn="36"/>
        </ext>
      </extLst>
    </cacheHierarchy>
    <cacheHierarchy uniqueName="[Measures].[Average of Credit 4]" caption="Average of Credit 4" measure="1" displayFolder="" measureGroup="Table13" count="0" hidden="1">
      <extLst>
        <ext xmlns:x15="http://schemas.microsoft.com/office/spreadsheetml/2010/11/main" uri="{B97F6D7D-B522-45F9-BDA1-12C45D357490}">
          <x15:cacheHierarchy aggregatedColumn="36"/>
        </ext>
      </extLst>
    </cacheHierarchy>
    <cacheHierarchy uniqueName="[Measures].[Max of Debit 4]" caption="Max of Debit 4" measure="1" displayFolder="" measureGroup="Table13" count="0" hidden="1">
      <extLst>
        <ext xmlns:x15="http://schemas.microsoft.com/office/spreadsheetml/2010/11/main" uri="{B97F6D7D-B522-45F9-BDA1-12C45D357490}">
          <x15:cacheHierarchy aggregatedColumn="35"/>
        </ext>
      </extLst>
    </cacheHierarchy>
  </cacheHierarchies>
  <kpis count="0"/>
  <dimensions count="5">
    <dimension measure="1" name="Measures" uniqueName="[Measures]" caption="Measures"/>
    <dimension name="Table1" uniqueName="[Table1]" caption="Table1"/>
    <dimension name="Table11" uniqueName="[Table11]" caption="Table11"/>
    <dimension name="Table12" uniqueName="[Table12]" caption="Table12"/>
    <dimension name="Table13" uniqueName="[Table13]" caption="Table13"/>
  </dimensions>
  <measureGroups count="4">
    <measureGroup name="Table1" caption="Table1"/>
    <measureGroup name="Table11" caption="Table11"/>
    <measureGroup name="Table12" caption="Table12"/>
    <measureGroup name="Table13" caption="Table13"/>
  </measureGroups>
  <maps count="4">
    <map measureGroup="0" dimension="1"/>
    <map measureGroup="1" dimension="2"/>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CC" refreshedDate="45784.193852083336" backgroundQuery="1" createdVersion="7" refreshedVersion="8" minRefreshableVersion="3" recordCount="0" supportSubquery="1" supportAdvancedDrill="1" xr:uid="{27834FBB-B0B7-4E15-8EF0-CDBB2CC93E1F}">
  <cacheSource type="external" connectionId="1"/>
  <cacheFields count="3">
    <cacheField name="[Table12].[Category Type].[Category Type]" caption="Category Type" numFmtId="0" hierarchy="28" level="1">
      <sharedItems count="1">
        <s v="Income"/>
      </sharedItems>
    </cacheField>
    <cacheField name="[Measures].[Sum of Credit 3]" caption="Sum of Credit 3" numFmtId="0" hierarchy="66" level="32767"/>
    <cacheField name="[Table12].[Month Number].[Month Number]" caption="Month Number" numFmtId="0" hierarchy="29" level="1">
      <sharedItems count="10">
        <s v="Apr"/>
        <s v="Aug"/>
        <s v="Feb"/>
        <s v="Jan"/>
        <s v="Jul"/>
        <s v="Jun"/>
        <s v="Mar"/>
        <s v="May"/>
        <s v="Oct"/>
        <s v="Sep"/>
      </sharedItems>
    </cacheField>
  </cacheFields>
  <cacheHierarchies count="77">
    <cacheHierarchy uniqueName="[Table1].[Date]" caption="Date" attribute="1" time="1" defaultMemberUniqueName="[Table1].[Date].[All]" allUniqueName="[Table1].[Date].[All]" dimensionUniqueName="[Table1]" displayFolder="" count="0" memberValueDatatype="7" unbalanced="0"/>
    <cacheHierarchy uniqueName="[Table1].[Description]" caption="Description" attribute="1" defaultMemberUniqueName="[Table1].[Description].[All]" allUniqueName="[Table1].[Description].[All]" dimensionUniqueName="[Table1]" displayFolder="" count="0" memberValueDatatype="130" unbalanced="0"/>
    <cacheHierarchy uniqueName="[Table1].[Debit]" caption="Debit" attribute="1" defaultMemberUniqueName="[Table1].[Debit].[All]" allUniqueName="[Table1].[Debit].[All]" dimensionUniqueName="[Table1]" displayFolder="" count="0" memberValueDatatype="5" unbalanced="0"/>
    <cacheHierarchy uniqueName="[Table1].[Credit]" caption="Credit" attribute="1" defaultMemberUniqueName="[Table1].[Credit].[All]" allUniqueName="[Table1].[Credit].[All]" dimensionUniqueName="[Table1]" displayFolder="" count="0" memberValueDatatype="20" unbalanced="0"/>
    <cacheHierarchy uniqueName="[Table1].[Sub-category]" caption="Sub-category" attribute="1" defaultMemberUniqueName="[Table1].[Sub-category].[All]" allUniqueName="[Table1].[Sub-category].[All]" dimensionUniqueName="[Table1]" displayFolder="" count="0" memberValueDatatype="130" unbalanced="0"/>
    <cacheHierarchy uniqueName="[Table1].[Category]" caption="Category" attribute="1" defaultMemberUniqueName="[Table1].[Category].[All]" allUniqueName="[Table1].[Category].[All]" dimensionUniqueName="[Table1]" displayFolder="" count="0" memberValueDatatype="130" unbalanced="0"/>
    <cacheHierarchy uniqueName="[Table1].[Category Type]" caption="Category Type" attribute="1" defaultMemberUniqueName="[Table1].[Category Type].[All]" allUniqueName="[Table1].[Category Type].[All]" dimensionUniqueName="[Table1]" displayFolder="" count="0" memberValueDatatype="130" unbalanced="0"/>
    <cacheHierarchy uniqueName="[Table1].[Month Number]" caption="Month Number" attribute="1" defaultMemberUniqueName="[Table1].[Month Number].[All]" allUniqueName="[Table1].[Month Number].[All]" dimensionUniqueName="[Table1]" displayFolder="" count="0" memberValueDatatype="130" unbalanced="0"/>
    <cacheHierarchy uniqueName="[Table1].[Week Day]" caption="Week Day" attribute="1" defaultMemberUniqueName="[Table1].[Week Day].[All]" allUniqueName="[Table1].[Week Day].[All]" dimensionUniqueName="[Table1]" displayFolder="" count="0" memberValueDatatype="130" unbalanced="0"/>
    <cacheHierarchy uniqueName="[Table1].[Net Amount]" caption="Net Amount" attribute="1" defaultMemberUniqueName="[Table1].[Net Amount].[All]" allUniqueName="[Table1].[Net Amount].[All]" dimensionUniqueName="[Table1]" displayFolder="" count="0" memberValueDatatype="5" unbalanced="0"/>
    <cacheHierarchy uniqueName="[Table1].[Date (Month)]" caption="Date (Month)" attribute="1" defaultMemberUniqueName="[Table1].[Date (Month)].[All]" allUniqueName="[Table1].[Date (Month)].[All]" dimensionUniqueName="[Table1]" displayFolder="" count="0" memberValueDatatype="130" unbalanced="0"/>
    <cacheHierarchy uniqueName="[Table11].[Date]" caption="Date" attribute="1" time="1" defaultMemberUniqueName="[Table11].[Date].[All]" allUniqueName="[Table11].[Date].[All]" dimensionUniqueName="[Table11]" displayFolder="" count="0" memberValueDatatype="7" unbalanced="0"/>
    <cacheHierarchy uniqueName="[Table11].[Description]" caption="Description" attribute="1" defaultMemberUniqueName="[Table11].[Description].[All]" allUniqueName="[Table11].[Description].[All]" dimensionUniqueName="[Table11]" displayFolder="" count="0" memberValueDatatype="130" unbalanced="0"/>
    <cacheHierarchy uniqueName="[Table11].[Debit]" caption="Debit" attribute="1" defaultMemberUniqueName="[Table11].[Debit].[All]" allUniqueName="[Table11].[Debit].[All]" dimensionUniqueName="[Table11]" displayFolder="" count="0" memberValueDatatype="5" unbalanced="0"/>
    <cacheHierarchy uniqueName="[Table11].[Credit]" caption="Credit" attribute="1" defaultMemberUniqueName="[Table11].[Credit].[All]" allUniqueName="[Table11].[Credit].[All]" dimensionUniqueName="[Table11]" displayFolder="" count="0" memberValueDatatype="20" unbalanced="0"/>
    <cacheHierarchy uniqueName="[Table11].[Sub-category]" caption="Sub-category" attribute="1" defaultMemberUniqueName="[Table11].[Sub-category].[All]" allUniqueName="[Table11].[Sub-category].[All]" dimensionUniqueName="[Table11]" displayFolder="" count="0" memberValueDatatype="130" unbalanced="0"/>
    <cacheHierarchy uniqueName="[Table11].[Category]" caption="Category" attribute="1" defaultMemberUniqueName="[Table11].[Category].[All]" allUniqueName="[Table11].[Category].[All]" dimensionUniqueName="[Table11]" displayFolder="" count="0" memberValueDatatype="130" unbalanced="0"/>
    <cacheHierarchy uniqueName="[Table11].[Category Type]" caption="Category Type" attribute="1" defaultMemberUniqueName="[Table11].[Category Type].[All]" allUniqueName="[Table11].[Category Type].[All]" dimensionUniqueName="[Table11]" displayFolder="" count="0" memberValueDatatype="130" unbalanced="0"/>
    <cacheHierarchy uniqueName="[Table11].[Month Number]" caption="Month Number" attribute="1" defaultMemberUniqueName="[Table11].[Month Number].[All]" allUniqueName="[Table11].[Month Number].[All]" dimensionUniqueName="[Table11]" displayFolder="" count="0" memberValueDatatype="130" unbalanced="0"/>
    <cacheHierarchy uniqueName="[Table11].[Week Day]" caption="Week Day" attribute="1" defaultMemberUniqueName="[Table11].[Week Day].[All]" allUniqueName="[Table11].[Week Day].[All]" dimensionUniqueName="[Table11]" displayFolder="" count="0" memberValueDatatype="130" unbalanced="0"/>
    <cacheHierarchy uniqueName="[Table11].[Net Amount]" caption="Net Amount" attribute="1" defaultMemberUniqueName="[Table11].[Net Amount].[All]" allUniqueName="[Table11].[Net Amount].[All]" dimensionUniqueName="[Table11]" displayFolder="" count="0" memberValueDatatype="5" unbalanced="0"/>
    <cacheHierarchy uniqueName="[Table11].[Date (Month)]" caption="Date (Month)" attribute="1" defaultMemberUniqueName="[Table11].[Date (Month)].[All]" allUniqueName="[Table11].[Date (Month)].[All]" dimensionUniqueName="[Table11]" displayFolder="" count="0" memberValueDatatype="130" unbalanced="0"/>
    <cacheHierarchy uniqueName="[Table12].[Date]" caption="Date" attribute="1" time="1" defaultMemberUniqueName="[Table12].[Date].[All]" allUniqueName="[Table12].[Date].[All]" dimensionUniqueName="[Table12]" displayFolder="" count="0" memberValueDatatype="7" unbalanced="0"/>
    <cacheHierarchy uniqueName="[Table12].[Description]" caption="Description" attribute="1" defaultMemberUniqueName="[Table12].[Description].[All]" allUniqueName="[Table12].[Description].[All]" dimensionUniqueName="[Table12]" displayFolder="" count="0" memberValueDatatype="130" unbalanced="0"/>
    <cacheHierarchy uniqueName="[Table12].[Debit]" caption="Debit" attribute="1" defaultMemberUniqueName="[Table12].[Debit].[All]" allUniqueName="[Table12].[Debit].[All]" dimensionUniqueName="[Table12]" displayFolder="" count="0" memberValueDatatype="5" unbalanced="0"/>
    <cacheHierarchy uniqueName="[Table12].[Credit]" caption="Credit" attribute="1" defaultMemberUniqueName="[Table12].[Credit].[All]" allUniqueName="[Table12].[Credit].[All]" dimensionUniqueName="[Table12]" displayFolder="" count="0" memberValueDatatype="20" unbalanced="0"/>
    <cacheHierarchy uniqueName="[Table12].[Sub-category]" caption="Sub-category" attribute="1" defaultMemberUniqueName="[Table12].[Sub-category].[All]" allUniqueName="[Table12].[Sub-category].[All]" dimensionUniqueName="[Table12]" displayFolder="" count="0" memberValueDatatype="130" unbalanced="0"/>
    <cacheHierarchy uniqueName="[Table12].[Category]" caption="Category" attribute="1" defaultMemberUniqueName="[Table12].[Category].[All]" allUniqueName="[Table12].[Category].[All]" dimensionUniqueName="[Table12]" displayFolder="" count="0" memberValueDatatype="130" unbalanced="0"/>
    <cacheHierarchy uniqueName="[Table12].[Category Type]" caption="Category Type" attribute="1" defaultMemberUniqueName="[Table12].[Category Type].[All]" allUniqueName="[Table12].[Category Type].[All]" dimensionUniqueName="[Table12]" displayFolder="" count="2" memberValueDatatype="130" unbalanced="0">
      <fieldsUsage count="2">
        <fieldUsage x="-1"/>
        <fieldUsage x="0"/>
      </fieldsUsage>
    </cacheHierarchy>
    <cacheHierarchy uniqueName="[Table12].[Month Number]" caption="Month Number" attribute="1" defaultMemberUniqueName="[Table12].[Month Number].[All]" allUniqueName="[Table12].[Month Number].[All]" dimensionUniqueName="[Table12]" displayFolder="" count="2" memberValueDatatype="130" unbalanced="0">
      <fieldsUsage count="2">
        <fieldUsage x="-1"/>
        <fieldUsage x="2"/>
      </fieldsUsage>
    </cacheHierarchy>
    <cacheHierarchy uniqueName="[Table12].[Week Day]" caption="Week Day" attribute="1" defaultMemberUniqueName="[Table12].[Week Day].[All]" allUniqueName="[Table12].[Week Day].[All]" dimensionUniqueName="[Table12]" displayFolder="" count="0" memberValueDatatype="130" unbalanced="0"/>
    <cacheHierarchy uniqueName="[Table12].[Net Amount]" caption="Net Amount" attribute="1" defaultMemberUniqueName="[Table12].[Net Amount].[All]" allUniqueName="[Table12].[Net Amount].[All]" dimensionUniqueName="[Table12]" displayFolder="" count="0" memberValueDatatype="5" unbalanced="0"/>
    <cacheHierarchy uniqueName="[Table12].[Date (Month)]" caption="Date (Month)" attribute="1" defaultMemberUniqueName="[Table12].[Date (Month)].[All]" allUniqueName="[Table12].[Date (Month)].[All]" dimensionUniqueName="[Table12]" displayFolder="" count="0" memberValueDatatype="130" unbalanced="0"/>
    <cacheHierarchy uniqueName="[Table13].[Date]" caption="Date" attribute="1" time="1" defaultMemberUniqueName="[Table13].[Date].[All]" allUniqueName="[Table13].[Date].[All]" dimensionUniqueName="[Table13]" displayFolder="" count="0" memberValueDatatype="7" unbalanced="0"/>
    <cacheHierarchy uniqueName="[Table13].[Description]" caption="Description" attribute="1" defaultMemberUniqueName="[Table13].[Description].[All]" allUniqueName="[Table13].[Description].[All]" dimensionUniqueName="[Table13]" displayFolder="" count="0" memberValueDatatype="130" unbalanced="0"/>
    <cacheHierarchy uniqueName="[Table13].[Debit]" caption="Debit" attribute="1" defaultMemberUniqueName="[Table13].[Debit].[All]" allUniqueName="[Table13].[Debit].[All]" dimensionUniqueName="[Table13]" displayFolder="" count="0" memberValueDatatype="5" unbalanced="0"/>
    <cacheHierarchy uniqueName="[Table13].[Credit]" caption="Credit" attribute="1" defaultMemberUniqueName="[Table13].[Credit].[All]" allUniqueName="[Table13].[Credit].[All]" dimensionUniqueName="[Table13]" displayFolder="" count="0" memberValueDatatype="20" unbalanced="0"/>
    <cacheHierarchy uniqueName="[Table13].[Sub-category]" caption="Sub-category" attribute="1" defaultMemberUniqueName="[Table13].[Sub-category].[All]" allUniqueName="[Table13].[Sub-category].[All]" dimensionUniqueName="[Table13]" displayFolder="" count="0" memberValueDatatype="130" unbalanced="0"/>
    <cacheHierarchy uniqueName="[Table13].[Category]" caption="Category" attribute="1" defaultMemberUniqueName="[Table13].[Category].[All]" allUniqueName="[Table13].[Category].[All]" dimensionUniqueName="[Table13]" displayFolder="" count="0" memberValueDatatype="130" unbalanced="0"/>
    <cacheHierarchy uniqueName="[Table13].[Category Type]" caption="Category Type" attribute="1" defaultMemberUniqueName="[Table13].[Category Type].[All]" allUniqueName="[Table13].[Category Type].[All]" dimensionUniqueName="[Table13]" displayFolder="" count="0" memberValueDatatype="130" unbalanced="0"/>
    <cacheHierarchy uniqueName="[Table13].[Month Number]" caption="Month Number" attribute="1" defaultMemberUniqueName="[Table13].[Month Number].[All]" allUniqueName="[Table13].[Month Number].[All]" dimensionUniqueName="[Table13]" displayFolder="" count="0" memberValueDatatype="130" unbalanced="0"/>
    <cacheHierarchy uniqueName="[Table13].[Week Day]" caption="Week Day" attribute="1" defaultMemberUniqueName="[Table13].[Week Day].[All]" allUniqueName="[Table13].[Week Day].[All]" dimensionUniqueName="[Table13]" displayFolder="" count="0" memberValueDatatype="130" unbalanced="0"/>
    <cacheHierarchy uniqueName="[Table13].[Net Amount]" caption="Net Amount" attribute="1" defaultMemberUniqueName="[Table13].[Net Amount].[All]" allUniqueName="[Table13].[Net Amount].[All]" dimensionUniqueName="[Table13]" displayFolder="" count="0" memberValueDatatype="5" unbalanced="0"/>
    <cacheHierarchy uniqueName="[Table13].[Date (Month)]" caption="Date (Month)" attribute="1" defaultMemberUniqueName="[Table13].[Date (Month)].[All]" allUniqueName="[Table13].[Date (Month)].[All]" dimensionUniqueName="[Table13]" displayFolder="" count="0" memberValueDatatype="130" unbalanced="0"/>
    <cacheHierarchy uniqueName="[Table1].[Date (Month Index)]" caption="Date (Month Index)" attribute="1" defaultMemberUniqueName="[Table1].[Date (Month Index)].[All]" allUniqueName="[Table1].[Date (Month Index)].[All]" dimensionUniqueName="[Table1]" displayFolder="" count="0" memberValueDatatype="20" unbalanced="0" hidden="1"/>
    <cacheHierarchy uniqueName="[Table11].[Date (Month Index)]" caption="Date (Month Index)" attribute="1" defaultMemberUniqueName="[Table11].[Date (Month Index)].[All]" allUniqueName="[Table11].[Date (Month Index)].[All]" dimensionUniqueName="[Table11]" displayFolder="" count="0" memberValueDatatype="20" unbalanced="0" hidden="1"/>
    <cacheHierarchy uniqueName="[Table12].[Date (Month Index)]" caption="Date (Month Index)" attribute="1" defaultMemberUniqueName="[Table12].[Date (Month Index)].[All]" allUniqueName="[Table12].[Date (Month Index)].[All]" dimensionUniqueName="[Table12]" displayFolder="" count="0" memberValueDatatype="20" unbalanced="0" hidden="1"/>
    <cacheHierarchy uniqueName="[Table13].[Date (Month Index)]" caption="Date (Month Index)" attribute="1" defaultMemberUniqueName="[Table13].[Date (Month Index)].[All]" allUniqueName="[Table13].[Date (Month Index)].[All]" dimensionUniqueName="[Table13]" displayFolder="" count="0" memberValueDatatype="20" unbalanced="0" hidden="1"/>
    <cacheHierarchy uniqueName="[Measures].[__XL_Count Table1]" caption="__XL_Count Table1" measure="1" displayFolder="" measureGroup="Table1" count="0" hidden="1"/>
    <cacheHierarchy uniqueName="[Measures].[__XL_Count Table11]" caption="__XL_Count Table11" measure="1" displayFolder="" measureGroup="Table11" count="0" hidden="1"/>
    <cacheHierarchy uniqueName="[Measures].[__XL_Count Table12]" caption="__XL_Count Table12" measure="1" displayFolder="" measureGroup="Table12" count="0" hidden="1"/>
    <cacheHierarchy uniqueName="[Measures].[__XL_Count Table13]" caption="__XL_Count Table13" measure="1" displayFolder="" measureGroup="Table13" count="0" hidden="1"/>
    <cacheHierarchy uniqueName="[Measures].[__No measures defined]" caption="__No measures defined" measure="1" displayFolder="" count="0" hidden="1"/>
    <cacheHierarchy uniqueName="[Measures].[Sum of Debit]" caption="Sum of Debit" measure="1" displayFolder="" measureGroup="Table1" count="0" hidden="1">
      <extLst>
        <ext xmlns:x15="http://schemas.microsoft.com/office/spreadsheetml/2010/11/main" uri="{B97F6D7D-B522-45F9-BDA1-12C45D357490}">
          <x15:cacheHierarchy aggregatedColumn="2"/>
        </ext>
      </extLst>
    </cacheHierarchy>
    <cacheHierarchy uniqueName="[Measures].[Sum of Credit]" caption="Sum of Credit" measure="1" displayFolder="" measureGroup="Table1" count="0" hidden="1">
      <extLst>
        <ext xmlns:x15="http://schemas.microsoft.com/office/spreadsheetml/2010/11/main" uri="{B97F6D7D-B522-45F9-BDA1-12C45D357490}">
          <x15:cacheHierarchy aggregatedColumn="3"/>
        </ext>
      </extLst>
    </cacheHierarchy>
    <cacheHierarchy uniqueName="[Measures].[Sum of Net Amount]" caption="Sum of Net Amount" measure="1" displayFolder="" measureGroup="Table1" count="0" hidden="1">
      <extLst>
        <ext xmlns:x15="http://schemas.microsoft.com/office/spreadsheetml/2010/11/main" uri="{B97F6D7D-B522-45F9-BDA1-12C45D357490}">
          <x15:cacheHierarchy aggregatedColumn="9"/>
        </ext>
      </extLst>
    </cacheHierarchy>
    <cacheHierarchy uniqueName="[Measures].[Max of Credit]" caption="Max of Credit" measure="1" displayFolder="" measureGroup="Table1" count="0" hidden="1">
      <extLst>
        <ext xmlns:x15="http://schemas.microsoft.com/office/spreadsheetml/2010/11/main" uri="{B97F6D7D-B522-45F9-BDA1-12C45D357490}">
          <x15:cacheHierarchy aggregatedColumn="3"/>
        </ext>
      </extLst>
    </cacheHierarchy>
    <cacheHierarchy uniqueName="[Measures].[Average of Credit]" caption="Average of Credit" measure="1" displayFolder="" measureGroup="Table1" count="0" hidden="1">
      <extLst>
        <ext xmlns:x15="http://schemas.microsoft.com/office/spreadsheetml/2010/11/main" uri="{B97F6D7D-B522-45F9-BDA1-12C45D357490}">
          <x15:cacheHierarchy aggregatedColumn="3"/>
        </ext>
      </extLst>
    </cacheHierarchy>
    <cacheHierarchy uniqueName="[Measures].[Max of Debit]" caption="Max of Debit" measure="1" displayFolder="" measureGroup="Table1" count="0" hidden="1">
      <extLst>
        <ext xmlns:x15="http://schemas.microsoft.com/office/spreadsheetml/2010/11/main" uri="{B97F6D7D-B522-45F9-BDA1-12C45D357490}">
          <x15:cacheHierarchy aggregatedColumn="2"/>
        </ext>
      </extLst>
    </cacheHierarchy>
    <cacheHierarchy uniqueName="[Measures].[Sum of Debit 2]" caption="Sum of Debit 2" measure="1" displayFolder="" measureGroup="Table11" count="0" hidden="1">
      <extLst>
        <ext xmlns:x15="http://schemas.microsoft.com/office/spreadsheetml/2010/11/main" uri="{B97F6D7D-B522-45F9-BDA1-12C45D357490}">
          <x15:cacheHierarchy aggregatedColumn="13"/>
        </ext>
      </extLst>
    </cacheHierarchy>
    <cacheHierarchy uniqueName="[Measures].[Sum of Credit 2]" caption="Sum of Credit 2" measure="1" displayFolder="" measureGroup="Table11" count="0" hidden="1">
      <extLst>
        <ext xmlns:x15="http://schemas.microsoft.com/office/spreadsheetml/2010/11/main" uri="{B97F6D7D-B522-45F9-BDA1-12C45D357490}">
          <x15:cacheHierarchy aggregatedColumn="14"/>
        </ext>
      </extLst>
    </cacheHierarchy>
    <cacheHierarchy uniqueName="[Measures].[Sum of Net Amount 2]" caption="Sum of Net Amount 2" measure="1" displayFolder="" measureGroup="Table11" count="0" hidden="1">
      <extLst>
        <ext xmlns:x15="http://schemas.microsoft.com/office/spreadsheetml/2010/11/main" uri="{B97F6D7D-B522-45F9-BDA1-12C45D357490}">
          <x15:cacheHierarchy aggregatedColumn="20"/>
        </ext>
      </extLst>
    </cacheHierarchy>
    <cacheHierarchy uniqueName="[Measures].[Max of Credit 2]" caption="Max of Credit 2" measure="1" displayFolder="" measureGroup="Table11" count="0" hidden="1">
      <extLst>
        <ext xmlns:x15="http://schemas.microsoft.com/office/spreadsheetml/2010/11/main" uri="{B97F6D7D-B522-45F9-BDA1-12C45D357490}">
          <x15:cacheHierarchy aggregatedColumn="14"/>
        </ext>
      </extLst>
    </cacheHierarchy>
    <cacheHierarchy uniqueName="[Measures].[Average of Credit 2]" caption="Average of Credit 2" measure="1" displayFolder="" measureGroup="Table11" count="0" hidden="1">
      <extLst>
        <ext xmlns:x15="http://schemas.microsoft.com/office/spreadsheetml/2010/11/main" uri="{B97F6D7D-B522-45F9-BDA1-12C45D357490}">
          <x15:cacheHierarchy aggregatedColumn="14"/>
        </ext>
      </extLst>
    </cacheHierarchy>
    <cacheHierarchy uniqueName="[Measures].[Max of Debit 2]" caption="Max of Debit 2" measure="1" displayFolder="" measureGroup="Table11" count="0" hidden="1">
      <extLst>
        <ext xmlns:x15="http://schemas.microsoft.com/office/spreadsheetml/2010/11/main" uri="{B97F6D7D-B522-45F9-BDA1-12C45D357490}">
          <x15:cacheHierarchy aggregatedColumn="13"/>
        </ext>
      </extLst>
    </cacheHierarchy>
    <cacheHierarchy uniqueName="[Measures].[Sum of Debit 3]" caption="Sum of Debit 3" measure="1" displayFolder="" measureGroup="Table12" count="0" hidden="1">
      <extLst>
        <ext xmlns:x15="http://schemas.microsoft.com/office/spreadsheetml/2010/11/main" uri="{B97F6D7D-B522-45F9-BDA1-12C45D357490}">
          <x15:cacheHierarchy aggregatedColumn="24"/>
        </ext>
      </extLst>
    </cacheHierarchy>
    <cacheHierarchy uniqueName="[Measures].[Sum of Credit 3]" caption="Sum of Credit 3" measure="1" displayFolder="" measureGroup="Table12" count="0" oneField="1" hidden="1">
      <fieldsUsage count="1">
        <fieldUsage x="1"/>
      </fieldsUsage>
      <extLst>
        <ext xmlns:x15="http://schemas.microsoft.com/office/spreadsheetml/2010/11/main" uri="{B97F6D7D-B522-45F9-BDA1-12C45D357490}">
          <x15:cacheHierarchy aggregatedColumn="25"/>
        </ext>
      </extLst>
    </cacheHierarchy>
    <cacheHierarchy uniqueName="[Measures].[Sum of Net Amount 3]" caption="Sum of Net Amount 3" measure="1" displayFolder="" measureGroup="Table12" count="0" hidden="1">
      <extLst>
        <ext xmlns:x15="http://schemas.microsoft.com/office/spreadsheetml/2010/11/main" uri="{B97F6D7D-B522-45F9-BDA1-12C45D357490}">
          <x15:cacheHierarchy aggregatedColumn="31"/>
        </ext>
      </extLst>
    </cacheHierarchy>
    <cacheHierarchy uniqueName="[Measures].[Max of Credit 3]" caption="Max of Credit 3" measure="1" displayFolder="" measureGroup="Table12" count="0" hidden="1">
      <extLst>
        <ext xmlns:x15="http://schemas.microsoft.com/office/spreadsheetml/2010/11/main" uri="{B97F6D7D-B522-45F9-BDA1-12C45D357490}">
          <x15:cacheHierarchy aggregatedColumn="25"/>
        </ext>
      </extLst>
    </cacheHierarchy>
    <cacheHierarchy uniqueName="[Measures].[Average of Credit 3]" caption="Average of Credit 3" measure="1" displayFolder="" measureGroup="Table12" count="0" hidden="1">
      <extLst>
        <ext xmlns:x15="http://schemas.microsoft.com/office/spreadsheetml/2010/11/main" uri="{B97F6D7D-B522-45F9-BDA1-12C45D357490}">
          <x15:cacheHierarchy aggregatedColumn="25"/>
        </ext>
      </extLst>
    </cacheHierarchy>
    <cacheHierarchy uniqueName="[Measures].[Max of Debit 3]" caption="Max of Debit 3" measure="1" displayFolder="" measureGroup="Table12" count="0" hidden="1">
      <extLst>
        <ext xmlns:x15="http://schemas.microsoft.com/office/spreadsheetml/2010/11/main" uri="{B97F6D7D-B522-45F9-BDA1-12C45D357490}">
          <x15:cacheHierarchy aggregatedColumn="24"/>
        </ext>
      </extLst>
    </cacheHierarchy>
    <cacheHierarchy uniqueName="[Measures].[Sum of Debit 4]" caption="Sum of Debit 4" measure="1" displayFolder="" measureGroup="Table13" count="0" hidden="1">
      <extLst>
        <ext xmlns:x15="http://schemas.microsoft.com/office/spreadsheetml/2010/11/main" uri="{B97F6D7D-B522-45F9-BDA1-12C45D357490}">
          <x15:cacheHierarchy aggregatedColumn="35"/>
        </ext>
      </extLst>
    </cacheHierarchy>
    <cacheHierarchy uniqueName="[Measures].[Sum of Credit 4]" caption="Sum of Credit 4" measure="1" displayFolder="" measureGroup="Table13" count="0" hidden="1">
      <extLst>
        <ext xmlns:x15="http://schemas.microsoft.com/office/spreadsheetml/2010/11/main" uri="{B97F6D7D-B522-45F9-BDA1-12C45D357490}">
          <x15:cacheHierarchy aggregatedColumn="36"/>
        </ext>
      </extLst>
    </cacheHierarchy>
    <cacheHierarchy uniqueName="[Measures].[Sum of Net Amount 4]" caption="Sum of Net Amount 4" measure="1" displayFolder="" measureGroup="Table13" count="0" hidden="1">
      <extLst>
        <ext xmlns:x15="http://schemas.microsoft.com/office/spreadsheetml/2010/11/main" uri="{B97F6D7D-B522-45F9-BDA1-12C45D357490}">
          <x15:cacheHierarchy aggregatedColumn="42"/>
        </ext>
      </extLst>
    </cacheHierarchy>
    <cacheHierarchy uniqueName="[Measures].[Max of Credit 4]" caption="Max of Credit 4" measure="1" displayFolder="" measureGroup="Table13" count="0" hidden="1">
      <extLst>
        <ext xmlns:x15="http://schemas.microsoft.com/office/spreadsheetml/2010/11/main" uri="{B97F6D7D-B522-45F9-BDA1-12C45D357490}">
          <x15:cacheHierarchy aggregatedColumn="36"/>
        </ext>
      </extLst>
    </cacheHierarchy>
    <cacheHierarchy uniqueName="[Measures].[Average of Credit 4]" caption="Average of Credit 4" measure="1" displayFolder="" measureGroup="Table13" count="0" hidden="1">
      <extLst>
        <ext xmlns:x15="http://schemas.microsoft.com/office/spreadsheetml/2010/11/main" uri="{B97F6D7D-B522-45F9-BDA1-12C45D357490}">
          <x15:cacheHierarchy aggregatedColumn="36"/>
        </ext>
      </extLst>
    </cacheHierarchy>
    <cacheHierarchy uniqueName="[Measures].[Max of Debit 4]" caption="Max of Debit 4" measure="1" displayFolder="" measureGroup="Table13" count="0" hidden="1">
      <extLst>
        <ext xmlns:x15="http://schemas.microsoft.com/office/spreadsheetml/2010/11/main" uri="{B97F6D7D-B522-45F9-BDA1-12C45D357490}">
          <x15:cacheHierarchy aggregatedColumn="35"/>
        </ext>
      </extLst>
    </cacheHierarchy>
  </cacheHierarchies>
  <kpis count="0"/>
  <dimensions count="5">
    <dimension measure="1" name="Measures" uniqueName="[Measures]" caption="Measures"/>
    <dimension name="Table1" uniqueName="[Table1]" caption="Table1"/>
    <dimension name="Table11" uniqueName="[Table11]" caption="Table11"/>
    <dimension name="Table12" uniqueName="[Table12]" caption="Table12"/>
    <dimension name="Table13" uniqueName="[Table13]" caption="Table13"/>
  </dimensions>
  <measureGroups count="4">
    <measureGroup name="Table1" caption="Table1"/>
    <measureGroup name="Table11" caption="Table11"/>
    <measureGroup name="Table12" caption="Table12"/>
    <measureGroup name="Table13" caption="Table13"/>
  </measureGroups>
  <maps count="4">
    <map measureGroup="0" dimension="1"/>
    <map measureGroup="1" dimension="2"/>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CC" refreshedDate="45784.193853009259" backgroundQuery="1" createdVersion="7" refreshedVersion="8" minRefreshableVersion="3" recordCount="0" supportSubquery="1" supportAdvancedDrill="1" xr:uid="{A0C7CAF5-F8AF-449C-BCE3-B9B01A4359DC}">
  <cacheSource type="external" connectionId="1"/>
  <cacheFields count="3">
    <cacheField name="[Table12].[Category Type].[Category Type]" caption="Category Type" numFmtId="0" hierarchy="28" level="1">
      <sharedItems count="1">
        <s v="Expense"/>
      </sharedItems>
    </cacheField>
    <cacheField name="[Measures].[Sum of Debit 3]" caption="Sum of Debit 3" numFmtId="0" hierarchy="65" level="32767"/>
    <cacheField name="[Table12].[Month Number].[Month Number]" caption="Month Number" numFmtId="0" hierarchy="29" level="1">
      <sharedItems count="10">
        <s v="Apr"/>
        <s v="Aug"/>
        <s v="Feb"/>
        <s v="Jan"/>
        <s v="Jul"/>
        <s v="Jun"/>
        <s v="Mar"/>
        <s v="May"/>
        <s v="Oct"/>
        <s v="Sep"/>
      </sharedItems>
    </cacheField>
  </cacheFields>
  <cacheHierarchies count="77">
    <cacheHierarchy uniqueName="[Table1].[Date]" caption="Date" attribute="1" time="1" defaultMemberUniqueName="[Table1].[Date].[All]" allUniqueName="[Table1].[Date].[All]" dimensionUniqueName="[Table1]" displayFolder="" count="0" memberValueDatatype="7" unbalanced="0"/>
    <cacheHierarchy uniqueName="[Table1].[Description]" caption="Description" attribute="1" defaultMemberUniqueName="[Table1].[Description].[All]" allUniqueName="[Table1].[Description].[All]" dimensionUniqueName="[Table1]" displayFolder="" count="0" memberValueDatatype="130" unbalanced="0"/>
    <cacheHierarchy uniqueName="[Table1].[Debit]" caption="Debit" attribute="1" defaultMemberUniqueName="[Table1].[Debit].[All]" allUniqueName="[Table1].[Debit].[All]" dimensionUniqueName="[Table1]" displayFolder="" count="0" memberValueDatatype="5" unbalanced="0"/>
    <cacheHierarchy uniqueName="[Table1].[Credit]" caption="Credit" attribute="1" defaultMemberUniqueName="[Table1].[Credit].[All]" allUniqueName="[Table1].[Credit].[All]" dimensionUniqueName="[Table1]" displayFolder="" count="0" memberValueDatatype="20" unbalanced="0"/>
    <cacheHierarchy uniqueName="[Table1].[Sub-category]" caption="Sub-category" attribute="1" defaultMemberUniqueName="[Table1].[Sub-category].[All]" allUniqueName="[Table1].[Sub-category].[All]" dimensionUniqueName="[Table1]" displayFolder="" count="0" memberValueDatatype="130" unbalanced="0"/>
    <cacheHierarchy uniqueName="[Table1].[Category]" caption="Category" attribute="1" defaultMemberUniqueName="[Table1].[Category].[All]" allUniqueName="[Table1].[Category].[All]" dimensionUniqueName="[Table1]" displayFolder="" count="0" memberValueDatatype="130" unbalanced="0"/>
    <cacheHierarchy uniqueName="[Table1].[Category Type]" caption="Category Type" attribute="1" defaultMemberUniqueName="[Table1].[Category Type].[All]" allUniqueName="[Table1].[Category Type].[All]" dimensionUniqueName="[Table1]" displayFolder="" count="0" memberValueDatatype="130" unbalanced="0"/>
    <cacheHierarchy uniqueName="[Table1].[Month Number]" caption="Month Number" attribute="1" defaultMemberUniqueName="[Table1].[Month Number].[All]" allUniqueName="[Table1].[Month Number].[All]" dimensionUniqueName="[Table1]" displayFolder="" count="0" memberValueDatatype="130" unbalanced="0"/>
    <cacheHierarchy uniqueName="[Table1].[Week Day]" caption="Week Day" attribute="1" defaultMemberUniqueName="[Table1].[Week Day].[All]" allUniqueName="[Table1].[Week Day].[All]" dimensionUniqueName="[Table1]" displayFolder="" count="0" memberValueDatatype="130" unbalanced="0"/>
    <cacheHierarchy uniqueName="[Table1].[Net Amount]" caption="Net Amount" attribute="1" defaultMemberUniqueName="[Table1].[Net Amount].[All]" allUniqueName="[Table1].[Net Amount].[All]" dimensionUniqueName="[Table1]" displayFolder="" count="0" memberValueDatatype="5" unbalanced="0"/>
    <cacheHierarchy uniqueName="[Table1].[Date (Month)]" caption="Date (Month)" attribute="1" defaultMemberUniqueName="[Table1].[Date (Month)].[All]" allUniqueName="[Table1].[Date (Month)].[All]" dimensionUniqueName="[Table1]" displayFolder="" count="0" memberValueDatatype="130" unbalanced="0"/>
    <cacheHierarchy uniqueName="[Table11].[Date]" caption="Date" attribute="1" time="1" defaultMemberUniqueName="[Table11].[Date].[All]" allUniqueName="[Table11].[Date].[All]" dimensionUniqueName="[Table11]" displayFolder="" count="0" memberValueDatatype="7" unbalanced="0"/>
    <cacheHierarchy uniqueName="[Table11].[Description]" caption="Description" attribute="1" defaultMemberUniqueName="[Table11].[Description].[All]" allUniqueName="[Table11].[Description].[All]" dimensionUniqueName="[Table11]" displayFolder="" count="0" memberValueDatatype="130" unbalanced="0"/>
    <cacheHierarchy uniqueName="[Table11].[Debit]" caption="Debit" attribute="1" defaultMemberUniqueName="[Table11].[Debit].[All]" allUniqueName="[Table11].[Debit].[All]" dimensionUniqueName="[Table11]" displayFolder="" count="0" memberValueDatatype="5" unbalanced="0"/>
    <cacheHierarchy uniqueName="[Table11].[Credit]" caption="Credit" attribute="1" defaultMemberUniqueName="[Table11].[Credit].[All]" allUniqueName="[Table11].[Credit].[All]" dimensionUniqueName="[Table11]" displayFolder="" count="0" memberValueDatatype="20" unbalanced="0"/>
    <cacheHierarchy uniqueName="[Table11].[Sub-category]" caption="Sub-category" attribute="1" defaultMemberUniqueName="[Table11].[Sub-category].[All]" allUniqueName="[Table11].[Sub-category].[All]" dimensionUniqueName="[Table11]" displayFolder="" count="0" memberValueDatatype="130" unbalanced="0"/>
    <cacheHierarchy uniqueName="[Table11].[Category]" caption="Category" attribute="1" defaultMemberUniqueName="[Table11].[Category].[All]" allUniqueName="[Table11].[Category].[All]" dimensionUniqueName="[Table11]" displayFolder="" count="0" memberValueDatatype="130" unbalanced="0"/>
    <cacheHierarchy uniqueName="[Table11].[Category Type]" caption="Category Type" attribute="1" defaultMemberUniqueName="[Table11].[Category Type].[All]" allUniqueName="[Table11].[Category Type].[All]" dimensionUniqueName="[Table11]" displayFolder="" count="0" memberValueDatatype="130" unbalanced="0"/>
    <cacheHierarchy uniqueName="[Table11].[Month Number]" caption="Month Number" attribute="1" defaultMemberUniqueName="[Table11].[Month Number].[All]" allUniqueName="[Table11].[Month Number].[All]" dimensionUniqueName="[Table11]" displayFolder="" count="0" memberValueDatatype="130" unbalanced="0"/>
    <cacheHierarchy uniqueName="[Table11].[Week Day]" caption="Week Day" attribute="1" defaultMemberUniqueName="[Table11].[Week Day].[All]" allUniqueName="[Table11].[Week Day].[All]" dimensionUniqueName="[Table11]" displayFolder="" count="0" memberValueDatatype="130" unbalanced="0"/>
    <cacheHierarchy uniqueName="[Table11].[Net Amount]" caption="Net Amount" attribute="1" defaultMemberUniqueName="[Table11].[Net Amount].[All]" allUniqueName="[Table11].[Net Amount].[All]" dimensionUniqueName="[Table11]" displayFolder="" count="0" memberValueDatatype="5" unbalanced="0"/>
    <cacheHierarchy uniqueName="[Table11].[Date (Month)]" caption="Date (Month)" attribute="1" defaultMemberUniqueName="[Table11].[Date (Month)].[All]" allUniqueName="[Table11].[Date (Month)].[All]" dimensionUniqueName="[Table11]" displayFolder="" count="0" memberValueDatatype="130" unbalanced="0"/>
    <cacheHierarchy uniqueName="[Table12].[Date]" caption="Date" attribute="1" time="1" defaultMemberUniqueName="[Table12].[Date].[All]" allUniqueName="[Table12].[Date].[All]" dimensionUniqueName="[Table12]" displayFolder="" count="0" memberValueDatatype="7" unbalanced="0"/>
    <cacheHierarchy uniqueName="[Table12].[Description]" caption="Description" attribute="1" defaultMemberUniqueName="[Table12].[Description].[All]" allUniqueName="[Table12].[Description].[All]" dimensionUniqueName="[Table12]" displayFolder="" count="0" memberValueDatatype="130" unbalanced="0"/>
    <cacheHierarchy uniqueName="[Table12].[Debit]" caption="Debit" attribute="1" defaultMemberUniqueName="[Table12].[Debit].[All]" allUniqueName="[Table12].[Debit].[All]" dimensionUniqueName="[Table12]" displayFolder="" count="0" memberValueDatatype="5" unbalanced="0"/>
    <cacheHierarchy uniqueName="[Table12].[Credit]" caption="Credit" attribute="1" defaultMemberUniqueName="[Table12].[Credit].[All]" allUniqueName="[Table12].[Credit].[All]" dimensionUniqueName="[Table12]" displayFolder="" count="0" memberValueDatatype="20" unbalanced="0"/>
    <cacheHierarchy uniqueName="[Table12].[Sub-category]" caption="Sub-category" attribute="1" defaultMemberUniqueName="[Table12].[Sub-category].[All]" allUniqueName="[Table12].[Sub-category].[All]" dimensionUniqueName="[Table12]" displayFolder="" count="0" memberValueDatatype="130" unbalanced="0"/>
    <cacheHierarchy uniqueName="[Table12].[Category]" caption="Category" attribute="1" defaultMemberUniqueName="[Table12].[Category].[All]" allUniqueName="[Table12].[Category].[All]" dimensionUniqueName="[Table12]" displayFolder="" count="0" memberValueDatatype="130" unbalanced="0"/>
    <cacheHierarchy uniqueName="[Table12].[Category Type]" caption="Category Type" attribute="1" defaultMemberUniqueName="[Table12].[Category Type].[All]" allUniqueName="[Table12].[Category Type].[All]" dimensionUniqueName="[Table12]" displayFolder="" count="2" memberValueDatatype="130" unbalanced="0">
      <fieldsUsage count="2">
        <fieldUsage x="-1"/>
        <fieldUsage x="0"/>
      </fieldsUsage>
    </cacheHierarchy>
    <cacheHierarchy uniqueName="[Table12].[Month Number]" caption="Month Number" attribute="1" defaultMemberUniqueName="[Table12].[Month Number].[All]" allUniqueName="[Table12].[Month Number].[All]" dimensionUniqueName="[Table12]" displayFolder="" count="2" memberValueDatatype="130" unbalanced="0">
      <fieldsUsage count="2">
        <fieldUsage x="-1"/>
        <fieldUsage x="2"/>
      </fieldsUsage>
    </cacheHierarchy>
    <cacheHierarchy uniqueName="[Table12].[Week Day]" caption="Week Day" attribute="1" defaultMemberUniqueName="[Table12].[Week Day].[All]" allUniqueName="[Table12].[Week Day].[All]" dimensionUniqueName="[Table12]" displayFolder="" count="0" memberValueDatatype="130" unbalanced="0"/>
    <cacheHierarchy uniqueName="[Table12].[Net Amount]" caption="Net Amount" attribute="1" defaultMemberUniqueName="[Table12].[Net Amount].[All]" allUniqueName="[Table12].[Net Amount].[All]" dimensionUniqueName="[Table12]" displayFolder="" count="0" memberValueDatatype="5" unbalanced="0"/>
    <cacheHierarchy uniqueName="[Table12].[Date (Month)]" caption="Date (Month)" attribute="1" defaultMemberUniqueName="[Table12].[Date (Month)].[All]" allUniqueName="[Table12].[Date (Month)].[All]" dimensionUniqueName="[Table12]" displayFolder="" count="0" memberValueDatatype="130" unbalanced="0"/>
    <cacheHierarchy uniqueName="[Table13].[Date]" caption="Date" attribute="1" time="1" defaultMemberUniqueName="[Table13].[Date].[All]" allUniqueName="[Table13].[Date].[All]" dimensionUniqueName="[Table13]" displayFolder="" count="0" memberValueDatatype="7" unbalanced="0"/>
    <cacheHierarchy uniqueName="[Table13].[Description]" caption="Description" attribute="1" defaultMemberUniqueName="[Table13].[Description].[All]" allUniqueName="[Table13].[Description].[All]" dimensionUniqueName="[Table13]" displayFolder="" count="0" memberValueDatatype="130" unbalanced="0"/>
    <cacheHierarchy uniqueName="[Table13].[Debit]" caption="Debit" attribute="1" defaultMemberUniqueName="[Table13].[Debit].[All]" allUniqueName="[Table13].[Debit].[All]" dimensionUniqueName="[Table13]" displayFolder="" count="0" memberValueDatatype="5" unbalanced="0"/>
    <cacheHierarchy uniqueName="[Table13].[Credit]" caption="Credit" attribute="1" defaultMemberUniqueName="[Table13].[Credit].[All]" allUniqueName="[Table13].[Credit].[All]" dimensionUniqueName="[Table13]" displayFolder="" count="0" memberValueDatatype="20" unbalanced="0"/>
    <cacheHierarchy uniqueName="[Table13].[Sub-category]" caption="Sub-category" attribute="1" defaultMemberUniqueName="[Table13].[Sub-category].[All]" allUniqueName="[Table13].[Sub-category].[All]" dimensionUniqueName="[Table13]" displayFolder="" count="0" memberValueDatatype="130" unbalanced="0"/>
    <cacheHierarchy uniqueName="[Table13].[Category]" caption="Category" attribute="1" defaultMemberUniqueName="[Table13].[Category].[All]" allUniqueName="[Table13].[Category].[All]" dimensionUniqueName="[Table13]" displayFolder="" count="0" memberValueDatatype="130" unbalanced="0"/>
    <cacheHierarchy uniqueName="[Table13].[Category Type]" caption="Category Type" attribute="1" defaultMemberUniqueName="[Table13].[Category Type].[All]" allUniqueName="[Table13].[Category Type].[All]" dimensionUniqueName="[Table13]" displayFolder="" count="0" memberValueDatatype="130" unbalanced="0"/>
    <cacheHierarchy uniqueName="[Table13].[Month Number]" caption="Month Number" attribute="1" defaultMemberUniqueName="[Table13].[Month Number].[All]" allUniqueName="[Table13].[Month Number].[All]" dimensionUniqueName="[Table13]" displayFolder="" count="0" memberValueDatatype="130" unbalanced="0"/>
    <cacheHierarchy uniqueName="[Table13].[Week Day]" caption="Week Day" attribute="1" defaultMemberUniqueName="[Table13].[Week Day].[All]" allUniqueName="[Table13].[Week Day].[All]" dimensionUniqueName="[Table13]" displayFolder="" count="0" memberValueDatatype="130" unbalanced="0"/>
    <cacheHierarchy uniqueName="[Table13].[Net Amount]" caption="Net Amount" attribute="1" defaultMemberUniqueName="[Table13].[Net Amount].[All]" allUniqueName="[Table13].[Net Amount].[All]" dimensionUniqueName="[Table13]" displayFolder="" count="0" memberValueDatatype="5" unbalanced="0"/>
    <cacheHierarchy uniqueName="[Table13].[Date (Month)]" caption="Date (Month)" attribute="1" defaultMemberUniqueName="[Table13].[Date (Month)].[All]" allUniqueName="[Table13].[Date (Month)].[All]" dimensionUniqueName="[Table13]" displayFolder="" count="0" memberValueDatatype="130" unbalanced="0"/>
    <cacheHierarchy uniqueName="[Table1].[Date (Month Index)]" caption="Date (Month Index)" attribute="1" defaultMemberUniqueName="[Table1].[Date (Month Index)].[All]" allUniqueName="[Table1].[Date (Month Index)].[All]" dimensionUniqueName="[Table1]" displayFolder="" count="0" memberValueDatatype="20" unbalanced="0" hidden="1"/>
    <cacheHierarchy uniqueName="[Table11].[Date (Month Index)]" caption="Date (Month Index)" attribute="1" defaultMemberUniqueName="[Table11].[Date (Month Index)].[All]" allUniqueName="[Table11].[Date (Month Index)].[All]" dimensionUniqueName="[Table11]" displayFolder="" count="0" memberValueDatatype="20" unbalanced="0" hidden="1"/>
    <cacheHierarchy uniqueName="[Table12].[Date (Month Index)]" caption="Date (Month Index)" attribute="1" defaultMemberUniqueName="[Table12].[Date (Month Index)].[All]" allUniqueName="[Table12].[Date (Month Index)].[All]" dimensionUniqueName="[Table12]" displayFolder="" count="0" memberValueDatatype="20" unbalanced="0" hidden="1"/>
    <cacheHierarchy uniqueName="[Table13].[Date (Month Index)]" caption="Date (Month Index)" attribute="1" defaultMemberUniqueName="[Table13].[Date (Month Index)].[All]" allUniqueName="[Table13].[Date (Month Index)].[All]" dimensionUniqueName="[Table13]" displayFolder="" count="0" memberValueDatatype="20" unbalanced="0" hidden="1"/>
    <cacheHierarchy uniqueName="[Measures].[__XL_Count Table1]" caption="__XL_Count Table1" measure="1" displayFolder="" measureGroup="Table1" count="0" hidden="1"/>
    <cacheHierarchy uniqueName="[Measures].[__XL_Count Table11]" caption="__XL_Count Table11" measure="1" displayFolder="" measureGroup="Table11" count="0" hidden="1"/>
    <cacheHierarchy uniqueName="[Measures].[__XL_Count Table12]" caption="__XL_Count Table12" measure="1" displayFolder="" measureGroup="Table12" count="0" hidden="1"/>
    <cacheHierarchy uniqueName="[Measures].[__XL_Count Table13]" caption="__XL_Count Table13" measure="1" displayFolder="" measureGroup="Table13" count="0" hidden="1"/>
    <cacheHierarchy uniqueName="[Measures].[__No measures defined]" caption="__No measures defined" measure="1" displayFolder="" count="0" hidden="1"/>
    <cacheHierarchy uniqueName="[Measures].[Sum of Debit]" caption="Sum of Debit" measure="1" displayFolder="" measureGroup="Table1" count="0" hidden="1">
      <extLst>
        <ext xmlns:x15="http://schemas.microsoft.com/office/spreadsheetml/2010/11/main" uri="{B97F6D7D-B522-45F9-BDA1-12C45D357490}">
          <x15:cacheHierarchy aggregatedColumn="2"/>
        </ext>
      </extLst>
    </cacheHierarchy>
    <cacheHierarchy uniqueName="[Measures].[Sum of Credit]" caption="Sum of Credit" measure="1" displayFolder="" measureGroup="Table1" count="0" hidden="1">
      <extLst>
        <ext xmlns:x15="http://schemas.microsoft.com/office/spreadsheetml/2010/11/main" uri="{B97F6D7D-B522-45F9-BDA1-12C45D357490}">
          <x15:cacheHierarchy aggregatedColumn="3"/>
        </ext>
      </extLst>
    </cacheHierarchy>
    <cacheHierarchy uniqueName="[Measures].[Sum of Net Amount]" caption="Sum of Net Amount" measure="1" displayFolder="" measureGroup="Table1" count="0" hidden="1">
      <extLst>
        <ext xmlns:x15="http://schemas.microsoft.com/office/spreadsheetml/2010/11/main" uri="{B97F6D7D-B522-45F9-BDA1-12C45D357490}">
          <x15:cacheHierarchy aggregatedColumn="9"/>
        </ext>
      </extLst>
    </cacheHierarchy>
    <cacheHierarchy uniqueName="[Measures].[Max of Credit]" caption="Max of Credit" measure="1" displayFolder="" measureGroup="Table1" count="0" hidden="1">
      <extLst>
        <ext xmlns:x15="http://schemas.microsoft.com/office/spreadsheetml/2010/11/main" uri="{B97F6D7D-B522-45F9-BDA1-12C45D357490}">
          <x15:cacheHierarchy aggregatedColumn="3"/>
        </ext>
      </extLst>
    </cacheHierarchy>
    <cacheHierarchy uniqueName="[Measures].[Average of Credit]" caption="Average of Credit" measure="1" displayFolder="" measureGroup="Table1" count="0" hidden="1">
      <extLst>
        <ext xmlns:x15="http://schemas.microsoft.com/office/spreadsheetml/2010/11/main" uri="{B97F6D7D-B522-45F9-BDA1-12C45D357490}">
          <x15:cacheHierarchy aggregatedColumn="3"/>
        </ext>
      </extLst>
    </cacheHierarchy>
    <cacheHierarchy uniqueName="[Measures].[Max of Debit]" caption="Max of Debit" measure="1" displayFolder="" measureGroup="Table1" count="0" hidden="1">
      <extLst>
        <ext xmlns:x15="http://schemas.microsoft.com/office/spreadsheetml/2010/11/main" uri="{B97F6D7D-B522-45F9-BDA1-12C45D357490}">
          <x15:cacheHierarchy aggregatedColumn="2"/>
        </ext>
      </extLst>
    </cacheHierarchy>
    <cacheHierarchy uniqueName="[Measures].[Sum of Debit 2]" caption="Sum of Debit 2" measure="1" displayFolder="" measureGroup="Table11" count="0" hidden="1">
      <extLst>
        <ext xmlns:x15="http://schemas.microsoft.com/office/spreadsheetml/2010/11/main" uri="{B97F6D7D-B522-45F9-BDA1-12C45D357490}">
          <x15:cacheHierarchy aggregatedColumn="13"/>
        </ext>
      </extLst>
    </cacheHierarchy>
    <cacheHierarchy uniqueName="[Measures].[Sum of Credit 2]" caption="Sum of Credit 2" measure="1" displayFolder="" measureGroup="Table11" count="0" hidden="1">
      <extLst>
        <ext xmlns:x15="http://schemas.microsoft.com/office/spreadsheetml/2010/11/main" uri="{B97F6D7D-B522-45F9-BDA1-12C45D357490}">
          <x15:cacheHierarchy aggregatedColumn="14"/>
        </ext>
      </extLst>
    </cacheHierarchy>
    <cacheHierarchy uniqueName="[Measures].[Sum of Net Amount 2]" caption="Sum of Net Amount 2" measure="1" displayFolder="" measureGroup="Table11" count="0" hidden="1">
      <extLst>
        <ext xmlns:x15="http://schemas.microsoft.com/office/spreadsheetml/2010/11/main" uri="{B97F6D7D-B522-45F9-BDA1-12C45D357490}">
          <x15:cacheHierarchy aggregatedColumn="20"/>
        </ext>
      </extLst>
    </cacheHierarchy>
    <cacheHierarchy uniqueName="[Measures].[Max of Credit 2]" caption="Max of Credit 2" measure="1" displayFolder="" measureGroup="Table11" count="0" hidden="1">
      <extLst>
        <ext xmlns:x15="http://schemas.microsoft.com/office/spreadsheetml/2010/11/main" uri="{B97F6D7D-B522-45F9-BDA1-12C45D357490}">
          <x15:cacheHierarchy aggregatedColumn="14"/>
        </ext>
      </extLst>
    </cacheHierarchy>
    <cacheHierarchy uniqueName="[Measures].[Average of Credit 2]" caption="Average of Credit 2" measure="1" displayFolder="" measureGroup="Table11" count="0" hidden="1">
      <extLst>
        <ext xmlns:x15="http://schemas.microsoft.com/office/spreadsheetml/2010/11/main" uri="{B97F6D7D-B522-45F9-BDA1-12C45D357490}">
          <x15:cacheHierarchy aggregatedColumn="14"/>
        </ext>
      </extLst>
    </cacheHierarchy>
    <cacheHierarchy uniqueName="[Measures].[Max of Debit 2]" caption="Max of Debit 2" measure="1" displayFolder="" measureGroup="Table11" count="0" hidden="1">
      <extLst>
        <ext xmlns:x15="http://schemas.microsoft.com/office/spreadsheetml/2010/11/main" uri="{B97F6D7D-B522-45F9-BDA1-12C45D357490}">
          <x15:cacheHierarchy aggregatedColumn="13"/>
        </ext>
      </extLst>
    </cacheHierarchy>
    <cacheHierarchy uniqueName="[Measures].[Sum of Debit 3]" caption="Sum of Debit 3" measure="1" displayFolder="" measureGroup="Table12" count="0" oneField="1" hidden="1">
      <fieldsUsage count="1">
        <fieldUsage x="1"/>
      </fieldsUsage>
      <extLst>
        <ext xmlns:x15="http://schemas.microsoft.com/office/spreadsheetml/2010/11/main" uri="{B97F6D7D-B522-45F9-BDA1-12C45D357490}">
          <x15:cacheHierarchy aggregatedColumn="24"/>
        </ext>
      </extLst>
    </cacheHierarchy>
    <cacheHierarchy uniqueName="[Measures].[Sum of Credit 3]" caption="Sum of Credit 3" measure="1" displayFolder="" measureGroup="Table12" count="0" hidden="1">
      <extLst>
        <ext xmlns:x15="http://schemas.microsoft.com/office/spreadsheetml/2010/11/main" uri="{B97F6D7D-B522-45F9-BDA1-12C45D357490}">
          <x15:cacheHierarchy aggregatedColumn="25"/>
        </ext>
      </extLst>
    </cacheHierarchy>
    <cacheHierarchy uniqueName="[Measures].[Sum of Net Amount 3]" caption="Sum of Net Amount 3" measure="1" displayFolder="" measureGroup="Table12" count="0" hidden="1">
      <extLst>
        <ext xmlns:x15="http://schemas.microsoft.com/office/spreadsheetml/2010/11/main" uri="{B97F6D7D-B522-45F9-BDA1-12C45D357490}">
          <x15:cacheHierarchy aggregatedColumn="31"/>
        </ext>
      </extLst>
    </cacheHierarchy>
    <cacheHierarchy uniqueName="[Measures].[Max of Credit 3]" caption="Max of Credit 3" measure="1" displayFolder="" measureGroup="Table12" count="0" hidden="1">
      <extLst>
        <ext xmlns:x15="http://schemas.microsoft.com/office/spreadsheetml/2010/11/main" uri="{B97F6D7D-B522-45F9-BDA1-12C45D357490}">
          <x15:cacheHierarchy aggregatedColumn="25"/>
        </ext>
      </extLst>
    </cacheHierarchy>
    <cacheHierarchy uniqueName="[Measures].[Average of Credit 3]" caption="Average of Credit 3" measure="1" displayFolder="" measureGroup="Table12" count="0" hidden="1">
      <extLst>
        <ext xmlns:x15="http://schemas.microsoft.com/office/spreadsheetml/2010/11/main" uri="{B97F6D7D-B522-45F9-BDA1-12C45D357490}">
          <x15:cacheHierarchy aggregatedColumn="25"/>
        </ext>
      </extLst>
    </cacheHierarchy>
    <cacheHierarchy uniqueName="[Measures].[Max of Debit 3]" caption="Max of Debit 3" measure="1" displayFolder="" measureGroup="Table12" count="0" hidden="1">
      <extLst>
        <ext xmlns:x15="http://schemas.microsoft.com/office/spreadsheetml/2010/11/main" uri="{B97F6D7D-B522-45F9-BDA1-12C45D357490}">
          <x15:cacheHierarchy aggregatedColumn="24"/>
        </ext>
      </extLst>
    </cacheHierarchy>
    <cacheHierarchy uniqueName="[Measures].[Sum of Debit 4]" caption="Sum of Debit 4" measure="1" displayFolder="" measureGroup="Table13" count="0" hidden="1">
      <extLst>
        <ext xmlns:x15="http://schemas.microsoft.com/office/spreadsheetml/2010/11/main" uri="{B97F6D7D-B522-45F9-BDA1-12C45D357490}">
          <x15:cacheHierarchy aggregatedColumn="35"/>
        </ext>
      </extLst>
    </cacheHierarchy>
    <cacheHierarchy uniqueName="[Measures].[Sum of Credit 4]" caption="Sum of Credit 4" measure="1" displayFolder="" measureGroup="Table13" count="0" hidden="1">
      <extLst>
        <ext xmlns:x15="http://schemas.microsoft.com/office/spreadsheetml/2010/11/main" uri="{B97F6D7D-B522-45F9-BDA1-12C45D357490}">
          <x15:cacheHierarchy aggregatedColumn="36"/>
        </ext>
      </extLst>
    </cacheHierarchy>
    <cacheHierarchy uniqueName="[Measures].[Sum of Net Amount 4]" caption="Sum of Net Amount 4" measure="1" displayFolder="" measureGroup="Table13" count="0" hidden="1">
      <extLst>
        <ext xmlns:x15="http://schemas.microsoft.com/office/spreadsheetml/2010/11/main" uri="{B97F6D7D-B522-45F9-BDA1-12C45D357490}">
          <x15:cacheHierarchy aggregatedColumn="42"/>
        </ext>
      </extLst>
    </cacheHierarchy>
    <cacheHierarchy uniqueName="[Measures].[Max of Credit 4]" caption="Max of Credit 4" measure="1" displayFolder="" measureGroup="Table13" count="0" hidden="1">
      <extLst>
        <ext xmlns:x15="http://schemas.microsoft.com/office/spreadsheetml/2010/11/main" uri="{B97F6D7D-B522-45F9-BDA1-12C45D357490}">
          <x15:cacheHierarchy aggregatedColumn="36"/>
        </ext>
      </extLst>
    </cacheHierarchy>
    <cacheHierarchy uniqueName="[Measures].[Average of Credit 4]" caption="Average of Credit 4" measure="1" displayFolder="" measureGroup="Table13" count="0" hidden="1">
      <extLst>
        <ext xmlns:x15="http://schemas.microsoft.com/office/spreadsheetml/2010/11/main" uri="{B97F6D7D-B522-45F9-BDA1-12C45D357490}">
          <x15:cacheHierarchy aggregatedColumn="36"/>
        </ext>
      </extLst>
    </cacheHierarchy>
    <cacheHierarchy uniqueName="[Measures].[Max of Debit 4]" caption="Max of Debit 4" measure="1" displayFolder="" measureGroup="Table13" count="0" hidden="1">
      <extLst>
        <ext xmlns:x15="http://schemas.microsoft.com/office/spreadsheetml/2010/11/main" uri="{B97F6D7D-B522-45F9-BDA1-12C45D357490}">
          <x15:cacheHierarchy aggregatedColumn="35"/>
        </ext>
      </extLst>
    </cacheHierarchy>
  </cacheHierarchies>
  <kpis count="0"/>
  <dimensions count="5">
    <dimension measure="1" name="Measures" uniqueName="[Measures]" caption="Measures"/>
    <dimension name="Table1" uniqueName="[Table1]" caption="Table1"/>
    <dimension name="Table11" uniqueName="[Table11]" caption="Table11"/>
    <dimension name="Table12" uniqueName="[Table12]" caption="Table12"/>
    <dimension name="Table13" uniqueName="[Table13]" caption="Table13"/>
  </dimensions>
  <measureGroups count="4">
    <measureGroup name="Table1" caption="Table1"/>
    <measureGroup name="Table11" caption="Table11"/>
    <measureGroup name="Table12" caption="Table12"/>
    <measureGroup name="Table13" caption="Table13"/>
  </measureGroups>
  <maps count="4">
    <map measureGroup="0" dimension="1"/>
    <map measureGroup="1" dimension="2"/>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TJ" refreshedDate="44751.049032754629" createdVersion="7" refreshedVersion="7" minRefreshableVersion="3" recordCount="486" xr:uid="{77D44881-57D5-4EEE-87D2-7B1D6B497C4B}">
  <cacheSource type="worksheet">
    <worksheetSource name="Table1" r:id="rId2"/>
  </cacheSource>
  <cacheFields count="13">
    <cacheField name="Date" numFmtId="14">
      <sharedItems containsSemiMixedTypes="0" containsNonDate="0" containsDate="1" containsString="0" minDate="2021-01-04T00:00:00" maxDate="2021-11-01T00:00:00" count="272">
        <d v="2021-01-04T00:00:00"/>
        <d v="2021-01-05T00:00:00"/>
        <d v="2021-01-06T00:00:00"/>
        <d v="2021-01-07T00:00:00"/>
        <d v="2021-01-08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2T00:00:00"/>
        <d v="2021-05-03T00:00:00"/>
        <d v="2021-05-04T00:00:00"/>
        <d v="2021-05-05T00:00:00"/>
        <d v="2021-05-06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1T00:00:00"/>
        <d v="2021-05-30T00:00:00"/>
        <d v="2021-06-01T00:00:00"/>
        <d v="2021-06-03T00:00:00"/>
        <d v="2021-06-04T00:00:00"/>
        <d v="2021-06-05T00:00:00"/>
        <d v="2021-06-06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5T00:00:00"/>
        <d v="2021-07-06T00:00:00"/>
        <d v="2021-07-07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2T00:00:00"/>
        <d v="2021-08-03T00:00:00"/>
        <d v="2021-08-05T00:00:00"/>
        <d v="2021-08-06T00:00:00"/>
        <d v="2021-08-07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2T00:00:00"/>
        <d v="2021-09-03T00:00:00"/>
        <d v="2021-09-05T00:00:00"/>
        <d v="2021-09-06T00:00:00"/>
        <d v="2021-09-07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3T00:00:00"/>
        <d v="2021-10-04T00:00:00"/>
        <d v="2021-10-06T00:00:00"/>
        <d v="2021-10-07T00:00:00"/>
        <d v="2021-10-08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sharedItems>
      <fieldGroup par="12" base="0">
        <rangePr groupBy="days" startDate="2021-01-04T00:00:00" endDate="2021-11-01T00:00:00"/>
        <groupItems count="368">
          <s v="&lt;04/01/2021"/>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11/2021"/>
        </groupItems>
      </fieldGroup>
    </cacheField>
    <cacheField name="Description" numFmtId="0">
      <sharedItems/>
    </cacheField>
    <cacheField name="Debit" numFmtId="164">
      <sharedItems containsString="0" containsBlank="1" containsNumber="1" minValue="5" maxValue="900"/>
    </cacheField>
    <cacheField name="Credit" numFmtId="164">
      <sharedItems containsString="0" containsBlank="1" containsNumber="1" containsInteger="1" minValue="100" maxValue="5000"/>
    </cacheField>
    <cacheField name="Sub-category" numFmtId="0">
      <sharedItems count="18">
        <s v="Data with Decision"/>
        <s v="Coffee"/>
        <s v="Rent"/>
        <s v="Cash loan"/>
        <s v="Groceries"/>
        <s v="Gas/Electrics"/>
        <s v="Entertainment"/>
        <s v="Clothes"/>
        <s v="Restaurant"/>
        <s v="Taxi"/>
        <s v="YouTube"/>
        <s v="Teachable"/>
        <s v="Phone"/>
        <s v="Gifts"/>
        <s v="Donation"/>
        <s v="Fueling"/>
        <s v="Doctor"/>
        <s v="Furnishings"/>
      </sharedItems>
    </cacheField>
    <cacheField name="Category" numFmtId="0">
      <sharedItems count="8">
        <s v="Salary"/>
        <s v="Dining Out"/>
        <s v="Living Expenses"/>
        <s v="Transport"/>
        <s v="Discretionary"/>
        <s v="Passive"/>
        <s v="Charity"/>
        <s v="Medical"/>
      </sharedItems>
    </cacheField>
    <cacheField name="Category Type" numFmtId="0">
      <sharedItems count="2">
        <s v="Income"/>
        <s v="Expense"/>
      </sharedItems>
    </cacheField>
    <cacheField name="Month Number" numFmtId="0">
      <sharedItems containsSemiMixedTypes="0" containsString="0" containsNumber="1" containsInteger="1" minValue="1" maxValue="10" count="10">
        <n v="1"/>
        <n v="2"/>
        <n v="3"/>
        <n v="4"/>
        <n v="5"/>
        <n v="6"/>
        <n v="7"/>
        <n v="8"/>
        <n v="9"/>
        <n v="10"/>
      </sharedItems>
    </cacheField>
    <cacheField name="Week Day" numFmtId="0">
      <sharedItems count="7">
        <s v="Mon"/>
        <s v="Tue"/>
        <s v="Wed"/>
        <s v="Thu"/>
        <s v="Fri"/>
        <s v="Sat"/>
        <s v="Sun"/>
      </sharedItems>
    </cacheField>
    <cacheField name="Net Amount" numFmtId="164">
      <sharedItems containsSemiMixedTypes="0" containsString="0" containsNumber="1" minValue="-900" maxValue="5000"/>
    </cacheField>
    <cacheField name="Months" numFmtId="0" databaseField="0">
      <fieldGroup base="0">
        <rangePr groupBy="months" startDate="2021-01-04T00:00:00" endDate="2021-11-01T00:00:00"/>
        <groupItems count="14">
          <s v="&lt;04/01/2021"/>
          <s v="Jan"/>
          <s v="Feb"/>
          <s v="Mar"/>
          <s v="Apr"/>
          <s v="May"/>
          <s v="Jun"/>
          <s v="Jul"/>
          <s v="Aug"/>
          <s v="Sep"/>
          <s v="Oct"/>
          <s v="Nov"/>
          <s v="Dec"/>
          <s v="&gt;01/11/2021"/>
        </groupItems>
      </fieldGroup>
    </cacheField>
    <cacheField name="Quarters" numFmtId="0" databaseField="0">
      <fieldGroup base="0">
        <rangePr groupBy="quarters" startDate="2021-01-04T00:00:00" endDate="2021-11-01T00:00:00"/>
        <groupItems count="6">
          <s v="&lt;04/01/2021"/>
          <s v="Qtr1"/>
          <s v="Qtr2"/>
          <s v="Qtr3"/>
          <s v="Qtr4"/>
          <s v="&gt;01/11/2021"/>
        </groupItems>
      </fieldGroup>
    </cacheField>
    <cacheField name="Years" numFmtId="0" databaseField="0">
      <fieldGroup base="0">
        <rangePr groupBy="years" startDate="2021-01-04T00:00:00" endDate="2021-11-01T00:00:00"/>
        <groupItems count="3">
          <s v="&lt;04/01/2021"/>
          <s v="2021"/>
          <s v="&gt;01/11/2021"/>
        </groupItems>
      </fieldGroup>
    </cacheField>
  </cacheFields>
  <extLst>
    <ext xmlns:x14="http://schemas.microsoft.com/office/spreadsheetml/2009/9/main" uri="{725AE2AE-9491-48be-B2B4-4EB974FC3084}">
      <x14:pivotCacheDefinition pivotCacheId="57842974"/>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CC" refreshedDate="45779.365515972226" backgroundQuery="1" createdVersion="3" refreshedVersion="8" minRefreshableVersion="3" recordCount="0" supportSubquery="1" supportAdvancedDrill="1" xr:uid="{7A545FA3-14BF-4424-B0C7-83F9A37E20B1}">
  <cacheSource type="external" connectionId="1">
    <extLst>
      <ext xmlns:x14="http://schemas.microsoft.com/office/spreadsheetml/2009/9/main" uri="{F057638F-6D5F-4e77-A914-E7F072B9BCA8}">
        <x14:sourceConnection name="ThisWorkbookDataModel"/>
      </ext>
    </extLst>
  </cacheSource>
  <cacheFields count="0"/>
  <cacheHierarchies count="77">
    <cacheHierarchy uniqueName="[Table1].[Date]" caption="Date" attribute="1" time="1" defaultMemberUniqueName="[Table1].[Date].[All]" allUniqueName="[Table1].[Date].[All]" dimensionUniqueName="[Table1]" displayFolder="" count="0" memberValueDatatype="7" unbalanced="0"/>
    <cacheHierarchy uniqueName="[Table1].[Description]" caption="Description" attribute="1" defaultMemberUniqueName="[Table1].[Description].[All]" allUniqueName="[Table1].[Description].[All]" dimensionUniqueName="[Table1]" displayFolder="" count="0" memberValueDatatype="130" unbalanced="0"/>
    <cacheHierarchy uniqueName="[Table1].[Debit]" caption="Debit" attribute="1" defaultMemberUniqueName="[Table1].[Debit].[All]" allUniqueName="[Table1].[Debit].[All]" dimensionUniqueName="[Table1]" displayFolder="" count="0" memberValueDatatype="5" unbalanced="0"/>
    <cacheHierarchy uniqueName="[Table1].[Credit]" caption="Credit" attribute="1" defaultMemberUniqueName="[Table1].[Credit].[All]" allUniqueName="[Table1].[Credit].[All]" dimensionUniqueName="[Table1]" displayFolder="" count="0" memberValueDatatype="20" unbalanced="0"/>
    <cacheHierarchy uniqueName="[Table1].[Sub-category]" caption="Sub-category" attribute="1" defaultMemberUniqueName="[Table1].[Sub-category].[All]" allUniqueName="[Table1].[Sub-category].[All]" dimensionUniqueName="[Table1]" displayFolder="" count="0" memberValueDatatype="130" unbalanced="0"/>
    <cacheHierarchy uniqueName="[Table1].[Category]" caption="Category" attribute="1" defaultMemberUniqueName="[Table1].[Category].[All]" allUniqueName="[Table1].[Category].[All]" dimensionUniqueName="[Table1]" displayFolder="" count="0" memberValueDatatype="130" unbalanced="0"/>
    <cacheHierarchy uniqueName="[Table1].[Category Type]" caption="Category Type" attribute="1" defaultMemberUniqueName="[Table1].[Category Type].[All]" allUniqueName="[Table1].[Category Type].[All]" dimensionUniqueName="[Table1]" displayFolder="" count="0" memberValueDatatype="130" unbalanced="0"/>
    <cacheHierarchy uniqueName="[Table1].[Month Number]" caption="Month Number" attribute="1" defaultMemberUniqueName="[Table1].[Month Number].[All]" allUniqueName="[Table1].[Month Number].[All]" dimensionUniqueName="[Table1]" displayFolder="" count="0" memberValueDatatype="130" unbalanced="0"/>
    <cacheHierarchy uniqueName="[Table1].[Week Day]" caption="Week Day" attribute="1" defaultMemberUniqueName="[Table1].[Week Day].[All]" allUniqueName="[Table1].[Week Day].[All]" dimensionUniqueName="[Table1]" displayFolder="" count="0" memberValueDatatype="130" unbalanced="0"/>
    <cacheHierarchy uniqueName="[Table1].[Net Amount]" caption="Net Amount" attribute="1" defaultMemberUniqueName="[Table1].[Net Amount].[All]" allUniqueName="[Table1].[Net Amount].[All]" dimensionUniqueName="[Table1]" displayFolder="" count="0" memberValueDatatype="5" unbalanced="0"/>
    <cacheHierarchy uniqueName="[Table1].[Date (Month)]" caption="Date (Month)" attribute="1" defaultMemberUniqueName="[Table1].[Date (Month)].[All]" allUniqueName="[Table1].[Date (Month)].[All]" dimensionUniqueName="[Table1]" displayFolder="" count="0" memberValueDatatype="130" unbalanced="0"/>
    <cacheHierarchy uniqueName="[Table11].[Date]" caption="Date" attribute="1" time="1" defaultMemberUniqueName="[Table11].[Date].[All]" allUniqueName="[Table11].[Date].[All]" dimensionUniqueName="[Table11]" displayFolder="" count="0" memberValueDatatype="7" unbalanced="0"/>
    <cacheHierarchy uniqueName="[Table11].[Description]" caption="Description" attribute="1" defaultMemberUniqueName="[Table11].[Description].[All]" allUniqueName="[Table11].[Description].[All]" dimensionUniqueName="[Table11]" displayFolder="" count="0" memberValueDatatype="130" unbalanced="0"/>
    <cacheHierarchy uniqueName="[Table11].[Debit]" caption="Debit" attribute="1" defaultMemberUniqueName="[Table11].[Debit].[All]" allUniqueName="[Table11].[Debit].[All]" dimensionUniqueName="[Table11]" displayFolder="" count="0" memberValueDatatype="5" unbalanced="0"/>
    <cacheHierarchy uniqueName="[Table11].[Credit]" caption="Credit" attribute="1" defaultMemberUniqueName="[Table11].[Credit].[All]" allUniqueName="[Table11].[Credit].[All]" dimensionUniqueName="[Table11]" displayFolder="" count="0" memberValueDatatype="20" unbalanced="0"/>
    <cacheHierarchy uniqueName="[Table11].[Sub-category]" caption="Sub-category" attribute="1" defaultMemberUniqueName="[Table11].[Sub-category].[All]" allUniqueName="[Table11].[Sub-category].[All]" dimensionUniqueName="[Table11]" displayFolder="" count="0" memberValueDatatype="130" unbalanced="0"/>
    <cacheHierarchy uniqueName="[Table11].[Category]" caption="Category" attribute="1" defaultMemberUniqueName="[Table11].[Category].[All]" allUniqueName="[Table11].[Category].[All]" dimensionUniqueName="[Table11]" displayFolder="" count="0" memberValueDatatype="130" unbalanced="0"/>
    <cacheHierarchy uniqueName="[Table11].[Category Type]" caption="Category Type" attribute="1" defaultMemberUniqueName="[Table11].[Category Type].[All]" allUniqueName="[Table11].[Category Type].[All]" dimensionUniqueName="[Table11]" displayFolder="" count="0" memberValueDatatype="130" unbalanced="0"/>
    <cacheHierarchy uniqueName="[Table11].[Month Number]" caption="Month Number" attribute="1" defaultMemberUniqueName="[Table11].[Month Number].[All]" allUniqueName="[Table11].[Month Number].[All]" dimensionUniqueName="[Table11]" displayFolder="" count="0" memberValueDatatype="130" unbalanced="0"/>
    <cacheHierarchy uniqueName="[Table11].[Week Day]" caption="Week Day" attribute="1" defaultMemberUniqueName="[Table11].[Week Day].[All]" allUniqueName="[Table11].[Week Day].[All]" dimensionUniqueName="[Table11]" displayFolder="" count="0" memberValueDatatype="130" unbalanced="0"/>
    <cacheHierarchy uniqueName="[Table11].[Net Amount]" caption="Net Amount" attribute="1" defaultMemberUniqueName="[Table11].[Net Amount].[All]" allUniqueName="[Table11].[Net Amount].[All]" dimensionUniqueName="[Table11]" displayFolder="" count="0" memberValueDatatype="5" unbalanced="0"/>
    <cacheHierarchy uniqueName="[Table11].[Date (Month)]" caption="Date (Month)" attribute="1" defaultMemberUniqueName="[Table11].[Date (Month)].[All]" allUniqueName="[Table11].[Date (Month)].[All]" dimensionUniqueName="[Table11]" displayFolder="" count="0" memberValueDatatype="130" unbalanced="0"/>
    <cacheHierarchy uniqueName="[Table12].[Date]" caption="Date" attribute="1" time="1" defaultMemberUniqueName="[Table12].[Date].[All]" allUniqueName="[Table12].[Date].[All]" dimensionUniqueName="[Table12]" displayFolder="" count="0" memberValueDatatype="7" unbalanced="0"/>
    <cacheHierarchy uniqueName="[Table12].[Description]" caption="Description" attribute="1" defaultMemberUniqueName="[Table12].[Description].[All]" allUniqueName="[Table12].[Description].[All]" dimensionUniqueName="[Table12]" displayFolder="" count="0" memberValueDatatype="130" unbalanced="0"/>
    <cacheHierarchy uniqueName="[Table12].[Debit]" caption="Debit" attribute="1" defaultMemberUniqueName="[Table12].[Debit].[All]" allUniqueName="[Table12].[Debit].[All]" dimensionUniqueName="[Table12]" displayFolder="" count="0" memberValueDatatype="5" unbalanced="0"/>
    <cacheHierarchy uniqueName="[Table12].[Credit]" caption="Credit" attribute="1" defaultMemberUniqueName="[Table12].[Credit].[All]" allUniqueName="[Table12].[Credit].[All]" dimensionUniqueName="[Table12]" displayFolder="" count="0" memberValueDatatype="20" unbalanced="0"/>
    <cacheHierarchy uniqueName="[Table12].[Sub-category]" caption="Sub-category" attribute="1" defaultMemberUniqueName="[Table12].[Sub-category].[All]" allUniqueName="[Table12].[Sub-category].[All]" dimensionUniqueName="[Table12]" displayFolder="" count="0" memberValueDatatype="130" unbalanced="0"/>
    <cacheHierarchy uniqueName="[Table12].[Category]" caption="Category" attribute="1" defaultMemberUniqueName="[Table12].[Category].[All]" allUniqueName="[Table12].[Category].[All]" dimensionUniqueName="[Table12]" displayFolder="" count="0" memberValueDatatype="130" unbalanced="0"/>
    <cacheHierarchy uniqueName="[Table12].[Category Type]" caption="Category Type" attribute="1" defaultMemberUniqueName="[Table12].[Category Type].[All]" allUniqueName="[Table12].[Category Type].[All]" dimensionUniqueName="[Table12]" displayFolder="" count="0" memberValueDatatype="130" unbalanced="0"/>
    <cacheHierarchy uniqueName="[Table12].[Month Number]" caption="Month Number" attribute="1" defaultMemberUniqueName="[Table12].[Month Number].[All]" allUniqueName="[Table12].[Month Number].[All]" dimensionUniqueName="[Table12]" displayFolder="" count="0" memberValueDatatype="130" unbalanced="0"/>
    <cacheHierarchy uniqueName="[Table12].[Week Day]" caption="Week Day" attribute="1" defaultMemberUniqueName="[Table12].[Week Day].[All]" allUniqueName="[Table12].[Week Day].[All]" dimensionUniqueName="[Table12]" displayFolder="" count="0" memberValueDatatype="130" unbalanced="0"/>
    <cacheHierarchy uniqueName="[Table12].[Net Amount]" caption="Net Amount" attribute="1" defaultMemberUniqueName="[Table12].[Net Amount].[All]" allUniqueName="[Table12].[Net Amount].[All]" dimensionUniqueName="[Table12]" displayFolder="" count="0" memberValueDatatype="5" unbalanced="0"/>
    <cacheHierarchy uniqueName="[Table12].[Date (Month)]" caption="Date (Month)" attribute="1" defaultMemberUniqueName="[Table12].[Date (Month)].[All]" allUniqueName="[Table12].[Date (Month)].[All]" dimensionUniqueName="[Table12]" displayFolder="" count="0" memberValueDatatype="130" unbalanced="0"/>
    <cacheHierarchy uniqueName="[Table13].[Date]" caption="Date" attribute="1" time="1" defaultMemberUniqueName="[Table13].[Date].[All]" allUniqueName="[Table13].[Date].[All]" dimensionUniqueName="[Table13]" displayFolder="" count="0" memberValueDatatype="7" unbalanced="0"/>
    <cacheHierarchy uniqueName="[Table13].[Description]" caption="Description" attribute="1" defaultMemberUniqueName="[Table13].[Description].[All]" allUniqueName="[Table13].[Description].[All]" dimensionUniqueName="[Table13]" displayFolder="" count="0" memberValueDatatype="130" unbalanced="0"/>
    <cacheHierarchy uniqueName="[Table13].[Debit]" caption="Debit" attribute="1" defaultMemberUniqueName="[Table13].[Debit].[All]" allUniqueName="[Table13].[Debit].[All]" dimensionUniqueName="[Table13]" displayFolder="" count="0" memberValueDatatype="5" unbalanced="0"/>
    <cacheHierarchy uniqueName="[Table13].[Credit]" caption="Credit" attribute="1" defaultMemberUniqueName="[Table13].[Credit].[All]" allUniqueName="[Table13].[Credit].[All]" dimensionUniqueName="[Table13]" displayFolder="" count="0" memberValueDatatype="20" unbalanced="0"/>
    <cacheHierarchy uniqueName="[Table13].[Sub-category]" caption="Sub-category" attribute="1" defaultMemberUniqueName="[Table13].[Sub-category].[All]" allUniqueName="[Table13].[Sub-category].[All]" dimensionUniqueName="[Table13]" displayFolder="" count="0" memberValueDatatype="130" unbalanced="0"/>
    <cacheHierarchy uniqueName="[Table13].[Category]" caption="Category" attribute="1" defaultMemberUniqueName="[Table13].[Category].[All]" allUniqueName="[Table13].[Category].[All]" dimensionUniqueName="[Table13]" displayFolder="" count="0" memberValueDatatype="130" unbalanced="0"/>
    <cacheHierarchy uniqueName="[Table13].[Category Type]" caption="Category Type" attribute="1" defaultMemberUniqueName="[Table13].[Category Type].[All]" allUniqueName="[Table13].[Category Type].[All]" dimensionUniqueName="[Table13]" displayFolder="" count="0" memberValueDatatype="130" unbalanced="0"/>
    <cacheHierarchy uniqueName="[Table13].[Month Number]" caption="Month Number" attribute="1" defaultMemberUniqueName="[Table13].[Month Number].[All]" allUniqueName="[Table13].[Month Number].[All]" dimensionUniqueName="[Table13]" displayFolder="" count="0" memberValueDatatype="130" unbalanced="0"/>
    <cacheHierarchy uniqueName="[Table13].[Week Day]" caption="Week Day" attribute="1" defaultMemberUniqueName="[Table13].[Week Day].[All]" allUniqueName="[Table13].[Week Day].[All]" dimensionUniqueName="[Table13]" displayFolder="" count="0" memberValueDatatype="130" unbalanced="0"/>
    <cacheHierarchy uniqueName="[Table13].[Net Amount]" caption="Net Amount" attribute="1" defaultMemberUniqueName="[Table13].[Net Amount].[All]" allUniqueName="[Table13].[Net Amount].[All]" dimensionUniqueName="[Table13]" displayFolder="" count="0" memberValueDatatype="5" unbalanced="0"/>
    <cacheHierarchy uniqueName="[Table13].[Date (Month)]" caption="Date (Month)" attribute="1" defaultMemberUniqueName="[Table13].[Date (Month)].[All]" allUniqueName="[Table13].[Date (Month)].[All]" dimensionUniqueName="[Table13]" displayFolder="" count="0" memberValueDatatype="130" unbalanced="0"/>
    <cacheHierarchy uniqueName="[Table1].[Date (Month Index)]" caption="Date (Month Index)" attribute="1" defaultMemberUniqueName="[Table1].[Date (Month Index)].[All]" allUniqueName="[Table1].[Date (Month Index)].[All]" dimensionUniqueName="[Table1]" displayFolder="" count="0" memberValueDatatype="20" unbalanced="0" hidden="1"/>
    <cacheHierarchy uniqueName="[Table11].[Date (Month Index)]" caption="Date (Month Index)" attribute="1" defaultMemberUniqueName="[Table11].[Date (Month Index)].[All]" allUniqueName="[Table11].[Date (Month Index)].[All]" dimensionUniqueName="[Table11]" displayFolder="" count="0" memberValueDatatype="20" unbalanced="0" hidden="1"/>
    <cacheHierarchy uniqueName="[Table12].[Date (Month Index)]" caption="Date (Month Index)" attribute="1" defaultMemberUniqueName="[Table12].[Date (Month Index)].[All]" allUniqueName="[Table12].[Date (Month Index)].[All]" dimensionUniqueName="[Table12]" displayFolder="" count="0" memberValueDatatype="20" unbalanced="0" hidden="1"/>
    <cacheHierarchy uniqueName="[Table13].[Date (Month Index)]" caption="Date (Month Index)" attribute="1" defaultMemberUniqueName="[Table13].[Date (Month Index)].[All]" allUniqueName="[Table13].[Date (Month Index)].[All]" dimensionUniqueName="[Table13]" displayFolder="" count="0" memberValueDatatype="20" unbalanced="0" hidden="1"/>
    <cacheHierarchy uniqueName="[Measures].[__XL_Count Table1]" caption="__XL_Count Table1" measure="1" displayFolder="" measureGroup="Table1" count="0" hidden="1"/>
    <cacheHierarchy uniqueName="[Measures].[__XL_Count Table11]" caption="__XL_Count Table11" measure="1" displayFolder="" measureGroup="Table11" count="0" hidden="1"/>
    <cacheHierarchy uniqueName="[Measures].[__XL_Count Table12]" caption="__XL_Count Table12" measure="1" displayFolder="" measureGroup="Table12" count="0" hidden="1"/>
    <cacheHierarchy uniqueName="[Measures].[__XL_Count Table13]" caption="__XL_Count Table13" measure="1" displayFolder="" measureGroup="Table13" count="0" hidden="1"/>
    <cacheHierarchy uniqueName="[Measures].[__No measures defined]" caption="__No measures defined" measure="1" displayFolder="" count="0" hidden="1"/>
    <cacheHierarchy uniqueName="[Measures].[Sum of Debit]" caption="Sum of Debit" measure="1" displayFolder="" measureGroup="Table1" count="0" hidden="1">
      <extLst>
        <ext xmlns:x15="http://schemas.microsoft.com/office/spreadsheetml/2010/11/main" uri="{B97F6D7D-B522-45F9-BDA1-12C45D357490}">
          <x15:cacheHierarchy aggregatedColumn="2"/>
        </ext>
      </extLst>
    </cacheHierarchy>
    <cacheHierarchy uniqueName="[Measures].[Sum of Credit]" caption="Sum of Credit" measure="1" displayFolder="" measureGroup="Table1" count="0" hidden="1">
      <extLst>
        <ext xmlns:x15="http://schemas.microsoft.com/office/spreadsheetml/2010/11/main" uri="{B97F6D7D-B522-45F9-BDA1-12C45D357490}">
          <x15:cacheHierarchy aggregatedColumn="3"/>
        </ext>
      </extLst>
    </cacheHierarchy>
    <cacheHierarchy uniqueName="[Measures].[Sum of Net Amount]" caption="Sum of Net Amount" measure="1" displayFolder="" measureGroup="Table1" count="0" hidden="1">
      <extLst>
        <ext xmlns:x15="http://schemas.microsoft.com/office/spreadsheetml/2010/11/main" uri="{B97F6D7D-B522-45F9-BDA1-12C45D357490}">
          <x15:cacheHierarchy aggregatedColumn="9"/>
        </ext>
      </extLst>
    </cacheHierarchy>
    <cacheHierarchy uniqueName="[Measures].[Max of Credit]" caption="Max of Credit" measure="1" displayFolder="" measureGroup="Table1" count="0" hidden="1">
      <extLst>
        <ext xmlns:x15="http://schemas.microsoft.com/office/spreadsheetml/2010/11/main" uri="{B97F6D7D-B522-45F9-BDA1-12C45D357490}">
          <x15:cacheHierarchy aggregatedColumn="3"/>
        </ext>
      </extLst>
    </cacheHierarchy>
    <cacheHierarchy uniqueName="[Measures].[Average of Credit]" caption="Average of Credit" measure="1" displayFolder="" measureGroup="Table1" count="0" hidden="1">
      <extLst>
        <ext xmlns:x15="http://schemas.microsoft.com/office/spreadsheetml/2010/11/main" uri="{B97F6D7D-B522-45F9-BDA1-12C45D357490}">
          <x15:cacheHierarchy aggregatedColumn="3"/>
        </ext>
      </extLst>
    </cacheHierarchy>
    <cacheHierarchy uniqueName="[Measures].[Max of Debit]" caption="Max of Debit" measure="1" displayFolder="" measureGroup="Table1" count="0" hidden="1">
      <extLst>
        <ext xmlns:x15="http://schemas.microsoft.com/office/spreadsheetml/2010/11/main" uri="{B97F6D7D-B522-45F9-BDA1-12C45D357490}">
          <x15:cacheHierarchy aggregatedColumn="2"/>
        </ext>
      </extLst>
    </cacheHierarchy>
    <cacheHierarchy uniqueName="[Measures].[Sum of Debit 2]" caption="Sum of Debit 2" measure="1" displayFolder="" measureGroup="Table11" count="0" hidden="1">
      <extLst>
        <ext xmlns:x15="http://schemas.microsoft.com/office/spreadsheetml/2010/11/main" uri="{B97F6D7D-B522-45F9-BDA1-12C45D357490}">
          <x15:cacheHierarchy aggregatedColumn="13"/>
        </ext>
      </extLst>
    </cacheHierarchy>
    <cacheHierarchy uniqueName="[Measures].[Sum of Credit 2]" caption="Sum of Credit 2" measure="1" displayFolder="" measureGroup="Table11" count="0" hidden="1">
      <extLst>
        <ext xmlns:x15="http://schemas.microsoft.com/office/spreadsheetml/2010/11/main" uri="{B97F6D7D-B522-45F9-BDA1-12C45D357490}">
          <x15:cacheHierarchy aggregatedColumn="14"/>
        </ext>
      </extLst>
    </cacheHierarchy>
    <cacheHierarchy uniqueName="[Measures].[Sum of Net Amount 2]" caption="Sum of Net Amount 2" measure="1" displayFolder="" measureGroup="Table11" count="0" hidden="1">
      <extLst>
        <ext xmlns:x15="http://schemas.microsoft.com/office/spreadsheetml/2010/11/main" uri="{B97F6D7D-B522-45F9-BDA1-12C45D357490}">
          <x15:cacheHierarchy aggregatedColumn="20"/>
        </ext>
      </extLst>
    </cacheHierarchy>
    <cacheHierarchy uniqueName="[Measures].[Max of Credit 2]" caption="Max of Credit 2" measure="1" displayFolder="" measureGroup="Table11" count="0" hidden="1">
      <extLst>
        <ext xmlns:x15="http://schemas.microsoft.com/office/spreadsheetml/2010/11/main" uri="{B97F6D7D-B522-45F9-BDA1-12C45D357490}">
          <x15:cacheHierarchy aggregatedColumn="14"/>
        </ext>
      </extLst>
    </cacheHierarchy>
    <cacheHierarchy uniqueName="[Measures].[Average of Credit 2]" caption="Average of Credit 2" measure="1" displayFolder="" measureGroup="Table11" count="0" hidden="1">
      <extLst>
        <ext xmlns:x15="http://schemas.microsoft.com/office/spreadsheetml/2010/11/main" uri="{B97F6D7D-B522-45F9-BDA1-12C45D357490}">
          <x15:cacheHierarchy aggregatedColumn="14"/>
        </ext>
      </extLst>
    </cacheHierarchy>
    <cacheHierarchy uniqueName="[Measures].[Max of Debit 2]" caption="Max of Debit 2" measure="1" displayFolder="" measureGroup="Table11" count="0" hidden="1">
      <extLst>
        <ext xmlns:x15="http://schemas.microsoft.com/office/spreadsheetml/2010/11/main" uri="{B97F6D7D-B522-45F9-BDA1-12C45D357490}">
          <x15:cacheHierarchy aggregatedColumn="13"/>
        </ext>
      </extLst>
    </cacheHierarchy>
    <cacheHierarchy uniqueName="[Measures].[Sum of Debit 3]" caption="Sum of Debit 3" measure="1" displayFolder="" measureGroup="Table12" count="0" hidden="1">
      <extLst>
        <ext xmlns:x15="http://schemas.microsoft.com/office/spreadsheetml/2010/11/main" uri="{B97F6D7D-B522-45F9-BDA1-12C45D357490}">
          <x15:cacheHierarchy aggregatedColumn="24"/>
        </ext>
      </extLst>
    </cacheHierarchy>
    <cacheHierarchy uniqueName="[Measures].[Sum of Credit 3]" caption="Sum of Credit 3" measure="1" displayFolder="" measureGroup="Table12" count="0" hidden="1">
      <extLst>
        <ext xmlns:x15="http://schemas.microsoft.com/office/spreadsheetml/2010/11/main" uri="{B97F6D7D-B522-45F9-BDA1-12C45D357490}">
          <x15:cacheHierarchy aggregatedColumn="25"/>
        </ext>
      </extLst>
    </cacheHierarchy>
    <cacheHierarchy uniqueName="[Measures].[Sum of Net Amount 3]" caption="Sum of Net Amount 3" measure="1" displayFolder="" measureGroup="Table12" count="0" hidden="1">
      <extLst>
        <ext xmlns:x15="http://schemas.microsoft.com/office/spreadsheetml/2010/11/main" uri="{B97F6D7D-B522-45F9-BDA1-12C45D357490}">
          <x15:cacheHierarchy aggregatedColumn="31"/>
        </ext>
      </extLst>
    </cacheHierarchy>
    <cacheHierarchy uniqueName="[Measures].[Max of Credit 3]" caption="Max of Credit 3" measure="1" displayFolder="" measureGroup="Table12" count="0" hidden="1">
      <extLst>
        <ext xmlns:x15="http://schemas.microsoft.com/office/spreadsheetml/2010/11/main" uri="{B97F6D7D-B522-45F9-BDA1-12C45D357490}">
          <x15:cacheHierarchy aggregatedColumn="25"/>
        </ext>
      </extLst>
    </cacheHierarchy>
    <cacheHierarchy uniqueName="[Measures].[Average of Credit 3]" caption="Average of Credit 3" measure="1" displayFolder="" measureGroup="Table12" count="0" hidden="1">
      <extLst>
        <ext xmlns:x15="http://schemas.microsoft.com/office/spreadsheetml/2010/11/main" uri="{B97F6D7D-B522-45F9-BDA1-12C45D357490}">
          <x15:cacheHierarchy aggregatedColumn="25"/>
        </ext>
      </extLst>
    </cacheHierarchy>
    <cacheHierarchy uniqueName="[Measures].[Max of Debit 3]" caption="Max of Debit 3" measure="1" displayFolder="" measureGroup="Table12" count="0" hidden="1">
      <extLst>
        <ext xmlns:x15="http://schemas.microsoft.com/office/spreadsheetml/2010/11/main" uri="{B97F6D7D-B522-45F9-BDA1-12C45D357490}">
          <x15:cacheHierarchy aggregatedColumn="24"/>
        </ext>
      </extLst>
    </cacheHierarchy>
    <cacheHierarchy uniqueName="[Measures].[Sum of Debit 4]" caption="Sum of Debit 4" measure="1" displayFolder="" measureGroup="Table13" count="0" hidden="1">
      <extLst>
        <ext xmlns:x15="http://schemas.microsoft.com/office/spreadsheetml/2010/11/main" uri="{B97F6D7D-B522-45F9-BDA1-12C45D357490}">
          <x15:cacheHierarchy aggregatedColumn="35"/>
        </ext>
      </extLst>
    </cacheHierarchy>
    <cacheHierarchy uniqueName="[Measures].[Sum of Credit 4]" caption="Sum of Credit 4" measure="1" displayFolder="" measureGroup="Table13" count="0" hidden="1">
      <extLst>
        <ext xmlns:x15="http://schemas.microsoft.com/office/spreadsheetml/2010/11/main" uri="{B97F6D7D-B522-45F9-BDA1-12C45D357490}">
          <x15:cacheHierarchy aggregatedColumn="36"/>
        </ext>
      </extLst>
    </cacheHierarchy>
    <cacheHierarchy uniqueName="[Measures].[Sum of Net Amount 4]" caption="Sum of Net Amount 4" measure="1" displayFolder="" measureGroup="Table13" count="0" hidden="1">
      <extLst>
        <ext xmlns:x15="http://schemas.microsoft.com/office/spreadsheetml/2010/11/main" uri="{B97F6D7D-B522-45F9-BDA1-12C45D357490}">
          <x15:cacheHierarchy aggregatedColumn="42"/>
        </ext>
      </extLst>
    </cacheHierarchy>
    <cacheHierarchy uniqueName="[Measures].[Max of Credit 4]" caption="Max of Credit 4" measure="1" displayFolder="" measureGroup="Table13" count="0" hidden="1">
      <extLst>
        <ext xmlns:x15="http://schemas.microsoft.com/office/spreadsheetml/2010/11/main" uri="{B97F6D7D-B522-45F9-BDA1-12C45D357490}">
          <x15:cacheHierarchy aggregatedColumn="36"/>
        </ext>
      </extLst>
    </cacheHierarchy>
    <cacheHierarchy uniqueName="[Measures].[Average of Credit 4]" caption="Average of Credit 4" measure="1" displayFolder="" measureGroup="Table13" count="0" hidden="1">
      <extLst>
        <ext xmlns:x15="http://schemas.microsoft.com/office/spreadsheetml/2010/11/main" uri="{B97F6D7D-B522-45F9-BDA1-12C45D357490}">
          <x15:cacheHierarchy aggregatedColumn="36"/>
        </ext>
      </extLst>
    </cacheHierarchy>
    <cacheHierarchy uniqueName="[Measures].[Max of Debit 4]" caption="Max of Debit 4" measure="1" displayFolder="" measureGroup="Table13" count="0" hidden="1">
      <extLst>
        <ext xmlns:x15="http://schemas.microsoft.com/office/spreadsheetml/2010/11/main" uri="{B97F6D7D-B522-45F9-BDA1-12C45D357490}">
          <x15:cacheHierarchy aggregatedColumn="35"/>
        </ext>
      </extLst>
    </cacheHierarchy>
  </cacheHierarchies>
  <kpis count="0"/>
  <dimensions count="5">
    <dimension measure="1" name="Measures" uniqueName="[Measures]" caption="Measures"/>
    <dimension name="Table1" uniqueName="[Table1]" caption="Table1"/>
    <dimension name="Table11" uniqueName="[Table11]" caption="Table11"/>
    <dimension name="Table12" uniqueName="[Table12]" caption="Table12"/>
    <dimension name="Table13" uniqueName="[Table13]" caption="Table13"/>
  </dimensions>
  <measureGroups count="4">
    <measureGroup name="Table1" caption="Table1"/>
    <measureGroup name="Table11" caption="Table11"/>
    <measureGroup name="Table12" caption="Table12"/>
    <measureGroup name="Table13" caption="Table13"/>
  </measureGroups>
  <maps count="4">
    <map measureGroup="0" dimension="1"/>
    <map measureGroup="1" dimension="2"/>
    <map measureGroup="2" dimension="3"/>
    <map measureGroup="3" dimension="4"/>
  </maps>
  <extLst>
    <ext xmlns:x14="http://schemas.microsoft.com/office/spreadsheetml/2009/9/main" uri="{725AE2AE-9491-48be-B2B4-4EB974FC3084}">
      <x14:pivotCacheDefinition slicerData="1" pivotCacheId="56612593"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6">
  <r>
    <x v="0"/>
    <s v="Data With Decision"/>
    <m/>
    <n v="5000"/>
    <x v="0"/>
    <x v="0"/>
    <x v="0"/>
    <x v="0"/>
    <x v="0"/>
    <n v="5000"/>
  </r>
  <r>
    <x v="0"/>
    <s v="Drink"/>
    <n v="5"/>
    <m/>
    <x v="1"/>
    <x v="1"/>
    <x v="1"/>
    <x v="0"/>
    <x v="0"/>
    <n v="-5"/>
  </r>
  <r>
    <x v="1"/>
    <s v="Estate Mangement"/>
    <n v="900"/>
    <m/>
    <x v="2"/>
    <x v="2"/>
    <x v="1"/>
    <x v="0"/>
    <x v="1"/>
    <n v="-900"/>
  </r>
  <r>
    <x v="1"/>
    <s v="Financail upgrade"/>
    <n v="150"/>
    <m/>
    <x v="3"/>
    <x v="3"/>
    <x v="1"/>
    <x v="0"/>
    <x v="1"/>
    <n v="-150"/>
  </r>
  <r>
    <x v="1"/>
    <s v="Drink"/>
    <n v="5"/>
    <m/>
    <x v="1"/>
    <x v="1"/>
    <x v="1"/>
    <x v="0"/>
    <x v="1"/>
    <n v="-5"/>
  </r>
  <r>
    <x v="2"/>
    <s v="Drink"/>
    <n v="5"/>
    <m/>
    <x v="1"/>
    <x v="1"/>
    <x v="1"/>
    <x v="0"/>
    <x v="2"/>
    <n v="-5"/>
  </r>
  <r>
    <x v="3"/>
    <s v="Drink"/>
    <n v="5"/>
    <m/>
    <x v="1"/>
    <x v="1"/>
    <x v="1"/>
    <x v="0"/>
    <x v="3"/>
    <n v="-5"/>
  </r>
  <r>
    <x v="4"/>
    <s v="Drink"/>
    <n v="5"/>
    <m/>
    <x v="1"/>
    <x v="1"/>
    <x v="1"/>
    <x v="0"/>
    <x v="4"/>
    <n v="-5"/>
  </r>
  <r>
    <x v="4"/>
    <s v="Green's"/>
    <n v="155"/>
    <m/>
    <x v="4"/>
    <x v="2"/>
    <x v="1"/>
    <x v="0"/>
    <x v="4"/>
    <n v="-155"/>
  </r>
  <r>
    <x v="5"/>
    <s v="Power source"/>
    <n v="50"/>
    <m/>
    <x v="5"/>
    <x v="2"/>
    <x v="1"/>
    <x v="0"/>
    <x v="0"/>
    <n v="-50"/>
  </r>
  <r>
    <x v="5"/>
    <s v="Drink"/>
    <n v="5"/>
    <m/>
    <x v="1"/>
    <x v="1"/>
    <x v="1"/>
    <x v="0"/>
    <x v="0"/>
    <n v="-5"/>
  </r>
  <r>
    <x v="6"/>
    <s v="Drink"/>
    <n v="5"/>
    <m/>
    <x v="1"/>
    <x v="1"/>
    <x v="1"/>
    <x v="0"/>
    <x v="1"/>
    <n v="-5"/>
  </r>
  <r>
    <x v="7"/>
    <s v="Fuel"/>
    <n v="77"/>
    <m/>
    <x v="1"/>
    <x v="1"/>
    <x v="1"/>
    <x v="0"/>
    <x v="2"/>
    <n v="-77"/>
  </r>
  <r>
    <x v="7"/>
    <s v="Drink"/>
    <n v="5"/>
    <m/>
    <x v="1"/>
    <x v="1"/>
    <x v="1"/>
    <x v="0"/>
    <x v="2"/>
    <n v="-5"/>
  </r>
  <r>
    <x v="8"/>
    <s v="Drink"/>
    <n v="5"/>
    <m/>
    <x v="1"/>
    <x v="1"/>
    <x v="1"/>
    <x v="0"/>
    <x v="3"/>
    <n v="-5"/>
  </r>
  <r>
    <x v="9"/>
    <s v="Green's"/>
    <n v="135"/>
    <m/>
    <x v="4"/>
    <x v="2"/>
    <x v="1"/>
    <x v="0"/>
    <x v="4"/>
    <n v="-135"/>
  </r>
  <r>
    <x v="9"/>
    <s v="Drink"/>
    <n v="5"/>
    <m/>
    <x v="1"/>
    <x v="1"/>
    <x v="1"/>
    <x v="0"/>
    <x v="4"/>
    <n v="-5"/>
  </r>
  <r>
    <x v="10"/>
    <s v="Drink"/>
    <n v="5"/>
    <m/>
    <x v="1"/>
    <x v="1"/>
    <x v="1"/>
    <x v="0"/>
    <x v="5"/>
    <n v="-5"/>
  </r>
  <r>
    <x v="10"/>
    <s v="Cinemas"/>
    <n v="40"/>
    <m/>
    <x v="6"/>
    <x v="4"/>
    <x v="1"/>
    <x v="0"/>
    <x v="5"/>
    <n v="-40"/>
  </r>
  <r>
    <x v="10"/>
    <s v="Fashionistas"/>
    <n v="98"/>
    <m/>
    <x v="7"/>
    <x v="4"/>
    <x v="1"/>
    <x v="0"/>
    <x v="5"/>
    <n v="-98"/>
  </r>
  <r>
    <x v="10"/>
    <s v="Burger"/>
    <n v="52"/>
    <m/>
    <x v="8"/>
    <x v="1"/>
    <x v="1"/>
    <x v="0"/>
    <x v="5"/>
    <n v="-52"/>
  </r>
  <r>
    <x v="11"/>
    <s v="Uba"/>
    <n v="28"/>
    <m/>
    <x v="9"/>
    <x v="3"/>
    <x v="1"/>
    <x v="0"/>
    <x v="6"/>
    <n v="-28"/>
  </r>
  <r>
    <x v="12"/>
    <s v="Onlne earning"/>
    <m/>
    <n v="4500"/>
    <x v="10"/>
    <x v="5"/>
    <x v="0"/>
    <x v="0"/>
    <x v="0"/>
    <n v="4500"/>
  </r>
  <r>
    <x v="12"/>
    <s v="Drink"/>
    <n v="5"/>
    <m/>
    <x v="1"/>
    <x v="1"/>
    <x v="1"/>
    <x v="0"/>
    <x v="0"/>
    <n v="-5"/>
  </r>
  <r>
    <x v="13"/>
    <s v="Drink"/>
    <n v="5"/>
    <m/>
    <x v="1"/>
    <x v="1"/>
    <x v="1"/>
    <x v="0"/>
    <x v="1"/>
    <n v="-5"/>
  </r>
  <r>
    <x v="13"/>
    <s v="Onlne earning"/>
    <m/>
    <n v="4500"/>
    <x v="11"/>
    <x v="5"/>
    <x v="0"/>
    <x v="0"/>
    <x v="1"/>
    <n v="4500"/>
  </r>
  <r>
    <x v="13"/>
    <s v="Phone"/>
    <n v="40"/>
    <m/>
    <x v="12"/>
    <x v="2"/>
    <x v="1"/>
    <x v="0"/>
    <x v="1"/>
    <n v="-40"/>
  </r>
  <r>
    <x v="14"/>
    <s v="Sallah give away"/>
    <n v="45"/>
    <m/>
    <x v="13"/>
    <x v="4"/>
    <x v="1"/>
    <x v="0"/>
    <x v="2"/>
    <n v="-45"/>
  </r>
  <r>
    <x v="14"/>
    <s v="Online streaming"/>
    <n v="32"/>
    <m/>
    <x v="6"/>
    <x v="4"/>
    <x v="1"/>
    <x v="0"/>
    <x v="2"/>
    <n v="-32"/>
  </r>
  <r>
    <x v="14"/>
    <s v="Drink"/>
    <n v="5"/>
    <m/>
    <x v="1"/>
    <x v="1"/>
    <x v="1"/>
    <x v="0"/>
    <x v="2"/>
    <n v="-5"/>
  </r>
  <r>
    <x v="15"/>
    <s v="Drink"/>
    <n v="5"/>
    <m/>
    <x v="1"/>
    <x v="1"/>
    <x v="1"/>
    <x v="0"/>
    <x v="3"/>
    <n v="-5"/>
  </r>
  <r>
    <x v="16"/>
    <s v="Drink"/>
    <n v="5"/>
    <m/>
    <x v="1"/>
    <x v="1"/>
    <x v="1"/>
    <x v="0"/>
    <x v="4"/>
    <n v="-5"/>
  </r>
  <r>
    <x v="16"/>
    <s v="Green's"/>
    <n v="170"/>
    <m/>
    <x v="4"/>
    <x v="2"/>
    <x v="1"/>
    <x v="0"/>
    <x v="4"/>
    <n v="-170"/>
  </r>
  <r>
    <x v="17"/>
    <s v="Suya"/>
    <n v="37"/>
    <m/>
    <x v="8"/>
    <x v="1"/>
    <x v="1"/>
    <x v="0"/>
    <x v="5"/>
    <n v="-37"/>
  </r>
  <r>
    <x v="18"/>
    <s v="Oha soup/White soup"/>
    <n v="12"/>
    <m/>
    <x v="8"/>
    <x v="1"/>
    <x v="1"/>
    <x v="0"/>
    <x v="6"/>
    <n v="-12"/>
  </r>
  <r>
    <x v="19"/>
    <s v="Orphanage"/>
    <n v="55"/>
    <m/>
    <x v="14"/>
    <x v="6"/>
    <x v="1"/>
    <x v="0"/>
    <x v="0"/>
    <n v="-55"/>
  </r>
  <r>
    <x v="19"/>
    <s v="Fuel"/>
    <n v="63"/>
    <m/>
    <x v="15"/>
    <x v="3"/>
    <x v="1"/>
    <x v="0"/>
    <x v="0"/>
    <n v="-63"/>
  </r>
  <r>
    <x v="19"/>
    <s v="Drink"/>
    <n v="5"/>
    <m/>
    <x v="1"/>
    <x v="1"/>
    <x v="1"/>
    <x v="0"/>
    <x v="0"/>
    <n v="-5"/>
  </r>
  <r>
    <x v="20"/>
    <s v="Drink"/>
    <n v="5"/>
    <m/>
    <x v="1"/>
    <x v="1"/>
    <x v="1"/>
    <x v="0"/>
    <x v="1"/>
    <n v="-5"/>
  </r>
  <r>
    <x v="21"/>
    <s v="Drink"/>
    <n v="5"/>
    <m/>
    <x v="1"/>
    <x v="1"/>
    <x v="1"/>
    <x v="0"/>
    <x v="2"/>
    <n v="-5"/>
  </r>
  <r>
    <x v="22"/>
    <s v="Drink"/>
    <n v="5"/>
    <m/>
    <x v="1"/>
    <x v="1"/>
    <x v="1"/>
    <x v="0"/>
    <x v="3"/>
    <n v="-5"/>
  </r>
  <r>
    <x v="23"/>
    <s v="Drink"/>
    <n v="5"/>
    <m/>
    <x v="1"/>
    <x v="1"/>
    <x v="1"/>
    <x v="0"/>
    <x v="4"/>
    <n v="-5"/>
  </r>
  <r>
    <x v="23"/>
    <s v="Green's"/>
    <n v="162"/>
    <m/>
    <x v="4"/>
    <x v="2"/>
    <x v="1"/>
    <x v="0"/>
    <x v="4"/>
    <n v="-162"/>
  </r>
  <r>
    <x v="24"/>
    <s v="Trainers"/>
    <n v="125"/>
    <m/>
    <x v="7"/>
    <x v="4"/>
    <x v="1"/>
    <x v="0"/>
    <x v="5"/>
    <n v="-125"/>
  </r>
  <r>
    <x v="24"/>
    <s v="Hangingout/Ticket"/>
    <n v="175"/>
    <m/>
    <x v="6"/>
    <x v="4"/>
    <x v="1"/>
    <x v="0"/>
    <x v="5"/>
    <n v="-175"/>
  </r>
  <r>
    <x v="25"/>
    <s v="Fashionistas"/>
    <n v="145"/>
    <m/>
    <x v="7"/>
    <x v="4"/>
    <x v="1"/>
    <x v="0"/>
    <x v="6"/>
    <n v="-145"/>
  </r>
  <r>
    <x v="25"/>
    <s v="Uba"/>
    <n v="23"/>
    <m/>
    <x v="9"/>
    <x v="3"/>
    <x v="1"/>
    <x v="0"/>
    <x v="6"/>
    <n v="-23"/>
  </r>
  <r>
    <x v="26"/>
    <s v="Data With Decision"/>
    <m/>
    <n v="5000"/>
    <x v="0"/>
    <x v="0"/>
    <x v="0"/>
    <x v="1"/>
    <x v="0"/>
    <n v="5000"/>
  </r>
  <r>
    <x v="26"/>
    <s v="Drink"/>
    <n v="5"/>
    <m/>
    <x v="1"/>
    <x v="1"/>
    <x v="1"/>
    <x v="1"/>
    <x v="0"/>
    <n v="-5"/>
  </r>
  <r>
    <x v="27"/>
    <s v="Estate Mangement"/>
    <n v="900"/>
    <m/>
    <x v="2"/>
    <x v="2"/>
    <x v="1"/>
    <x v="1"/>
    <x v="1"/>
    <n v="-900"/>
  </r>
  <r>
    <x v="27"/>
    <s v="Financail upgrade"/>
    <n v="150"/>
    <m/>
    <x v="3"/>
    <x v="3"/>
    <x v="1"/>
    <x v="1"/>
    <x v="1"/>
    <n v="-150"/>
  </r>
  <r>
    <x v="27"/>
    <s v="Drink"/>
    <n v="5"/>
    <m/>
    <x v="1"/>
    <x v="1"/>
    <x v="1"/>
    <x v="1"/>
    <x v="1"/>
    <n v="-5"/>
  </r>
  <r>
    <x v="28"/>
    <s v="Drink"/>
    <n v="5"/>
    <m/>
    <x v="1"/>
    <x v="1"/>
    <x v="1"/>
    <x v="1"/>
    <x v="2"/>
    <n v="-5"/>
  </r>
  <r>
    <x v="29"/>
    <s v="Drink"/>
    <n v="5"/>
    <m/>
    <x v="1"/>
    <x v="1"/>
    <x v="1"/>
    <x v="1"/>
    <x v="3"/>
    <n v="-5"/>
  </r>
  <r>
    <x v="30"/>
    <s v="Drink"/>
    <n v="5"/>
    <m/>
    <x v="1"/>
    <x v="1"/>
    <x v="1"/>
    <x v="1"/>
    <x v="4"/>
    <n v="-5"/>
  </r>
  <r>
    <x v="30"/>
    <s v="Green's"/>
    <n v="205"/>
    <m/>
    <x v="4"/>
    <x v="2"/>
    <x v="1"/>
    <x v="1"/>
    <x v="4"/>
    <n v="-205"/>
  </r>
  <r>
    <x v="31"/>
    <s v="Power source"/>
    <n v="51.1"/>
    <m/>
    <x v="5"/>
    <x v="2"/>
    <x v="1"/>
    <x v="1"/>
    <x v="0"/>
    <n v="-51.1"/>
  </r>
  <r>
    <x v="31"/>
    <s v="Drink"/>
    <n v="5"/>
    <m/>
    <x v="1"/>
    <x v="1"/>
    <x v="1"/>
    <x v="1"/>
    <x v="0"/>
    <n v="-5"/>
  </r>
  <r>
    <x v="32"/>
    <s v="Drink"/>
    <n v="5"/>
    <m/>
    <x v="1"/>
    <x v="1"/>
    <x v="1"/>
    <x v="1"/>
    <x v="1"/>
    <n v="-5"/>
  </r>
  <r>
    <x v="33"/>
    <s v="Fuel"/>
    <n v="78"/>
    <m/>
    <x v="15"/>
    <x v="3"/>
    <x v="1"/>
    <x v="1"/>
    <x v="2"/>
    <n v="-78"/>
  </r>
  <r>
    <x v="33"/>
    <s v="Drink"/>
    <n v="5"/>
    <m/>
    <x v="1"/>
    <x v="1"/>
    <x v="1"/>
    <x v="1"/>
    <x v="2"/>
    <n v="-5"/>
  </r>
  <r>
    <x v="34"/>
    <s v="Drink"/>
    <n v="5"/>
    <m/>
    <x v="1"/>
    <x v="1"/>
    <x v="1"/>
    <x v="1"/>
    <x v="3"/>
    <n v="-5"/>
  </r>
  <r>
    <x v="35"/>
    <s v="Green's"/>
    <n v="135.9"/>
    <m/>
    <x v="4"/>
    <x v="2"/>
    <x v="1"/>
    <x v="1"/>
    <x v="4"/>
    <n v="-135.9"/>
  </r>
  <r>
    <x v="35"/>
    <s v="Drink"/>
    <n v="5"/>
    <m/>
    <x v="1"/>
    <x v="1"/>
    <x v="1"/>
    <x v="1"/>
    <x v="4"/>
    <n v="-5"/>
  </r>
  <r>
    <x v="36"/>
    <s v="Drink"/>
    <n v="5"/>
    <m/>
    <x v="1"/>
    <x v="1"/>
    <x v="1"/>
    <x v="1"/>
    <x v="5"/>
    <n v="-5"/>
  </r>
  <r>
    <x v="36"/>
    <s v="Cinemas"/>
    <n v="40.9"/>
    <m/>
    <x v="6"/>
    <x v="4"/>
    <x v="1"/>
    <x v="1"/>
    <x v="5"/>
    <n v="-40.9"/>
  </r>
  <r>
    <x v="36"/>
    <s v="Fashionistas"/>
    <n v="99"/>
    <m/>
    <x v="7"/>
    <x v="4"/>
    <x v="1"/>
    <x v="1"/>
    <x v="5"/>
    <n v="-99"/>
  </r>
  <r>
    <x v="36"/>
    <s v="Burger"/>
    <n v="53"/>
    <m/>
    <x v="8"/>
    <x v="1"/>
    <x v="1"/>
    <x v="1"/>
    <x v="5"/>
    <n v="-53"/>
  </r>
  <r>
    <x v="37"/>
    <s v="Uba"/>
    <n v="28.9"/>
    <m/>
    <x v="9"/>
    <x v="3"/>
    <x v="1"/>
    <x v="1"/>
    <x v="6"/>
    <n v="-28.9"/>
  </r>
  <r>
    <x v="38"/>
    <s v="Onlne earning"/>
    <m/>
    <n v="800"/>
    <x v="10"/>
    <x v="5"/>
    <x v="0"/>
    <x v="1"/>
    <x v="0"/>
    <n v="800"/>
  </r>
  <r>
    <x v="38"/>
    <s v="Drink"/>
    <n v="5"/>
    <m/>
    <x v="1"/>
    <x v="1"/>
    <x v="1"/>
    <x v="1"/>
    <x v="0"/>
    <n v="-5"/>
  </r>
  <r>
    <x v="39"/>
    <s v="Drink"/>
    <n v="5"/>
    <m/>
    <x v="1"/>
    <x v="1"/>
    <x v="1"/>
    <x v="1"/>
    <x v="1"/>
    <n v="-5"/>
  </r>
  <r>
    <x v="39"/>
    <s v="Phone"/>
    <n v="40"/>
    <m/>
    <x v="12"/>
    <x v="2"/>
    <x v="1"/>
    <x v="1"/>
    <x v="1"/>
    <n v="-40"/>
  </r>
  <r>
    <x v="40"/>
    <s v="Sallah give away"/>
    <n v="45.9"/>
    <m/>
    <x v="13"/>
    <x v="4"/>
    <x v="1"/>
    <x v="1"/>
    <x v="2"/>
    <n v="-45.9"/>
  </r>
  <r>
    <x v="40"/>
    <s v="Online streaming"/>
    <n v="35"/>
    <m/>
    <x v="6"/>
    <x v="4"/>
    <x v="1"/>
    <x v="1"/>
    <x v="2"/>
    <n v="-35"/>
  </r>
  <r>
    <x v="40"/>
    <s v="Drink"/>
    <n v="5"/>
    <m/>
    <x v="1"/>
    <x v="1"/>
    <x v="1"/>
    <x v="1"/>
    <x v="2"/>
    <n v="-5"/>
  </r>
  <r>
    <x v="41"/>
    <s v="Drink"/>
    <n v="5"/>
    <m/>
    <x v="1"/>
    <x v="1"/>
    <x v="1"/>
    <x v="1"/>
    <x v="3"/>
    <n v="-5"/>
  </r>
  <r>
    <x v="42"/>
    <s v="Drink"/>
    <n v="5"/>
    <m/>
    <x v="1"/>
    <x v="1"/>
    <x v="1"/>
    <x v="1"/>
    <x v="4"/>
    <n v="-5"/>
  </r>
  <r>
    <x v="42"/>
    <s v="Green's"/>
    <n v="171"/>
    <m/>
    <x v="4"/>
    <x v="2"/>
    <x v="1"/>
    <x v="1"/>
    <x v="4"/>
    <n v="-171"/>
  </r>
  <r>
    <x v="43"/>
    <s v="Suya"/>
    <n v="37.9"/>
    <m/>
    <x v="8"/>
    <x v="1"/>
    <x v="1"/>
    <x v="1"/>
    <x v="5"/>
    <n v="-37.9"/>
  </r>
  <r>
    <x v="44"/>
    <s v="Oha soup/White soup"/>
    <n v="12.9"/>
    <m/>
    <x v="8"/>
    <x v="1"/>
    <x v="1"/>
    <x v="1"/>
    <x v="6"/>
    <n v="-12.9"/>
  </r>
  <r>
    <x v="45"/>
    <s v="Orphanage"/>
    <n v="55"/>
    <m/>
    <x v="14"/>
    <x v="6"/>
    <x v="1"/>
    <x v="1"/>
    <x v="0"/>
    <n v="-55"/>
  </r>
  <r>
    <x v="45"/>
    <s v="Fuel"/>
    <n v="64.099999999999994"/>
    <m/>
    <x v="15"/>
    <x v="3"/>
    <x v="1"/>
    <x v="1"/>
    <x v="0"/>
    <n v="-64.099999999999994"/>
  </r>
  <r>
    <x v="45"/>
    <s v="Drink"/>
    <n v="5"/>
    <m/>
    <x v="1"/>
    <x v="1"/>
    <x v="1"/>
    <x v="1"/>
    <x v="0"/>
    <n v="-5"/>
  </r>
  <r>
    <x v="46"/>
    <s v="Drink"/>
    <n v="5"/>
    <m/>
    <x v="1"/>
    <x v="1"/>
    <x v="1"/>
    <x v="1"/>
    <x v="1"/>
    <n v="-5"/>
  </r>
  <r>
    <x v="47"/>
    <s v="Drink"/>
    <n v="5"/>
    <m/>
    <x v="1"/>
    <x v="1"/>
    <x v="1"/>
    <x v="1"/>
    <x v="2"/>
    <n v="-5"/>
  </r>
  <r>
    <x v="48"/>
    <s v="Drink"/>
    <n v="5"/>
    <m/>
    <x v="1"/>
    <x v="1"/>
    <x v="1"/>
    <x v="1"/>
    <x v="3"/>
    <n v="-5"/>
  </r>
  <r>
    <x v="49"/>
    <s v="Drink"/>
    <n v="5"/>
    <m/>
    <x v="1"/>
    <x v="1"/>
    <x v="1"/>
    <x v="1"/>
    <x v="4"/>
    <n v="-5"/>
  </r>
  <r>
    <x v="49"/>
    <s v="Green's"/>
    <n v="162.9"/>
    <m/>
    <x v="4"/>
    <x v="2"/>
    <x v="1"/>
    <x v="1"/>
    <x v="4"/>
    <n v="-162.9"/>
  </r>
  <r>
    <x v="50"/>
    <s v="Trainers"/>
    <n v="125.9"/>
    <m/>
    <x v="7"/>
    <x v="4"/>
    <x v="1"/>
    <x v="1"/>
    <x v="5"/>
    <n v="-125.9"/>
  </r>
  <r>
    <x v="50"/>
    <s v="Global Fashion"/>
    <n v="137"/>
    <m/>
    <x v="7"/>
    <x v="4"/>
    <x v="1"/>
    <x v="1"/>
    <x v="5"/>
    <n v="-137"/>
  </r>
  <r>
    <x v="51"/>
    <s v="Fashionistas"/>
    <n v="146.1"/>
    <m/>
    <x v="7"/>
    <x v="4"/>
    <x v="1"/>
    <x v="1"/>
    <x v="6"/>
    <n v="-146.1"/>
  </r>
  <r>
    <x v="51"/>
    <s v="Uba"/>
    <n v="24.1"/>
    <m/>
    <x v="9"/>
    <x v="3"/>
    <x v="1"/>
    <x v="1"/>
    <x v="6"/>
    <n v="-24.1"/>
  </r>
  <r>
    <x v="52"/>
    <s v="Data With Decision"/>
    <m/>
    <n v="5000"/>
    <x v="0"/>
    <x v="0"/>
    <x v="0"/>
    <x v="2"/>
    <x v="0"/>
    <n v="5000"/>
  </r>
  <r>
    <x v="52"/>
    <s v="Drink"/>
    <n v="5"/>
    <m/>
    <x v="1"/>
    <x v="1"/>
    <x v="1"/>
    <x v="2"/>
    <x v="0"/>
    <n v="-5"/>
  </r>
  <r>
    <x v="53"/>
    <s v="Estate Mangement"/>
    <n v="900"/>
    <m/>
    <x v="2"/>
    <x v="2"/>
    <x v="1"/>
    <x v="2"/>
    <x v="1"/>
    <n v="-900"/>
  </r>
  <r>
    <x v="53"/>
    <s v="Financail upgrade"/>
    <n v="150"/>
    <m/>
    <x v="3"/>
    <x v="3"/>
    <x v="1"/>
    <x v="2"/>
    <x v="1"/>
    <n v="-150"/>
  </r>
  <r>
    <x v="53"/>
    <s v="Drink"/>
    <n v="5"/>
    <m/>
    <x v="1"/>
    <x v="1"/>
    <x v="1"/>
    <x v="2"/>
    <x v="1"/>
    <n v="-5"/>
  </r>
  <r>
    <x v="54"/>
    <s v="Drink"/>
    <n v="5"/>
    <m/>
    <x v="1"/>
    <x v="1"/>
    <x v="1"/>
    <x v="2"/>
    <x v="2"/>
    <n v="-5"/>
  </r>
  <r>
    <x v="55"/>
    <s v="Drink"/>
    <n v="5"/>
    <m/>
    <x v="1"/>
    <x v="1"/>
    <x v="1"/>
    <x v="2"/>
    <x v="3"/>
    <n v="-5"/>
  </r>
  <r>
    <x v="56"/>
    <s v="Drink"/>
    <n v="5"/>
    <m/>
    <x v="1"/>
    <x v="1"/>
    <x v="1"/>
    <x v="2"/>
    <x v="4"/>
    <n v="-5"/>
  </r>
  <r>
    <x v="56"/>
    <s v="Green's"/>
    <n v="149"/>
    <m/>
    <x v="4"/>
    <x v="2"/>
    <x v="1"/>
    <x v="2"/>
    <x v="4"/>
    <n v="-149"/>
  </r>
  <r>
    <x v="57"/>
    <s v="Power source"/>
    <n v="52.1"/>
    <m/>
    <x v="5"/>
    <x v="2"/>
    <x v="1"/>
    <x v="2"/>
    <x v="0"/>
    <n v="-52.1"/>
  </r>
  <r>
    <x v="57"/>
    <s v="Drink"/>
    <n v="5"/>
    <m/>
    <x v="1"/>
    <x v="1"/>
    <x v="1"/>
    <x v="2"/>
    <x v="0"/>
    <n v="-5"/>
  </r>
  <r>
    <x v="58"/>
    <s v="Drink"/>
    <n v="5"/>
    <m/>
    <x v="1"/>
    <x v="1"/>
    <x v="1"/>
    <x v="2"/>
    <x v="1"/>
    <n v="-5"/>
  </r>
  <r>
    <x v="59"/>
    <s v="Fuel"/>
    <n v="78.900000000000006"/>
    <m/>
    <x v="15"/>
    <x v="3"/>
    <x v="1"/>
    <x v="2"/>
    <x v="2"/>
    <n v="-78.900000000000006"/>
  </r>
  <r>
    <x v="59"/>
    <s v="Drink"/>
    <n v="5"/>
    <m/>
    <x v="1"/>
    <x v="1"/>
    <x v="1"/>
    <x v="2"/>
    <x v="2"/>
    <n v="-5"/>
  </r>
  <r>
    <x v="60"/>
    <s v="Drink"/>
    <n v="5"/>
    <m/>
    <x v="1"/>
    <x v="1"/>
    <x v="1"/>
    <x v="2"/>
    <x v="3"/>
    <n v="-5"/>
  </r>
  <r>
    <x v="61"/>
    <s v="Green's"/>
    <n v="137"/>
    <m/>
    <x v="4"/>
    <x v="2"/>
    <x v="1"/>
    <x v="2"/>
    <x v="4"/>
    <n v="-137"/>
  </r>
  <r>
    <x v="61"/>
    <s v="Drink"/>
    <n v="5"/>
    <m/>
    <x v="1"/>
    <x v="1"/>
    <x v="1"/>
    <x v="2"/>
    <x v="4"/>
    <n v="-5"/>
  </r>
  <r>
    <x v="62"/>
    <s v="Drink"/>
    <n v="5"/>
    <m/>
    <x v="1"/>
    <x v="1"/>
    <x v="1"/>
    <x v="2"/>
    <x v="5"/>
    <n v="-5"/>
  </r>
  <r>
    <x v="62"/>
    <s v="Cinemas"/>
    <n v="41.8"/>
    <m/>
    <x v="6"/>
    <x v="4"/>
    <x v="1"/>
    <x v="2"/>
    <x v="5"/>
    <n v="-41.8"/>
  </r>
  <r>
    <x v="62"/>
    <s v="Fashionistas"/>
    <n v="99.9"/>
    <m/>
    <x v="7"/>
    <x v="4"/>
    <x v="1"/>
    <x v="2"/>
    <x v="5"/>
    <n v="-99.9"/>
  </r>
  <r>
    <x v="62"/>
    <s v="Burger"/>
    <n v="54"/>
    <m/>
    <x v="8"/>
    <x v="1"/>
    <x v="1"/>
    <x v="2"/>
    <x v="5"/>
    <n v="-54"/>
  </r>
  <r>
    <x v="63"/>
    <s v="Uba"/>
    <n v="30"/>
    <m/>
    <x v="9"/>
    <x v="3"/>
    <x v="1"/>
    <x v="2"/>
    <x v="6"/>
    <n v="-30"/>
  </r>
  <r>
    <x v="64"/>
    <s v="Onlne earning"/>
    <m/>
    <n v="1000"/>
    <x v="10"/>
    <x v="5"/>
    <x v="0"/>
    <x v="2"/>
    <x v="0"/>
    <n v="1000"/>
  </r>
  <r>
    <x v="64"/>
    <s v="Drink"/>
    <n v="5"/>
    <m/>
    <x v="1"/>
    <x v="1"/>
    <x v="1"/>
    <x v="2"/>
    <x v="0"/>
    <n v="-5"/>
  </r>
  <r>
    <x v="65"/>
    <s v="Drink"/>
    <n v="5"/>
    <m/>
    <x v="1"/>
    <x v="1"/>
    <x v="1"/>
    <x v="2"/>
    <x v="1"/>
    <n v="-5"/>
  </r>
  <r>
    <x v="65"/>
    <s v="Taken medication"/>
    <n v="75"/>
    <m/>
    <x v="16"/>
    <x v="7"/>
    <x v="1"/>
    <x v="2"/>
    <x v="1"/>
    <n v="-75"/>
  </r>
  <r>
    <x v="65"/>
    <s v="Phone"/>
    <n v="40"/>
    <m/>
    <x v="12"/>
    <x v="2"/>
    <x v="1"/>
    <x v="2"/>
    <x v="1"/>
    <n v="-40"/>
  </r>
  <r>
    <x v="66"/>
    <s v="Sallah give away"/>
    <n v="46.8"/>
    <m/>
    <x v="13"/>
    <x v="4"/>
    <x v="1"/>
    <x v="2"/>
    <x v="2"/>
    <n v="-46.8"/>
  </r>
  <r>
    <x v="66"/>
    <s v="Online streaming"/>
    <n v="35"/>
    <m/>
    <x v="6"/>
    <x v="4"/>
    <x v="1"/>
    <x v="2"/>
    <x v="2"/>
    <n v="-35"/>
  </r>
  <r>
    <x v="66"/>
    <s v="Drink"/>
    <n v="5"/>
    <m/>
    <x v="1"/>
    <x v="1"/>
    <x v="1"/>
    <x v="2"/>
    <x v="2"/>
    <n v="-5"/>
  </r>
  <r>
    <x v="67"/>
    <s v="Drink"/>
    <n v="5"/>
    <m/>
    <x v="1"/>
    <x v="1"/>
    <x v="1"/>
    <x v="2"/>
    <x v="3"/>
    <n v="-5"/>
  </r>
  <r>
    <x v="68"/>
    <s v="Drink"/>
    <n v="5"/>
    <m/>
    <x v="1"/>
    <x v="1"/>
    <x v="1"/>
    <x v="2"/>
    <x v="4"/>
    <n v="-5"/>
  </r>
  <r>
    <x v="68"/>
    <s v="Green's"/>
    <n v="171.9"/>
    <m/>
    <x v="4"/>
    <x v="2"/>
    <x v="1"/>
    <x v="2"/>
    <x v="4"/>
    <n v="-171.9"/>
  </r>
  <r>
    <x v="69"/>
    <s v="Suya"/>
    <n v="39"/>
    <m/>
    <x v="8"/>
    <x v="1"/>
    <x v="1"/>
    <x v="2"/>
    <x v="5"/>
    <n v="-39"/>
  </r>
  <r>
    <x v="70"/>
    <s v="Oha soup/White soup"/>
    <n v="14"/>
    <m/>
    <x v="8"/>
    <x v="1"/>
    <x v="1"/>
    <x v="2"/>
    <x v="6"/>
    <n v="-14"/>
  </r>
  <r>
    <x v="71"/>
    <s v="Orphanage"/>
    <n v="55"/>
    <m/>
    <x v="14"/>
    <x v="6"/>
    <x v="1"/>
    <x v="2"/>
    <x v="0"/>
    <n v="-55"/>
  </r>
  <r>
    <x v="71"/>
    <s v="Fuel"/>
    <n v="65"/>
    <m/>
    <x v="15"/>
    <x v="3"/>
    <x v="1"/>
    <x v="2"/>
    <x v="0"/>
    <n v="-65"/>
  </r>
  <r>
    <x v="71"/>
    <s v="Drink"/>
    <n v="5"/>
    <m/>
    <x v="1"/>
    <x v="1"/>
    <x v="1"/>
    <x v="2"/>
    <x v="0"/>
    <n v="-5"/>
  </r>
  <r>
    <x v="72"/>
    <s v="Drink"/>
    <n v="5"/>
    <m/>
    <x v="1"/>
    <x v="1"/>
    <x v="1"/>
    <x v="2"/>
    <x v="1"/>
    <n v="-5"/>
  </r>
  <r>
    <x v="73"/>
    <s v="Drink"/>
    <n v="5"/>
    <m/>
    <x v="1"/>
    <x v="1"/>
    <x v="1"/>
    <x v="2"/>
    <x v="2"/>
    <n v="-5"/>
  </r>
  <r>
    <x v="74"/>
    <s v="Drink"/>
    <n v="5"/>
    <m/>
    <x v="1"/>
    <x v="1"/>
    <x v="1"/>
    <x v="2"/>
    <x v="3"/>
    <n v="-5"/>
  </r>
  <r>
    <x v="75"/>
    <s v="Drink"/>
    <n v="5"/>
    <m/>
    <x v="1"/>
    <x v="1"/>
    <x v="1"/>
    <x v="2"/>
    <x v="4"/>
    <n v="-5"/>
  </r>
  <r>
    <x v="75"/>
    <s v="Green's"/>
    <n v="209"/>
    <m/>
    <x v="4"/>
    <x v="2"/>
    <x v="1"/>
    <x v="2"/>
    <x v="4"/>
    <n v="-209"/>
  </r>
  <r>
    <x v="76"/>
    <s v="Trainers"/>
    <n v="127"/>
    <m/>
    <x v="7"/>
    <x v="4"/>
    <x v="1"/>
    <x v="2"/>
    <x v="5"/>
    <n v="-127"/>
  </r>
  <r>
    <x v="76"/>
    <s v="Sport ware"/>
    <n v="177.2"/>
    <m/>
    <x v="7"/>
    <x v="4"/>
    <x v="1"/>
    <x v="2"/>
    <x v="5"/>
    <n v="-177.2"/>
  </r>
  <r>
    <x v="77"/>
    <s v="Fashionistas"/>
    <n v="147.1"/>
    <m/>
    <x v="7"/>
    <x v="4"/>
    <x v="1"/>
    <x v="2"/>
    <x v="6"/>
    <n v="-147.1"/>
  </r>
  <r>
    <x v="77"/>
    <s v="Uba"/>
    <n v="25"/>
    <m/>
    <x v="9"/>
    <x v="3"/>
    <x v="1"/>
    <x v="2"/>
    <x v="6"/>
    <n v="-25"/>
  </r>
  <r>
    <x v="78"/>
    <s v="Foodary"/>
    <n v="15"/>
    <m/>
    <x v="8"/>
    <x v="1"/>
    <x v="1"/>
    <x v="2"/>
    <x v="0"/>
    <n v="-15"/>
  </r>
  <r>
    <x v="79"/>
    <s v="Drink"/>
    <n v="5"/>
    <m/>
    <x v="1"/>
    <x v="1"/>
    <x v="1"/>
    <x v="2"/>
    <x v="1"/>
    <n v="-5"/>
  </r>
  <r>
    <x v="80"/>
    <s v="Drink"/>
    <n v="5"/>
    <m/>
    <x v="1"/>
    <x v="1"/>
    <x v="1"/>
    <x v="2"/>
    <x v="2"/>
    <n v="-5"/>
  </r>
  <r>
    <x v="81"/>
    <s v="Data With Decision"/>
    <m/>
    <n v="5000"/>
    <x v="0"/>
    <x v="0"/>
    <x v="0"/>
    <x v="3"/>
    <x v="3"/>
    <n v="5000"/>
  </r>
  <r>
    <x v="81"/>
    <s v="Drink"/>
    <n v="5"/>
    <m/>
    <x v="1"/>
    <x v="1"/>
    <x v="1"/>
    <x v="3"/>
    <x v="3"/>
    <n v="-5"/>
  </r>
  <r>
    <x v="82"/>
    <s v="Estate Mangement"/>
    <n v="900"/>
    <m/>
    <x v="2"/>
    <x v="2"/>
    <x v="1"/>
    <x v="3"/>
    <x v="4"/>
    <n v="-900"/>
  </r>
  <r>
    <x v="82"/>
    <s v="Financail upgrade"/>
    <n v="150"/>
    <m/>
    <x v="3"/>
    <x v="3"/>
    <x v="1"/>
    <x v="3"/>
    <x v="4"/>
    <n v="-150"/>
  </r>
  <r>
    <x v="82"/>
    <s v="Drink"/>
    <n v="5"/>
    <m/>
    <x v="1"/>
    <x v="1"/>
    <x v="1"/>
    <x v="3"/>
    <x v="4"/>
    <n v="-5"/>
  </r>
  <r>
    <x v="83"/>
    <s v="Drink"/>
    <n v="5"/>
    <m/>
    <x v="1"/>
    <x v="1"/>
    <x v="1"/>
    <x v="3"/>
    <x v="5"/>
    <n v="-5"/>
  </r>
  <r>
    <x v="84"/>
    <s v="Drink"/>
    <n v="5"/>
    <m/>
    <x v="1"/>
    <x v="1"/>
    <x v="1"/>
    <x v="3"/>
    <x v="6"/>
    <n v="-5"/>
  </r>
  <r>
    <x v="85"/>
    <s v="Drink"/>
    <n v="5"/>
    <m/>
    <x v="1"/>
    <x v="1"/>
    <x v="1"/>
    <x v="3"/>
    <x v="0"/>
    <n v="-5"/>
  </r>
  <r>
    <x v="85"/>
    <s v="Green's"/>
    <n v="158.19999999999999"/>
    <m/>
    <x v="4"/>
    <x v="2"/>
    <x v="1"/>
    <x v="3"/>
    <x v="0"/>
    <n v="-158.19999999999999"/>
  </r>
  <r>
    <x v="86"/>
    <s v="Power source"/>
    <n v="53.2"/>
    <m/>
    <x v="5"/>
    <x v="2"/>
    <x v="1"/>
    <x v="3"/>
    <x v="3"/>
    <n v="-53.2"/>
  </r>
  <r>
    <x v="86"/>
    <s v="Drink"/>
    <n v="5"/>
    <m/>
    <x v="1"/>
    <x v="1"/>
    <x v="1"/>
    <x v="3"/>
    <x v="3"/>
    <n v="-5"/>
  </r>
  <r>
    <x v="87"/>
    <s v="Drink"/>
    <n v="5"/>
    <m/>
    <x v="1"/>
    <x v="1"/>
    <x v="1"/>
    <x v="3"/>
    <x v="4"/>
    <n v="-5"/>
  </r>
  <r>
    <x v="88"/>
    <s v="Fuel"/>
    <n v="79.900000000000006"/>
    <m/>
    <x v="15"/>
    <x v="3"/>
    <x v="1"/>
    <x v="3"/>
    <x v="5"/>
    <n v="-79.900000000000006"/>
  </r>
  <r>
    <x v="88"/>
    <s v="Drink"/>
    <n v="5"/>
    <m/>
    <x v="1"/>
    <x v="1"/>
    <x v="1"/>
    <x v="3"/>
    <x v="5"/>
    <n v="-5"/>
  </r>
  <r>
    <x v="89"/>
    <s v="Drink"/>
    <n v="5"/>
    <m/>
    <x v="1"/>
    <x v="1"/>
    <x v="1"/>
    <x v="3"/>
    <x v="6"/>
    <n v="-5"/>
  </r>
  <r>
    <x v="90"/>
    <s v="Green's"/>
    <n v="98"/>
    <m/>
    <x v="4"/>
    <x v="2"/>
    <x v="1"/>
    <x v="3"/>
    <x v="0"/>
    <n v="-98"/>
  </r>
  <r>
    <x v="90"/>
    <s v="Drink"/>
    <n v="5"/>
    <m/>
    <x v="1"/>
    <x v="1"/>
    <x v="1"/>
    <x v="3"/>
    <x v="0"/>
    <n v="-5"/>
  </r>
  <r>
    <x v="91"/>
    <s v="Drink"/>
    <n v="5"/>
    <m/>
    <x v="1"/>
    <x v="1"/>
    <x v="1"/>
    <x v="3"/>
    <x v="1"/>
    <n v="-5"/>
  </r>
  <r>
    <x v="91"/>
    <s v="Cinemas"/>
    <n v="42.8"/>
    <m/>
    <x v="6"/>
    <x v="4"/>
    <x v="1"/>
    <x v="3"/>
    <x v="1"/>
    <n v="-42.8"/>
  </r>
  <r>
    <x v="91"/>
    <s v="Fashionistas"/>
    <n v="100.9"/>
    <m/>
    <x v="7"/>
    <x v="4"/>
    <x v="1"/>
    <x v="3"/>
    <x v="1"/>
    <n v="-100.9"/>
  </r>
  <r>
    <x v="91"/>
    <s v="Burger"/>
    <n v="54.9"/>
    <m/>
    <x v="8"/>
    <x v="1"/>
    <x v="1"/>
    <x v="3"/>
    <x v="1"/>
    <n v="-54.9"/>
  </r>
  <r>
    <x v="92"/>
    <s v="Uba"/>
    <n v="31"/>
    <m/>
    <x v="9"/>
    <x v="3"/>
    <x v="1"/>
    <x v="3"/>
    <x v="2"/>
    <n v="-31"/>
  </r>
  <r>
    <x v="93"/>
    <s v="Onlne earning"/>
    <m/>
    <n v="2340"/>
    <x v="10"/>
    <x v="5"/>
    <x v="0"/>
    <x v="3"/>
    <x v="3"/>
    <n v="2340"/>
  </r>
  <r>
    <x v="93"/>
    <s v="Drink"/>
    <n v="5"/>
    <m/>
    <x v="1"/>
    <x v="1"/>
    <x v="1"/>
    <x v="3"/>
    <x v="3"/>
    <n v="-5"/>
  </r>
  <r>
    <x v="94"/>
    <s v="Drink"/>
    <n v="5"/>
    <m/>
    <x v="1"/>
    <x v="1"/>
    <x v="1"/>
    <x v="3"/>
    <x v="4"/>
    <n v="-5"/>
  </r>
  <r>
    <x v="94"/>
    <s v="Phone"/>
    <n v="40"/>
    <m/>
    <x v="12"/>
    <x v="2"/>
    <x v="1"/>
    <x v="3"/>
    <x v="4"/>
    <n v="-40"/>
  </r>
  <r>
    <x v="95"/>
    <s v="Sallah give away"/>
    <n v="47.9"/>
    <m/>
    <x v="13"/>
    <x v="4"/>
    <x v="1"/>
    <x v="3"/>
    <x v="5"/>
    <n v="-47.9"/>
  </r>
  <r>
    <x v="95"/>
    <s v="Online streaming"/>
    <n v="35"/>
    <m/>
    <x v="6"/>
    <x v="4"/>
    <x v="1"/>
    <x v="3"/>
    <x v="5"/>
    <n v="-35"/>
  </r>
  <r>
    <x v="95"/>
    <s v="Drink"/>
    <n v="5"/>
    <m/>
    <x v="1"/>
    <x v="1"/>
    <x v="1"/>
    <x v="3"/>
    <x v="5"/>
    <n v="-5"/>
  </r>
  <r>
    <x v="96"/>
    <s v="Drink"/>
    <n v="5"/>
    <m/>
    <x v="1"/>
    <x v="1"/>
    <x v="1"/>
    <x v="3"/>
    <x v="6"/>
    <n v="-5"/>
  </r>
  <r>
    <x v="97"/>
    <s v="Drink"/>
    <n v="5"/>
    <m/>
    <x v="1"/>
    <x v="1"/>
    <x v="1"/>
    <x v="3"/>
    <x v="0"/>
    <n v="-5"/>
  </r>
  <r>
    <x v="97"/>
    <s v="Green's"/>
    <n v="173"/>
    <m/>
    <x v="4"/>
    <x v="2"/>
    <x v="1"/>
    <x v="3"/>
    <x v="0"/>
    <n v="-173"/>
  </r>
  <r>
    <x v="98"/>
    <s v="Suya"/>
    <n v="40.1"/>
    <m/>
    <x v="8"/>
    <x v="1"/>
    <x v="1"/>
    <x v="3"/>
    <x v="1"/>
    <n v="-40.1"/>
  </r>
  <r>
    <x v="99"/>
    <s v="Oha soup/White soup"/>
    <n v="15.1"/>
    <m/>
    <x v="8"/>
    <x v="1"/>
    <x v="1"/>
    <x v="3"/>
    <x v="2"/>
    <n v="-15.1"/>
  </r>
  <r>
    <x v="100"/>
    <s v="Orphanage"/>
    <n v="55"/>
    <m/>
    <x v="14"/>
    <x v="6"/>
    <x v="1"/>
    <x v="3"/>
    <x v="3"/>
    <n v="-55"/>
  </r>
  <r>
    <x v="100"/>
    <s v="Fuel"/>
    <n v="66"/>
    <m/>
    <x v="15"/>
    <x v="3"/>
    <x v="1"/>
    <x v="3"/>
    <x v="3"/>
    <n v="-66"/>
  </r>
  <r>
    <x v="100"/>
    <s v="Drink"/>
    <n v="5"/>
    <m/>
    <x v="1"/>
    <x v="1"/>
    <x v="1"/>
    <x v="3"/>
    <x v="3"/>
    <n v="-5"/>
  </r>
  <r>
    <x v="101"/>
    <s v="Drink"/>
    <n v="5"/>
    <m/>
    <x v="1"/>
    <x v="1"/>
    <x v="1"/>
    <x v="3"/>
    <x v="4"/>
    <n v="-5"/>
  </r>
  <r>
    <x v="102"/>
    <s v="Drink"/>
    <n v="5"/>
    <m/>
    <x v="1"/>
    <x v="1"/>
    <x v="1"/>
    <x v="3"/>
    <x v="5"/>
    <n v="-5"/>
  </r>
  <r>
    <x v="103"/>
    <s v="Drink"/>
    <n v="5"/>
    <m/>
    <x v="1"/>
    <x v="1"/>
    <x v="1"/>
    <x v="3"/>
    <x v="6"/>
    <n v="-5"/>
  </r>
  <r>
    <x v="104"/>
    <s v="Drink"/>
    <n v="5"/>
    <m/>
    <x v="1"/>
    <x v="1"/>
    <x v="1"/>
    <x v="3"/>
    <x v="0"/>
    <n v="-5"/>
  </r>
  <r>
    <x v="104"/>
    <s v="Green's"/>
    <n v="164.9"/>
    <m/>
    <x v="4"/>
    <x v="2"/>
    <x v="1"/>
    <x v="3"/>
    <x v="0"/>
    <n v="-164.9"/>
  </r>
  <r>
    <x v="105"/>
    <s v="Trainers"/>
    <n v="127.9"/>
    <m/>
    <x v="7"/>
    <x v="4"/>
    <x v="1"/>
    <x v="3"/>
    <x v="1"/>
    <n v="-127.9"/>
  </r>
  <r>
    <x v="105"/>
    <s v="Clubing"/>
    <n v="300"/>
    <m/>
    <x v="6"/>
    <x v="4"/>
    <x v="1"/>
    <x v="3"/>
    <x v="1"/>
    <n v="-300"/>
  </r>
  <r>
    <x v="106"/>
    <s v="Fashionistas"/>
    <n v="148.1"/>
    <m/>
    <x v="7"/>
    <x v="4"/>
    <x v="1"/>
    <x v="3"/>
    <x v="2"/>
    <n v="-148.1"/>
  </r>
  <r>
    <x v="106"/>
    <s v="Uba"/>
    <n v="26.1"/>
    <m/>
    <x v="9"/>
    <x v="3"/>
    <x v="1"/>
    <x v="3"/>
    <x v="2"/>
    <n v="-26.1"/>
  </r>
  <r>
    <x v="107"/>
    <s v="Foodary"/>
    <n v="15"/>
    <m/>
    <x v="8"/>
    <x v="1"/>
    <x v="1"/>
    <x v="3"/>
    <x v="3"/>
    <n v="-15"/>
  </r>
  <r>
    <x v="107"/>
    <s v="Drink"/>
    <n v="5"/>
    <m/>
    <x v="1"/>
    <x v="1"/>
    <x v="1"/>
    <x v="3"/>
    <x v="3"/>
    <n v="-5"/>
  </r>
  <r>
    <x v="108"/>
    <s v="Drink"/>
    <n v="5"/>
    <m/>
    <x v="1"/>
    <x v="1"/>
    <x v="1"/>
    <x v="3"/>
    <x v="4"/>
    <n v="-5"/>
  </r>
  <r>
    <x v="109"/>
    <s v="Drink"/>
    <n v="5"/>
    <m/>
    <x v="1"/>
    <x v="1"/>
    <x v="1"/>
    <x v="4"/>
    <x v="6"/>
    <n v="-5"/>
  </r>
  <r>
    <x v="110"/>
    <s v="Data With Decision"/>
    <m/>
    <n v="5000"/>
    <x v="0"/>
    <x v="0"/>
    <x v="0"/>
    <x v="4"/>
    <x v="0"/>
    <n v="5000"/>
  </r>
  <r>
    <x v="110"/>
    <s v="Estate Mangement"/>
    <n v="900"/>
    <m/>
    <x v="2"/>
    <x v="2"/>
    <x v="1"/>
    <x v="4"/>
    <x v="0"/>
    <n v="-900"/>
  </r>
  <r>
    <x v="110"/>
    <s v="Financail upgrade"/>
    <n v="150"/>
    <m/>
    <x v="3"/>
    <x v="3"/>
    <x v="1"/>
    <x v="4"/>
    <x v="0"/>
    <n v="-150"/>
  </r>
  <r>
    <x v="110"/>
    <s v="Drink"/>
    <n v="5"/>
    <m/>
    <x v="1"/>
    <x v="1"/>
    <x v="1"/>
    <x v="4"/>
    <x v="0"/>
    <n v="-5"/>
  </r>
  <r>
    <x v="111"/>
    <s v="Drink"/>
    <n v="5"/>
    <m/>
    <x v="1"/>
    <x v="1"/>
    <x v="1"/>
    <x v="4"/>
    <x v="1"/>
    <n v="-5"/>
  </r>
  <r>
    <x v="112"/>
    <s v="Drink"/>
    <n v="5"/>
    <m/>
    <x v="1"/>
    <x v="1"/>
    <x v="1"/>
    <x v="4"/>
    <x v="2"/>
    <n v="-5"/>
  </r>
  <r>
    <x v="113"/>
    <s v="Drink"/>
    <n v="5"/>
    <m/>
    <x v="1"/>
    <x v="1"/>
    <x v="1"/>
    <x v="4"/>
    <x v="3"/>
    <n v="-5"/>
  </r>
  <r>
    <x v="113"/>
    <s v="Green's"/>
    <n v="170"/>
    <m/>
    <x v="4"/>
    <x v="2"/>
    <x v="1"/>
    <x v="4"/>
    <x v="3"/>
    <n v="-170"/>
  </r>
  <r>
    <x v="114"/>
    <s v="Power source"/>
    <n v="54.1"/>
    <m/>
    <x v="5"/>
    <x v="2"/>
    <x v="1"/>
    <x v="4"/>
    <x v="6"/>
    <n v="-54.1"/>
  </r>
  <r>
    <x v="114"/>
    <s v="Drink"/>
    <n v="5"/>
    <m/>
    <x v="1"/>
    <x v="1"/>
    <x v="1"/>
    <x v="4"/>
    <x v="6"/>
    <n v="-5"/>
  </r>
  <r>
    <x v="115"/>
    <s v="Drink"/>
    <n v="5"/>
    <m/>
    <x v="1"/>
    <x v="1"/>
    <x v="1"/>
    <x v="4"/>
    <x v="0"/>
    <n v="-5"/>
  </r>
  <r>
    <x v="116"/>
    <s v="Fuel"/>
    <n v="81"/>
    <m/>
    <x v="15"/>
    <x v="3"/>
    <x v="1"/>
    <x v="4"/>
    <x v="1"/>
    <n v="-81"/>
  </r>
  <r>
    <x v="116"/>
    <s v="Drink"/>
    <n v="5"/>
    <m/>
    <x v="1"/>
    <x v="1"/>
    <x v="1"/>
    <x v="4"/>
    <x v="1"/>
    <n v="-5"/>
  </r>
  <r>
    <x v="117"/>
    <s v="Drink"/>
    <n v="5"/>
    <m/>
    <x v="1"/>
    <x v="1"/>
    <x v="1"/>
    <x v="4"/>
    <x v="2"/>
    <n v="-5"/>
  </r>
  <r>
    <x v="118"/>
    <s v="Green's"/>
    <n v="139.1"/>
    <m/>
    <x v="4"/>
    <x v="2"/>
    <x v="1"/>
    <x v="4"/>
    <x v="3"/>
    <n v="-139.1"/>
  </r>
  <r>
    <x v="118"/>
    <s v="Drink"/>
    <n v="5"/>
    <m/>
    <x v="1"/>
    <x v="1"/>
    <x v="1"/>
    <x v="4"/>
    <x v="3"/>
    <n v="-5"/>
  </r>
  <r>
    <x v="119"/>
    <s v="Drink"/>
    <n v="5"/>
    <m/>
    <x v="1"/>
    <x v="1"/>
    <x v="1"/>
    <x v="4"/>
    <x v="4"/>
    <n v="-5"/>
  </r>
  <r>
    <x v="119"/>
    <s v="Cinemas"/>
    <n v="43.9"/>
    <m/>
    <x v="6"/>
    <x v="4"/>
    <x v="1"/>
    <x v="4"/>
    <x v="4"/>
    <n v="-43.9"/>
  </r>
  <r>
    <x v="119"/>
    <s v="Fashionistas"/>
    <n v="101.80000000000001"/>
    <m/>
    <x v="7"/>
    <x v="4"/>
    <x v="1"/>
    <x v="4"/>
    <x v="4"/>
    <n v="-101.80000000000001"/>
  </r>
  <r>
    <x v="119"/>
    <s v="Burger"/>
    <n v="55.9"/>
    <m/>
    <x v="8"/>
    <x v="1"/>
    <x v="1"/>
    <x v="4"/>
    <x v="4"/>
    <n v="-55.9"/>
  </r>
  <r>
    <x v="120"/>
    <s v="Uba"/>
    <n v="32"/>
    <m/>
    <x v="9"/>
    <x v="3"/>
    <x v="1"/>
    <x v="4"/>
    <x v="5"/>
    <n v="-32"/>
  </r>
  <r>
    <x v="121"/>
    <s v="Onlne earning"/>
    <m/>
    <n v="1000"/>
    <x v="10"/>
    <x v="5"/>
    <x v="0"/>
    <x v="4"/>
    <x v="6"/>
    <n v="1000"/>
  </r>
  <r>
    <x v="121"/>
    <s v="Drink"/>
    <n v="5"/>
    <m/>
    <x v="1"/>
    <x v="1"/>
    <x v="1"/>
    <x v="4"/>
    <x v="6"/>
    <n v="-5"/>
  </r>
  <r>
    <x v="122"/>
    <s v="Drink"/>
    <n v="5"/>
    <m/>
    <x v="1"/>
    <x v="1"/>
    <x v="1"/>
    <x v="4"/>
    <x v="0"/>
    <n v="-5"/>
  </r>
  <r>
    <x v="122"/>
    <s v="Taken medication"/>
    <n v="75"/>
    <m/>
    <x v="16"/>
    <x v="7"/>
    <x v="1"/>
    <x v="4"/>
    <x v="0"/>
    <n v="-75"/>
  </r>
  <r>
    <x v="122"/>
    <s v="Phone"/>
    <n v="40"/>
    <m/>
    <x v="12"/>
    <x v="2"/>
    <x v="1"/>
    <x v="4"/>
    <x v="0"/>
    <n v="-40"/>
  </r>
  <r>
    <x v="123"/>
    <s v="Sallah give away"/>
    <n v="49"/>
    <m/>
    <x v="13"/>
    <x v="4"/>
    <x v="1"/>
    <x v="4"/>
    <x v="1"/>
    <n v="-49"/>
  </r>
  <r>
    <x v="123"/>
    <s v="Online streaming"/>
    <n v="35"/>
    <m/>
    <x v="6"/>
    <x v="4"/>
    <x v="1"/>
    <x v="4"/>
    <x v="1"/>
    <n v="-35"/>
  </r>
  <r>
    <x v="123"/>
    <s v="Drink"/>
    <n v="5"/>
    <m/>
    <x v="1"/>
    <x v="1"/>
    <x v="1"/>
    <x v="4"/>
    <x v="1"/>
    <n v="-5"/>
  </r>
  <r>
    <x v="124"/>
    <s v="Drink"/>
    <n v="5"/>
    <m/>
    <x v="1"/>
    <x v="1"/>
    <x v="1"/>
    <x v="4"/>
    <x v="2"/>
    <n v="-5"/>
  </r>
  <r>
    <x v="125"/>
    <s v="Drink"/>
    <n v="5"/>
    <m/>
    <x v="1"/>
    <x v="1"/>
    <x v="1"/>
    <x v="4"/>
    <x v="3"/>
    <n v="-5"/>
  </r>
  <r>
    <x v="125"/>
    <s v="Green's"/>
    <n v="174"/>
    <m/>
    <x v="4"/>
    <x v="2"/>
    <x v="1"/>
    <x v="4"/>
    <x v="3"/>
    <n v="-174"/>
  </r>
  <r>
    <x v="126"/>
    <s v="Suya"/>
    <n v="41.1"/>
    <m/>
    <x v="8"/>
    <x v="1"/>
    <x v="1"/>
    <x v="4"/>
    <x v="4"/>
    <n v="-41.1"/>
  </r>
  <r>
    <x v="127"/>
    <s v="Oha soup/White soup"/>
    <n v="16.2"/>
    <m/>
    <x v="8"/>
    <x v="1"/>
    <x v="1"/>
    <x v="4"/>
    <x v="5"/>
    <n v="-16.2"/>
  </r>
  <r>
    <x v="128"/>
    <s v="Orphanage"/>
    <n v="55"/>
    <m/>
    <x v="14"/>
    <x v="6"/>
    <x v="1"/>
    <x v="4"/>
    <x v="6"/>
    <n v="-55"/>
  </r>
  <r>
    <x v="128"/>
    <s v="Fuel"/>
    <n v="67"/>
    <m/>
    <x v="15"/>
    <x v="3"/>
    <x v="1"/>
    <x v="4"/>
    <x v="6"/>
    <n v="-67"/>
  </r>
  <r>
    <x v="128"/>
    <s v="Drink"/>
    <n v="5"/>
    <m/>
    <x v="1"/>
    <x v="1"/>
    <x v="1"/>
    <x v="4"/>
    <x v="6"/>
    <n v="-5"/>
  </r>
  <r>
    <x v="129"/>
    <s v="Drink"/>
    <n v="5"/>
    <m/>
    <x v="1"/>
    <x v="1"/>
    <x v="1"/>
    <x v="4"/>
    <x v="0"/>
    <n v="-5"/>
  </r>
  <r>
    <x v="130"/>
    <s v="Drink"/>
    <n v="5"/>
    <m/>
    <x v="1"/>
    <x v="1"/>
    <x v="1"/>
    <x v="4"/>
    <x v="1"/>
    <n v="-5"/>
  </r>
  <r>
    <x v="131"/>
    <s v="Drink"/>
    <n v="5"/>
    <m/>
    <x v="1"/>
    <x v="1"/>
    <x v="1"/>
    <x v="4"/>
    <x v="2"/>
    <n v="-5"/>
  </r>
  <r>
    <x v="132"/>
    <s v="Drink"/>
    <n v="5"/>
    <m/>
    <x v="1"/>
    <x v="1"/>
    <x v="1"/>
    <x v="4"/>
    <x v="3"/>
    <n v="-5"/>
  </r>
  <r>
    <x v="132"/>
    <s v="Green's"/>
    <n v="165.8"/>
    <m/>
    <x v="4"/>
    <x v="2"/>
    <x v="1"/>
    <x v="4"/>
    <x v="3"/>
    <n v="-165.8"/>
  </r>
  <r>
    <x v="133"/>
    <s v="Trainers"/>
    <n v="128.80000000000001"/>
    <m/>
    <x v="7"/>
    <x v="4"/>
    <x v="1"/>
    <x v="4"/>
    <x v="4"/>
    <n v="-128.80000000000001"/>
  </r>
  <r>
    <x v="133"/>
    <s v="Home décor"/>
    <n v="235"/>
    <m/>
    <x v="17"/>
    <x v="4"/>
    <x v="1"/>
    <x v="4"/>
    <x v="4"/>
    <n v="-235"/>
  </r>
  <r>
    <x v="134"/>
    <s v="Fashionistas"/>
    <n v="149.19999999999999"/>
    <m/>
    <x v="7"/>
    <x v="4"/>
    <x v="1"/>
    <x v="4"/>
    <x v="5"/>
    <n v="-149.19999999999999"/>
  </r>
  <r>
    <x v="134"/>
    <s v="Uba"/>
    <n v="27.200000000000003"/>
    <m/>
    <x v="9"/>
    <x v="3"/>
    <x v="1"/>
    <x v="4"/>
    <x v="5"/>
    <n v="-27.200000000000003"/>
  </r>
  <r>
    <x v="135"/>
    <s v="Foodary"/>
    <n v="15"/>
    <m/>
    <x v="8"/>
    <x v="1"/>
    <x v="1"/>
    <x v="4"/>
    <x v="0"/>
    <n v="-15"/>
  </r>
  <r>
    <x v="136"/>
    <s v="Drink"/>
    <n v="5"/>
    <m/>
    <x v="1"/>
    <x v="1"/>
    <x v="1"/>
    <x v="4"/>
    <x v="6"/>
    <n v="-5"/>
  </r>
  <r>
    <x v="135"/>
    <s v="Drink"/>
    <n v="5"/>
    <m/>
    <x v="1"/>
    <x v="1"/>
    <x v="1"/>
    <x v="4"/>
    <x v="0"/>
    <n v="-5"/>
  </r>
  <r>
    <x v="137"/>
    <s v="Data With Decision"/>
    <m/>
    <n v="5000"/>
    <x v="0"/>
    <x v="0"/>
    <x v="0"/>
    <x v="5"/>
    <x v="1"/>
    <n v="5000"/>
  </r>
  <r>
    <x v="138"/>
    <s v="Drink"/>
    <n v="5"/>
    <m/>
    <x v="1"/>
    <x v="1"/>
    <x v="1"/>
    <x v="5"/>
    <x v="3"/>
    <n v="-5"/>
  </r>
  <r>
    <x v="138"/>
    <s v="Estate Mangement"/>
    <n v="900"/>
    <m/>
    <x v="2"/>
    <x v="2"/>
    <x v="1"/>
    <x v="5"/>
    <x v="3"/>
    <n v="-900"/>
  </r>
  <r>
    <x v="138"/>
    <s v="Financail upgrade"/>
    <n v="150"/>
    <m/>
    <x v="3"/>
    <x v="3"/>
    <x v="1"/>
    <x v="5"/>
    <x v="3"/>
    <n v="-150"/>
  </r>
  <r>
    <x v="138"/>
    <s v="Drink"/>
    <n v="5"/>
    <m/>
    <x v="1"/>
    <x v="1"/>
    <x v="1"/>
    <x v="5"/>
    <x v="3"/>
    <n v="-5"/>
  </r>
  <r>
    <x v="139"/>
    <s v="Drink"/>
    <n v="5"/>
    <m/>
    <x v="1"/>
    <x v="1"/>
    <x v="1"/>
    <x v="5"/>
    <x v="4"/>
    <n v="-5"/>
  </r>
  <r>
    <x v="140"/>
    <s v="Drink"/>
    <n v="5"/>
    <m/>
    <x v="1"/>
    <x v="1"/>
    <x v="1"/>
    <x v="5"/>
    <x v="5"/>
    <n v="-5"/>
  </r>
  <r>
    <x v="141"/>
    <s v="Drink"/>
    <n v="5"/>
    <m/>
    <x v="1"/>
    <x v="1"/>
    <x v="1"/>
    <x v="5"/>
    <x v="6"/>
    <n v="-5"/>
  </r>
  <r>
    <x v="141"/>
    <s v="Green's"/>
    <n v="119"/>
    <m/>
    <x v="4"/>
    <x v="2"/>
    <x v="1"/>
    <x v="5"/>
    <x v="6"/>
    <n v="-119"/>
  </r>
  <r>
    <x v="142"/>
    <s v="Power source"/>
    <n v="55"/>
    <m/>
    <x v="5"/>
    <x v="2"/>
    <x v="1"/>
    <x v="5"/>
    <x v="2"/>
    <n v="-55"/>
  </r>
  <r>
    <x v="142"/>
    <s v="Drink"/>
    <n v="5"/>
    <m/>
    <x v="1"/>
    <x v="1"/>
    <x v="1"/>
    <x v="5"/>
    <x v="2"/>
    <n v="-5"/>
  </r>
  <r>
    <x v="143"/>
    <s v="Drink"/>
    <n v="5"/>
    <m/>
    <x v="1"/>
    <x v="1"/>
    <x v="1"/>
    <x v="5"/>
    <x v="3"/>
    <n v="-5"/>
  </r>
  <r>
    <x v="144"/>
    <s v="Fuel"/>
    <n v="82.1"/>
    <m/>
    <x v="15"/>
    <x v="3"/>
    <x v="1"/>
    <x v="5"/>
    <x v="4"/>
    <n v="-82.1"/>
  </r>
  <r>
    <x v="144"/>
    <s v="Drink"/>
    <n v="5"/>
    <m/>
    <x v="1"/>
    <x v="1"/>
    <x v="1"/>
    <x v="5"/>
    <x v="4"/>
    <n v="-5"/>
  </r>
  <r>
    <x v="145"/>
    <s v="Drink"/>
    <n v="5"/>
    <m/>
    <x v="1"/>
    <x v="1"/>
    <x v="1"/>
    <x v="5"/>
    <x v="5"/>
    <n v="-5"/>
  </r>
  <r>
    <x v="146"/>
    <s v="Green's"/>
    <n v="140.19999999999999"/>
    <m/>
    <x v="4"/>
    <x v="2"/>
    <x v="1"/>
    <x v="5"/>
    <x v="6"/>
    <n v="-140.19999999999999"/>
  </r>
  <r>
    <x v="146"/>
    <s v="Drink"/>
    <n v="5"/>
    <m/>
    <x v="1"/>
    <x v="1"/>
    <x v="1"/>
    <x v="5"/>
    <x v="6"/>
    <n v="-5"/>
  </r>
  <r>
    <x v="147"/>
    <s v="Drink"/>
    <n v="5"/>
    <m/>
    <x v="1"/>
    <x v="1"/>
    <x v="1"/>
    <x v="5"/>
    <x v="0"/>
    <n v="-5"/>
  </r>
  <r>
    <x v="147"/>
    <s v="Cinemas"/>
    <n v="44.9"/>
    <m/>
    <x v="6"/>
    <x v="4"/>
    <x v="1"/>
    <x v="5"/>
    <x v="0"/>
    <n v="-44.9"/>
  </r>
  <r>
    <x v="147"/>
    <s v="Fashionistas"/>
    <n v="102.9"/>
    <m/>
    <x v="7"/>
    <x v="4"/>
    <x v="1"/>
    <x v="5"/>
    <x v="0"/>
    <n v="-102.9"/>
  </r>
  <r>
    <x v="147"/>
    <s v="Burger"/>
    <n v="56.9"/>
    <m/>
    <x v="8"/>
    <x v="1"/>
    <x v="1"/>
    <x v="5"/>
    <x v="0"/>
    <n v="-56.9"/>
  </r>
  <r>
    <x v="148"/>
    <s v="Uba"/>
    <n v="33.1"/>
    <m/>
    <x v="9"/>
    <x v="3"/>
    <x v="1"/>
    <x v="5"/>
    <x v="1"/>
    <n v="-33.1"/>
  </r>
  <r>
    <x v="149"/>
    <s v="Onlne earning"/>
    <m/>
    <n v="100"/>
    <x v="10"/>
    <x v="5"/>
    <x v="0"/>
    <x v="5"/>
    <x v="2"/>
    <n v="100"/>
  </r>
  <r>
    <x v="149"/>
    <s v="Drink"/>
    <n v="5"/>
    <m/>
    <x v="1"/>
    <x v="1"/>
    <x v="1"/>
    <x v="5"/>
    <x v="2"/>
    <n v="-5"/>
  </r>
  <r>
    <x v="150"/>
    <s v="Drink"/>
    <n v="5"/>
    <m/>
    <x v="1"/>
    <x v="1"/>
    <x v="1"/>
    <x v="5"/>
    <x v="3"/>
    <n v="-5"/>
  </r>
  <r>
    <x v="150"/>
    <s v="Phone"/>
    <n v="40"/>
    <m/>
    <x v="12"/>
    <x v="2"/>
    <x v="1"/>
    <x v="5"/>
    <x v="3"/>
    <n v="-40"/>
  </r>
  <r>
    <x v="151"/>
    <s v="Sallah give away"/>
    <n v="50.1"/>
    <m/>
    <x v="13"/>
    <x v="4"/>
    <x v="1"/>
    <x v="5"/>
    <x v="4"/>
    <n v="-50.1"/>
  </r>
  <r>
    <x v="151"/>
    <s v="Online streaming"/>
    <n v="35"/>
    <m/>
    <x v="6"/>
    <x v="4"/>
    <x v="1"/>
    <x v="5"/>
    <x v="4"/>
    <n v="-35"/>
  </r>
  <r>
    <x v="151"/>
    <s v="Drink"/>
    <n v="5"/>
    <m/>
    <x v="1"/>
    <x v="1"/>
    <x v="1"/>
    <x v="5"/>
    <x v="4"/>
    <n v="-5"/>
  </r>
  <r>
    <x v="152"/>
    <s v="Drink"/>
    <n v="5"/>
    <m/>
    <x v="1"/>
    <x v="1"/>
    <x v="1"/>
    <x v="5"/>
    <x v="5"/>
    <n v="-5"/>
  </r>
  <r>
    <x v="153"/>
    <s v="Drink"/>
    <n v="5"/>
    <m/>
    <x v="1"/>
    <x v="1"/>
    <x v="1"/>
    <x v="5"/>
    <x v="6"/>
    <n v="-5"/>
  </r>
  <r>
    <x v="153"/>
    <s v="Green's"/>
    <n v="234"/>
    <m/>
    <x v="4"/>
    <x v="2"/>
    <x v="1"/>
    <x v="5"/>
    <x v="6"/>
    <n v="-234"/>
  </r>
  <r>
    <x v="154"/>
    <s v="Suya"/>
    <n v="42.1"/>
    <m/>
    <x v="8"/>
    <x v="1"/>
    <x v="1"/>
    <x v="5"/>
    <x v="0"/>
    <n v="-42.1"/>
  </r>
  <r>
    <x v="155"/>
    <s v="Oha soup/White soup"/>
    <n v="17.099999999999998"/>
    <m/>
    <x v="8"/>
    <x v="1"/>
    <x v="1"/>
    <x v="5"/>
    <x v="1"/>
    <n v="-17.099999999999998"/>
  </r>
  <r>
    <x v="156"/>
    <s v="Orphanage"/>
    <n v="55"/>
    <m/>
    <x v="14"/>
    <x v="6"/>
    <x v="1"/>
    <x v="5"/>
    <x v="2"/>
    <n v="-55"/>
  </r>
  <r>
    <x v="156"/>
    <s v="Fuel"/>
    <n v="67.900000000000006"/>
    <m/>
    <x v="15"/>
    <x v="3"/>
    <x v="1"/>
    <x v="5"/>
    <x v="2"/>
    <n v="-67.900000000000006"/>
  </r>
  <r>
    <x v="156"/>
    <s v="Drink"/>
    <n v="5"/>
    <m/>
    <x v="1"/>
    <x v="1"/>
    <x v="1"/>
    <x v="5"/>
    <x v="2"/>
    <n v="-5"/>
  </r>
  <r>
    <x v="157"/>
    <s v="Drink"/>
    <n v="5"/>
    <m/>
    <x v="1"/>
    <x v="1"/>
    <x v="1"/>
    <x v="5"/>
    <x v="3"/>
    <n v="-5"/>
  </r>
  <r>
    <x v="158"/>
    <s v="Drink"/>
    <n v="5"/>
    <m/>
    <x v="1"/>
    <x v="1"/>
    <x v="1"/>
    <x v="5"/>
    <x v="4"/>
    <n v="-5"/>
  </r>
  <r>
    <x v="159"/>
    <s v="Drink"/>
    <n v="5"/>
    <m/>
    <x v="1"/>
    <x v="1"/>
    <x v="1"/>
    <x v="5"/>
    <x v="5"/>
    <n v="-5"/>
  </r>
  <r>
    <x v="160"/>
    <s v="Drink"/>
    <n v="5"/>
    <m/>
    <x v="1"/>
    <x v="1"/>
    <x v="1"/>
    <x v="5"/>
    <x v="6"/>
    <n v="-5"/>
  </r>
  <r>
    <x v="160"/>
    <s v="Green's"/>
    <n v="166.9"/>
    <m/>
    <x v="4"/>
    <x v="2"/>
    <x v="1"/>
    <x v="5"/>
    <x v="6"/>
    <n v="-166.9"/>
  </r>
  <r>
    <x v="161"/>
    <s v="Trainers"/>
    <n v="129.9"/>
    <m/>
    <x v="7"/>
    <x v="4"/>
    <x v="1"/>
    <x v="5"/>
    <x v="0"/>
    <n v="-129.9"/>
  </r>
  <r>
    <x v="161"/>
    <s v="Hangingout/Ticket"/>
    <n v="180.29999999999998"/>
    <m/>
    <x v="6"/>
    <x v="4"/>
    <x v="1"/>
    <x v="5"/>
    <x v="0"/>
    <n v="-180.29999999999998"/>
  </r>
  <r>
    <x v="162"/>
    <s v="Fashionistas"/>
    <n v="150.1"/>
    <m/>
    <x v="7"/>
    <x v="4"/>
    <x v="1"/>
    <x v="5"/>
    <x v="1"/>
    <n v="-150.1"/>
  </r>
  <r>
    <x v="162"/>
    <s v="Uba"/>
    <n v="28.200000000000003"/>
    <m/>
    <x v="9"/>
    <x v="3"/>
    <x v="1"/>
    <x v="5"/>
    <x v="1"/>
    <n v="-28.200000000000003"/>
  </r>
  <r>
    <x v="162"/>
    <s v="Foodary"/>
    <n v="15"/>
    <m/>
    <x v="8"/>
    <x v="1"/>
    <x v="1"/>
    <x v="5"/>
    <x v="1"/>
    <n v="-15"/>
  </r>
  <r>
    <x v="163"/>
    <s v="Drink"/>
    <n v="5"/>
    <m/>
    <x v="1"/>
    <x v="1"/>
    <x v="1"/>
    <x v="5"/>
    <x v="2"/>
    <n v="-5"/>
  </r>
  <r>
    <x v="164"/>
    <s v="Drink"/>
    <n v="5"/>
    <m/>
    <x v="1"/>
    <x v="1"/>
    <x v="1"/>
    <x v="6"/>
    <x v="3"/>
    <n v="-5"/>
  </r>
  <r>
    <x v="165"/>
    <s v="Data With Decision"/>
    <m/>
    <n v="5000"/>
    <x v="0"/>
    <x v="0"/>
    <x v="0"/>
    <x v="6"/>
    <x v="4"/>
    <n v="5000"/>
  </r>
  <r>
    <x v="166"/>
    <s v="Drink"/>
    <n v="5"/>
    <m/>
    <x v="1"/>
    <x v="1"/>
    <x v="1"/>
    <x v="6"/>
    <x v="5"/>
    <n v="-5"/>
  </r>
  <r>
    <x v="167"/>
    <s v="Estate Mangement"/>
    <n v="900"/>
    <m/>
    <x v="2"/>
    <x v="2"/>
    <x v="1"/>
    <x v="6"/>
    <x v="0"/>
    <n v="-900"/>
  </r>
  <r>
    <x v="167"/>
    <s v="Financail upgrade"/>
    <n v="150"/>
    <m/>
    <x v="3"/>
    <x v="3"/>
    <x v="1"/>
    <x v="6"/>
    <x v="0"/>
    <n v="-150"/>
  </r>
  <r>
    <x v="167"/>
    <s v="Feedings"/>
    <n v="15"/>
    <m/>
    <x v="8"/>
    <x v="1"/>
    <x v="1"/>
    <x v="6"/>
    <x v="0"/>
    <n v="-15"/>
  </r>
  <r>
    <x v="167"/>
    <s v="Drink"/>
    <n v="5"/>
    <m/>
    <x v="1"/>
    <x v="1"/>
    <x v="1"/>
    <x v="6"/>
    <x v="0"/>
    <n v="-5"/>
  </r>
  <r>
    <x v="168"/>
    <s v="Drink"/>
    <n v="5"/>
    <m/>
    <x v="1"/>
    <x v="1"/>
    <x v="1"/>
    <x v="6"/>
    <x v="1"/>
    <n v="-5"/>
  </r>
  <r>
    <x v="169"/>
    <s v="Drink"/>
    <n v="5"/>
    <m/>
    <x v="1"/>
    <x v="1"/>
    <x v="1"/>
    <x v="6"/>
    <x v="2"/>
    <n v="-5"/>
  </r>
  <r>
    <x v="169"/>
    <s v="Green's"/>
    <n v="180"/>
    <m/>
    <x v="4"/>
    <x v="2"/>
    <x v="1"/>
    <x v="6"/>
    <x v="2"/>
    <n v="-180"/>
  </r>
  <r>
    <x v="170"/>
    <s v="Power source"/>
    <n v="56.1"/>
    <m/>
    <x v="5"/>
    <x v="2"/>
    <x v="1"/>
    <x v="6"/>
    <x v="5"/>
    <n v="-56.1"/>
  </r>
  <r>
    <x v="170"/>
    <s v="Drink"/>
    <n v="5"/>
    <m/>
    <x v="1"/>
    <x v="1"/>
    <x v="1"/>
    <x v="6"/>
    <x v="5"/>
    <n v="-5"/>
  </r>
  <r>
    <x v="171"/>
    <s v="Drink"/>
    <n v="5"/>
    <m/>
    <x v="1"/>
    <x v="1"/>
    <x v="1"/>
    <x v="6"/>
    <x v="6"/>
    <n v="-5"/>
  </r>
  <r>
    <x v="172"/>
    <s v="Fuel"/>
    <n v="83.1"/>
    <m/>
    <x v="15"/>
    <x v="3"/>
    <x v="1"/>
    <x v="6"/>
    <x v="0"/>
    <n v="-83.1"/>
  </r>
  <r>
    <x v="172"/>
    <s v="Drink"/>
    <n v="5"/>
    <m/>
    <x v="1"/>
    <x v="1"/>
    <x v="1"/>
    <x v="6"/>
    <x v="0"/>
    <n v="-5"/>
  </r>
  <r>
    <x v="173"/>
    <s v="Drink"/>
    <n v="5"/>
    <m/>
    <x v="1"/>
    <x v="1"/>
    <x v="1"/>
    <x v="6"/>
    <x v="1"/>
    <n v="-5"/>
  </r>
  <r>
    <x v="174"/>
    <s v="Green's"/>
    <n v="141.1"/>
    <m/>
    <x v="4"/>
    <x v="2"/>
    <x v="1"/>
    <x v="6"/>
    <x v="2"/>
    <n v="-141.1"/>
  </r>
  <r>
    <x v="174"/>
    <s v="Drink"/>
    <n v="5"/>
    <m/>
    <x v="1"/>
    <x v="1"/>
    <x v="1"/>
    <x v="6"/>
    <x v="2"/>
    <n v="-5"/>
  </r>
  <r>
    <x v="175"/>
    <s v="Drink"/>
    <n v="5"/>
    <m/>
    <x v="1"/>
    <x v="1"/>
    <x v="1"/>
    <x v="6"/>
    <x v="3"/>
    <n v="-5"/>
  </r>
  <r>
    <x v="175"/>
    <s v="Cinemas"/>
    <n v="45.8"/>
    <m/>
    <x v="6"/>
    <x v="4"/>
    <x v="1"/>
    <x v="6"/>
    <x v="3"/>
    <n v="-45.8"/>
  </r>
  <r>
    <x v="175"/>
    <s v="Fashionistas"/>
    <n v="103.80000000000001"/>
    <m/>
    <x v="7"/>
    <x v="4"/>
    <x v="1"/>
    <x v="6"/>
    <x v="3"/>
    <n v="-103.80000000000001"/>
  </r>
  <r>
    <x v="175"/>
    <s v="Burger"/>
    <n v="58"/>
    <m/>
    <x v="8"/>
    <x v="1"/>
    <x v="1"/>
    <x v="6"/>
    <x v="3"/>
    <n v="-58"/>
  </r>
  <r>
    <x v="176"/>
    <s v="Uba"/>
    <n v="34.200000000000003"/>
    <m/>
    <x v="9"/>
    <x v="3"/>
    <x v="1"/>
    <x v="6"/>
    <x v="4"/>
    <n v="-34.200000000000003"/>
  </r>
  <r>
    <x v="177"/>
    <s v="Onlne earning"/>
    <m/>
    <n v="200"/>
    <x v="10"/>
    <x v="5"/>
    <x v="0"/>
    <x v="6"/>
    <x v="5"/>
    <n v="200"/>
  </r>
  <r>
    <x v="177"/>
    <s v="Drink"/>
    <n v="5"/>
    <m/>
    <x v="1"/>
    <x v="1"/>
    <x v="1"/>
    <x v="6"/>
    <x v="5"/>
    <n v="-5"/>
  </r>
  <r>
    <x v="178"/>
    <s v="Drink"/>
    <n v="5"/>
    <m/>
    <x v="1"/>
    <x v="1"/>
    <x v="1"/>
    <x v="6"/>
    <x v="6"/>
    <n v="-5"/>
  </r>
  <r>
    <x v="178"/>
    <s v="Phone"/>
    <n v="40"/>
    <m/>
    <x v="12"/>
    <x v="2"/>
    <x v="1"/>
    <x v="6"/>
    <x v="6"/>
    <n v="-40"/>
  </r>
  <r>
    <x v="179"/>
    <s v="Sallah give away"/>
    <n v="51.1"/>
    <m/>
    <x v="13"/>
    <x v="4"/>
    <x v="1"/>
    <x v="6"/>
    <x v="0"/>
    <n v="-51.1"/>
  </r>
  <r>
    <x v="179"/>
    <s v="Online streaming"/>
    <n v="35"/>
    <m/>
    <x v="6"/>
    <x v="4"/>
    <x v="1"/>
    <x v="6"/>
    <x v="0"/>
    <n v="-35"/>
  </r>
  <r>
    <x v="179"/>
    <s v="Drink"/>
    <n v="5"/>
    <m/>
    <x v="1"/>
    <x v="1"/>
    <x v="1"/>
    <x v="6"/>
    <x v="0"/>
    <n v="-5"/>
  </r>
  <r>
    <x v="180"/>
    <s v="Drink"/>
    <n v="5"/>
    <m/>
    <x v="1"/>
    <x v="1"/>
    <x v="1"/>
    <x v="6"/>
    <x v="1"/>
    <n v="-5"/>
  </r>
  <r>
    <x v="181"/>
    <s v="Drink"/>
    <n v="5"/>
    <m/>
    <x v="1"/>
    <x v="1"/>
    <x v="1"/>
    <x v="6"/>
    <x v="2"/>
    <n v="-5"/>
  </r>
  <r>
    <x v="181"/>
    <s v="Green's"/>
    <n v="176"/>
    <m/>
    <x v="4"/>
    <x v="2"/>
    <x v="1"/>
    <x v="6"/>
    <x v="2"/>
    <n v="-176"/>
  </r>
  <r>
    <x v="182"/>
    <s v="Suya"/>
    <n v="43.1"/>
    <m/>
    <x v="8"/>
    <x v="1"/>
    <x v="1"/>
    <x v="6"/>
    <x v="3"/>
    <n v="-43.1"/>
  </r>
  <r>
    <x v="183"/>
    <s v="Oha soup/White soup"/>
    <n v="18.2"/>
    <m/>
    <x v="8"/>
    <x v="1"/>
    <x v="1"/>
    <x v="6"/>
    <x v="4"/>
    <n v="-18.2"/>
  </r>
  <r>
    <x v="184"/>
    <s v="Orphanage"/>
    <n v="55"/>
    <m/>
    <x v="14"/>
    <x v="6"/>
    <x v="1"/>
    <x v="6"/>
    <x v="5"/>
    <n v="-55"/>
  </r>
  <r>
    <x v="184"/>
    <s v="Fuel"/>
    <n v="68.800000000000011"/>
    <m/>
    <x v="15"/>
    <x v="3"/>
    <x v="1"/>
    <x v="6"/>
    <x v="5"/>
    <n v="-68.800000000000011"/>
  </r>
  <r>
    <x v="184"/>
    <s v="Drink"/>
    <n v="5"/>
    <m/>
    <x v="1"/>
    <x v="1"/>
    <x v="1"/>
    <x v="6"/>
    <x v="5"/>
    <n v="-5"/>
  </r>
  <r>
    <x v="185"/>
    <s v="Drink"/>
    <n v="5"/>
    <m/>
    <x v="1"/>
    <x v="1"/>
    <x v="1"/>
    <x v="6"/>
    <x v="6"/>
    <n v="-5"/>
  </r>
  <r>
    <x v="186"/>
    <s v="Drink"/>
    <n v="5"/>
    <m/>
    <x v="1"/>
    <x v="1"/>
    <x v="1"/>
    <x v="6"/>
    <x v="0"/>
    <n v="-5"/>
  </r>
  <r>
    <x v="187"/>
    <s v="Drink"/>
    <n v="5"/>
    <m/>
    <x v="1"/>
    <x v="1"/>
    <x v="1"/>
    <x v="6"/>
    <x v="1"/>
    <n v="-5"/>
  </r>
  <r>
    <x v="188"/>
    <s v="Drink"/>
    <n v="5"/>
    <m/>
    <x v="1"/>
    <x v="1"/>
    <x v="1"/>
    <x v="6"/>
    <x v="2"/>
    <n v="-5"/>
  </r>
  <r>
    <x v="188"/>
    <s v="Green's"/>
    <n v="193"/>
    <m/>
    <x v="4"/>
    <x v="2"/>
    <x v="1"/>
    <x v="6"/>
    <x v="2"/>
    <n v="-193"/>
  </r>
  <r>
    <x v="189"/>
    <s v="Trainers"/>
    <n v="130.80000000000001"/>
    <m/>
    <x v="7"/>
    <x v="4"/>
    <x v="1"/>
    <x v="6"/>
    <x v="3"/>
    <n v="-130.80000000000001"/>
  </r>
  <r>
    <x v="189"/>
    <s v="Home décor"/>
    <n v="181.39999999999998"/>
    <m/>
    <x v="17"/>
    <x v="4"/>
    <x v="1"/>
    <x v="6"/>
    <x v="3"/>
    <n v="-181.39999999999998"/>
  </r>
  <r>
    <x v="190"/>
    <s v="Fashionistas"/>
    <n v="151.19999999999999"/>
    <m/>
    <x v="7"/>
    <x v="4"/>
    <x v="1"/>
    <x v="6"/>
    <x v="4"/>
    <n v="-151.19999999999999"/>
  </r>
  <r>
    <x v="190"/>
    <s v="Uba"/>
    <n v="29.300000000000004"/>
    <m/>
    <x v="9"/>
    <x v="3"/>
    <x v="1"/>
    <x v="6"/>
    <x v="4"/>
    <n v="-29.300000000000004"/>
  </r>
  <r>
    <x v="190"/>
    <s v="Foodary"/>
    <n v="15"/>
    <m/>
    <x v="8"/>
    <x v="1"/>
    <x v="1"/>
    <x v="6"/>
    <x v="4"/>
    <n v="-15"/>
  </r>
  <r>
    <x v="191"/>
    <s v="Drink"/>
    <n v="5"/>
    <m/>
    <x v="1"/>
    <x v="1"/>
    <x v="1"/>
    <x v="6"/>
    <x v="5"/>
    <n v="-5"/>
  </r>
  <r>
    <x v="192"/>
    <s v="Drink"/>
    <n v="5"/>
    <m/>
    <x v="1"/>
    <x v="1"/>
    <x v="1"/>
    <x v="7"/>
    <x v="0"/>
    <n v="-5"/>
  </r>
  <r>
    <x v="192"/>
    <s v="Data With Decision"/>
    <m/>
    <n v="5000"/>
    <x v="0"/>
    <x v="0"/>
    <x v="0"/>
    <x v="7"/>
    <x v="0"/>
    <n v="5000"/>
  </r>
  <r>
    <x v="193"/>
    <s v="Drink"/>
    <n v="5"/>
    <m/>
    <x v="1"/>
    <x v="1"/>
    <x v="1"/>
    <x v="7"/>
    <x v="1"/>
    <n v="-5"/>
  </r>
  <r>
    <x v="194"/>
    <s v="Estate Mangement"/>
    <n v="900"/>
    <m/>
    <x v="2"/>
    <x v="2"/>
    <x v="1"/>
    <x v="7"/>
    <x v="3"/>
    <n v="-900"/>
  </r>
  <r>
    <x v="194"/>
    <s v="Financail upgrade"/>
    <n v="150"/>
    <m/>
    <x v="3"/>
    <x v="3"/>
    <x v="1"/>
    <x v="7"/>
    <x v="3"/>
    <n v="-150"/>
  </r>
  <r>
    <x v="194"/>
    <s v="Drink"/>
    <n v="5"/>
    <m/>
    <x v="1"/>
    <x v="1"/>
    <x v="1"/>
    <x v="7"/>
    <x v="3"/>
    <n v="-5"/>
  </r>
  <r>
    <x v="194"/>
    <s v="Drink"/>
    <n v="5"/>
    <m/>
    <x v="1"/>
    <x v="1"/>
    <x v="1"/>
    <x v="7"/>
    <x v="3"/>
    <n v="-5"/>
  </r>
  <r>
    <x v="195"/>
    <s v="Drink"/>
    <n v="5"/>
    <m/>
    <x v="1"/>
    <x v="1"/>
    <x v="1"/>
    <x v="7"/>
    <x v="4"/>
    <n v="-5"/>
  </r>
  <r>
    <x v="196"/>
    <s v="Drink"/>
    <n v="5"/>
    <m/>
    <x v="1"/>
    <x v="1"/>
    <x v="1"/>
    <x v="7"/>
    <x v="5"/>
    <n v="-5"/>
  </r>
  <r>
    <x v="196"/>
    <s v="Green's"/>
    <n v="137"/>
    <m/>
    <x v="4"/>
    <x v="2"/>
    <x v="1"/>
    <x v="7"/>
    <x v="5"/>
    <n v="-137"/>
  </r>
  <r>
    <x v="197"/>
    <s v="Power source"/>
    <n v="57"/>
    <m/>
    <x v="5"/>
    <x v="2"/>
    <x v="1"/>
    <x v="7"/>
    <x v="1"/>
    <n v="-57"/>
  </r>
  <r>
    <x v="197"/>
    <s v="Drink"/>
    <n v="5"/>
    <m/>
    <x v="1"/>
    <x v="1"/>
    <x v="1"/>
    <x v="7"/>
    <x v="1"/>
    <n v="-5"/>
  </r>
  <r>
    <x v="198"/>
    <s v="Drink"/>
    <n v="5"/>
    <m/>
    <x v="1"/>
    <x v="1"/>
    <x v="1"/>
    <x v="7"/>
    <x v="2"/>
    <n v="-5"/>
  </r>
  <r>
    <x v="199"/>
    <s v="Fuel"/>
    <n v="84.199999999999989"/>
    <m/>
    <x v="15"/>
    <x v="3"/>
    <x v="1"/>
    <x v="7"/>
    <x v="3"/>
    <n v="-84.199999999999989"/>
  </r>
  <r>
    <x v="199"/>
    <s v="Drink"/>
    <n v="5"/>
    <m/>
    <x v="1"/>
    <x v="1"/>
    <x v="1"/>
    <x v="7"/>
    <x v="3"/>
    <n v="-5"/>
  </r>
  <r>
    <x v="200"/>
    <s v="Drink"/>
    <n v="5"/>
    <m/>
    <x v="1"/>
    <x v="1"/>
    <x v="1"/>
    <x v="7"/>
    <x v="4"/>
    <n v="-5"/>
  </r>
  <r>
    <x v="201"/>
    <s v="Green's"/>
    <n v="142.1"/>
    <m/>
    <x v="4"/>
    <x v="2"/>
    <x v="1"/>
    <x v="7"/>
    <x v="5"/>
    <n v="-142.1"/>
  </r>
  <r>
    <x v="201"/>
    <s v="Drink"/>
    <n v="5"/>
    <m/>
    <x v="1"/>
    <x v="1"/>
    <x v="1"/>
    <x v="7"/>
    <x v="5"/>
    <n v="-5"/>
  </r>
  <r>
    <x v="202"/>
    <s v="Drink"/>
    <n v="5"/>
    <m/>
    <x v="1"/>
    <x v="1"/>
    <x v="1"/>
    <x v="7"/>
    <x v="6"/>
    <n v="-5"/>
  </r>
  <r>
    <x v="202"/>
    <s v="Cinemas"/>
    <n v="46.8"/>
    <m/>
    <x v="6"/>
    <x v="4"/>
    <x v="1"/>
    <x v="7"/>
    <x v="6"/>
    <n v="-46.8"/>
  </r>
  <r>
    <x v="202"/>
    <s v="Fashionistas"/>
    <n v="104.70000000000002"/>
    <m/>
    <x v="7"/>
    <x v="4"/>
    <x v="1"/>
    <x v="7"/>
    <x v="6"/>
    <n v="-104.70000000000002"/>
  </r>
  <r>
    <x v="202"/>
    <s v="Burger"/>
    <n v="59.1"/>
    <m/>
    <x v="8"/>
    <x v="1"/>
    <x v="1"/>
    <x v="7"/>
    <x v="6"/>
    <n v="-59.1"/>
  </r>
  <r>
    <x v="203"/>
    <s v="Uba"/>
    <n v="35.1"/>
    <m/>
    <x v="9"/>
    <x v="3"/>
    <x v="1"/>
    <x v="7"/>
    <x v="0"/>
    <n v="-35.1"/>
  </r>
  <r>
    <x v="204"/>
    <s v="Onlne earning"/>
    <m/>
    <n v="800"/>
    <x v="10"/>
    <x v="5"/>
    <x v="0"/>
    <x v="7"/>
    <x v="1"/>
    <n v="800"/>
  </r>
  <r>
    <x v="204"/>
    <s v="Drink"/>
    <n v="5"/>
    <m/>
    <x v="1"/>
    <x v="1"/>
    <x v="1"/>
    <x v="7"/>
    <x v="1"/>
    <n v="-5"/>
  </r>
  <r>
    <x v="205"/>
    <s v="Drink"/>
    <n v="5"/>
    <m/>
    <x v="1"/>
    <x v="1"/>
    <x v="1"/>
    <x v="7"/>
    <x v="2"/>
    <n v="-5"/>
  </r>
  <r>
    <x v="205"/>
    <s v="Phone"/>
    <n v="40"/>
    <m/>
    <x v="12"/>
    <x v="2"/>
    <x v="1"/>
    <x v="7"/>
    <x v="2"/>
    <n v="-40"/>
  </r>
  <r>
    <x v="206"/>
    <s v="Sallah give away"/>
    <n v="52.1"/>
    <m/>
    <x v="13"/>
    <x v="4"/>
    <x v="1"/>
    <x v="7"/>
    <x v="3"/>
    <n v="-52.1"/>
  </r>
  <r>
    <x v="206"/>
    <s v="Online streaming"/>
    <n v="35"/>
    <m/>
    <x v="6"/>
    <x v="4"/>
    <x v="1"/>
    <x v="7"/>
    <x v="3"/>
    <n v="-35"/>
  </r>
  <r>
    <x v="206"/>
    <s v="Drink"/>
    <n v="5"/>
    <m/>
    <x v="1"/>
    <x v="1"/>
    <x v="1"/>
    <x v="7"/>
    <x v="3"/>
    <n v="-5"/>
  </r>
  <r>
    <x v="207"/>
    <s v="Drink"/>
    <n v="5"/>
    <m/>
    <x v="1"/>
    <x v="1"/>
    <x v="1"/>
    <x v="7"/>
    <x v="4"/>
    <n v="-5"/>
  </r>
  <r>
    <x v="208"/>
    <s v="Drink"/>
    <n v="5"/>
    <m/>
    <x v="1"/>
    <x v="1"/>
    <x v="1"/>
    <x v="7"/>
    <x v="5"/>
    <n v="-5"/>
  </r>
  <r>
    <x v="208"/>
    <s v="Green's"/>
    <n v="177"/>
    <m/>
    <x v="4"/>
    <x v="2"/>
    <x v="1"/>
    <x v="7"/>
    <x v="5"/>
    <n v="-177"/>
  </r>
  <r>
    <x v="209"/>
    <s v="Suya"/>
    <n v="44.2"/>
    <m/>
    <x v="8"/>
    <x v="1"/>
    <x v="1"/>
    <x v="7"/>
    <x v="6"/>
    <n v="-44.2"/>
  </r>
  <r>
    <x v="210"/>
    <s v="Oha soup/White soup"/>
    <n v="19.2"/>
    <m/>
    <x v="8"/>
    <x v="1"/>
    <x v="1"/>
    <x v="7"/>
    <x v="0"/>
    <n v="-19.2"/>
  </r>
  <r>
    <x v="211"/>
    <s v="Orphanage"/>
    <n v="55"/>
    <m/>
    <x v="14"/>
    <x v="6"/>
    <x v="1"/>
    <x v="7"/>
    <x v="1"/>
    <n v="-55"/>
  </r>
  <r>
    <x v="211"/>
    <s v="Fuel"/>
    <n v="69.700000000000017"/>
    <m/>
    <x v="15"/>
    <x v="3"/>
    <x v="1"/>
    <x v="7"/>
    <x v="1"/>
    <n v="-69.700000000000017"/>
  </r>
  <r>
    <x v="211"/>
    <s v="Drink"/>
    <n v="5"/>
    <m/>
    <x v="1"/>
    <x v="1"/>
    <x v="1"/>
    <x v="7"/>
    <x v="1"/>
    <n v="-5"/>
  </r>
  <r>
    <x v="212"/>
    <s v="Drink"/>
    <n v="5"/>
    <m/>
    <x v="1"/>
    <x v="1"/>
    <x v="1"/>
    <x v="7"/>
    <x v="2"/>
    <n v="-5"/>
  </r>
  <r>
    <x v="213"/>
    <s v="Drink"/>
    <n v="5"/>
    <m/>
    <x v="1"/>
    <x v="1"/>
    <x v="1"/>
    <x v="7"/>
    <x v="3"/>
    <n v="-5"/>
  </r>
  <r>
    <x v="214"/>
    <s v="Drink"/>
    <n v="5"/>
    <m/>
    <x v="1"/>
    <x v="1"/>
    <x v="1"/>
    <x v="7"/>
    <x v="4"/>
    <n v="-5"/>
  </r>
  <r>
    <x v="215"/>
    <s v="Drink"/>
    <n v="5"/>
    <m/>
    <x v="1"/>
    <x v="1"/>
    <x v="1"/>
    <x v="7"/>
    <x v="5"/>
    <n v="-5"/>
  </r>
  <r>
    <x v="215"/>
    <s v="Green's"/>
    <n v="117"/>
    <m/>
    <x v="4"/>
    <x v="2"/>
    <x v="1"/>
    <x v="7"/>
    <x v="5"/>
    <n v="-117"/>
  </r>
  <r>
    <x v="216"/>
    <s v="Trainers"/>
    <n v="131.9"/>
    <m/>
    <x v="7"/>
    <x v="4"/>
    <x v="1"/>
    <x v="7"/>
    <x v="6"/>
    <n v="-131.9"/>
  </r>
  <r>
    <x v="216"/>
    <s v="Hangingout/Ticket"/>
    <n v="182.39999999999998"/>
    <m/>
    <x v="6"/>
    <x v="4"/>
    <x v="1"/>
    <x v="7"/>
    <x v="6"/>
    <n v="-182.39999999999998"/>
  </r>
  <r>
    <x v="217"/>
    <s v="Fashionistas"/>
    <n v="152.29999999999998"/>
    <m/>
    <x v="7"/>
    <x v="4"/>
    <x v="1"/>
    <x v="7"/>
    <x v="0"/>
    <n v="-152.29999999999998"/>
  </r>
  <r>
    <x v="217"/>
    <s v="Uba"/>
    <n v="30.300000000000004"/>
    <m/>
    <x v="9"/>
    <x v="3"/>
    <x v="1"/>
    <x v="7"/>
    <x v="0"/>
    <n v="-30.300000000000004"/>
  </r>
  <r>
    <x v="217"/>
    <s v="Foodary"/>
    <n v="15"/>
    <m/>
    <x v="8"/>
    <x v="1"/>
    <x v="1"/>
    <x v="7"/>
    <x v="0"/>
    <n v="-15"/>
  </r>
  <r>
    <x v="218"/>
    <s v="Drink"/>
    <n v="5"/>
    <m/>
    <x v="1"/>
    <x v="1"/>
    <x v="1"/>
    <x v="7"/>
    <x v="1"/>
    <n v="-5"/>
  </r>
  <r>
    <x v="219"/>
    <s v="Drink"/>
    <n v="5"/>
    <m/>
    <x v="1"/>
    <x v="1"/>
    <x v="1"/>
    <x v="8"/>
    <x v="3"/>
    <n v="-5"/>
  </r>
  <r>
    <x v="219"/>
    <s v="Data With Decision"/>
    <m/>
    <n v="5000"/>
    <x v="0"/>
    <x v="0"/>
    <x v="0"/>
    <x v="8"/>
    <x v="3"/>
    <n v="5000"/>
  </r>
  <r>
    <x v="220"/>
    <s v="Drink"/>
    <n v="5"/>
    <m/>
    <x v="1"/>
    <x v="1"/>
    <x v="1"/>
    <x v="8"/>
    <x v="4"/>
    <n v="-5"/>
  </r>
  <r>
    <x v="221"/>
    <s v="Estate Mangement"/>
    <n v="900"/>
    <m/>
    <x v="2"/>
    <x v="2"/>
    <x v="1"/>
    <x v="8"/>
    <x v="6"/>
    <n v="-900"/>
  </r>
  <r>
    <x v="221"/>
    <s v="Financail upgrade"/>
    <n v="150"/>
    <m/>
    <x v="3"/>
    <x v="3"/>
    <x v="1"/>
    <x v="8"/>
    <x v="6"/>
    <n v="-150"/>
  </r>
  <r>
    <x v="221"/>
    <s v="Drink"/>
    <n v="5"/>
    <m/>
    <x v="1"/>
    <x v="1"/>
    <x v="1"/>
    <x v="8"/>
    <x v="6"/>
    <n v="-5"/>
  </r>
  <r>
    <x v="221"/>
    <s v="Drink"/>
    <n v="5"/>
    <m/>
    <x v="1"/>
    <x v="1"/>
    <x v="1"/>
    <x v="8"/>
    <x v="6"/>
    <n v="-5"/>
  </r>
  <r>
    <x v="222"/>
    <s v="Drink"/>
    <n v="5"/>
    <m/>
    <x v="1"/>
    <x v="1"/>
    <x v="1"/>
    <x v="8"/>
    <x v="0"/>
    <n v="-5"/>
  </r>
  <r>
    <x v="223"/>
    <s v="Drink"/>
    <n v="5"/>
    <m/>
    <x v="1"/>
    <x v="1"/>
    <x v="1"/>
    <x v="8"/>
    <x v="1"/>
    <n v="-5"/>
  </r>
  <r>
    <x v="223"/>
    <s v="Green's"/>
    <n v="163.39999999999998"/>
    <m/>
    <x v="4"/>
    <x v="2"/>
    <x v="1"/>
    <x v="8"/>
    <x v="1"/>
    <n v="-163.39999999999998"/>
  </r>
  <r>
    <x v="224"/>
    <s v="Power source"/>
    <n v="58.1"/>
    <m/>
    <x v="5"/>
    <x v="2"/>
    <x v="1"/>
    <x v="8"/>
    <x v="4"/>
    <n v="-58.1"/>
  </r>
  <r>
    <x v="224"/>
    <s v="Drink"/>
    <n v="5"/>
    <m/>
    <x v="1"/>
    <x v="1"/>
    <x v="1"/>
    <x v="8"/>
    <x v="4"/>
    <n v="-5"/>
  </r>
  <r>
    <x v="225"/>
    <s v="Drink"/>
    <n v="5"/>
    <m/>
    <x v="1"/>
    <x v="1"/>
    <x v="1"/>
    <x v="8"/>
    <x v="5"/>
    <n v="-5"/>
  </r>
  <r>
    <x v="226"/>
    <s v="Fuel"/>
    <n v="85.299999999999983"/>
    <m/>
    <x v="15"/>
    <x v="3"/>
    <x v="1"/>
    <x v="8"/>
    <x v="6"/>
    <n v="-85.299999999999983"/>
  </r>
  <r>
    <x v="226"/>
    <s v="Drink"/>
    <n v="5"/>
    <m/>
    <x v="1"/>
    <x v="1"/>
    <x v="1"/>
    <x v="8"/>
    <x v="6"/>
    <n v="-5"/>
  </r>
  <r>
    <x v="227"/>
    <s v="Drink"/>
    <n v="5"/>
    <m/>
    <x v="1"/>
    <x v="1"/>
    <x v="1"/>
    <x v="8"/>
    <x v="0"/>
    <n v="-5"/>
  </r>
  <r>
    <x v="228"/>
    <s v="Green's"/>
    <n v="143"/>
    <m/>
    <x v="4"/>
    <x v="2"/>
    <x v="1"/>
    <x v="8"/>
    <x v="1"/>
    <n v="-143"/>
  </r>
  <r>
    <x v="228"/>
    <s v="Drink"/>
    <n v="5"/>
    <m/>
    <x v="1"/>
    <x v="1"/>
    <x v="1"/>
    <x v="8"/>
    <x v="1"/>
    <n v="-5"/>
  </r>
  <r>
    <x v="229"/>
    <s v="Drink"/>
    <n v="5"/>
    <m/>
    <x v="1"/>
    <x v="1"/>
    <x v="1"/>
    <x v="8"/>
    <x v="2"/>
    <n v="-5"/>
  </r>
  <r>
    <x v="229"/>
    <s v="Cinemas"/>
    <n v="47.8"/>
    <m/>
    <x v="6"/>
    <x v="4"/>
    <x v="1"/>
    <x v="8"/>
    <x v="2"/>
    <n v="-47.8"/>
  </r>
  <r>
    <x v="229"/>
    <s v="Fashionistas"/>
    <n v="105.80000000000001"/>
    <m/>
    <x v="7"/>
    <x v="4"/>
    <x v="1"/>
    <x v="8"/>
    <x v="2"/>
    <n v="-105.80000000000001"/>
  </r>
  <r>
    <x v="229"/>
    <s v="Burger"/>
    <n v="60.1"/>
    <m/>
    <x v="8"/>
    <x v="1"/>
    <x v="1"/>
    <x v="8"/>
    <x v="2"/>
    <n v="-60.1"/>
  </r>
  <r>
    <x v="230"/>
    <s v="Uba"/>
    <n v="36.200000000000003"/>
    <m/>
    <x v="9"/>
    <x v="3"/>
    <x v="1"/>
    <x v="8"/>
    <x v="3"/>
    <n v="-36.200000000000003"/>
  </r>
  <r>
    <x v="231"/>
    <s v="Onlne earning"/>
    <m/>
    <n v="100"/>
    <x v="10"/>
    <x v="5"/>
    <x v="0"/>
    <x v="8"/>
    <x v="4"/>
    <n v="100"/>
  </r>
  <r>
    <x v="231"/>
    <s v="Drink"/>
    <n v="5"/>
    <m/>
    <x v="1"/>
    <x v="1"/>
    <x v="1"/>
    <x v="8"/>
    <x v="4"/>
    <n v="-5"/>
  </r>
  <r>
    <x v="232"/>
    <s v="Drink"/>
    <n v="5"/>
    <m/>
    <x v="1"/>
    <x v="1"/>
    <x v="1"/>
    <x v="8"/>
    <x v="5"/>
    <n v="-5"/>
  </r>
  <r>
    <x v="232"/>
    <s v="Phone"/>
    <n v="40"/>
    <m/>
    <x v="12"/>
    <x v="2"/>
    <x v="1"/>
    <x v="8"/>
    <x v="5"/>
    <n v="-40"/>
  </r>
  <r>
    <x v="233"/>
    <s v="Sallah give away"/>
    <n v="53"/>
    <m/>
    <x v="13"/>
    <x v="4"/>
    <x v="1"/>
    <x v="8"/>
    <x v="6"/>
    <n v="-53"/>
  </r>
  <r>
    <x v="233"/>
    <s v="Online streaming"/>
    <n v="35"/>
    <m/>
    <x v="6"/>
    <x v="4"/>
    <x v="1"/>
    <x v="8"/>
    <x v="6"/>
    <n v="-35"/>
  </r>
  <r>
    <x v="233"/>
    <s v="Drink"/>
    <n v="5"/>
    <m/>
    <x v="1"/>
    <x v="1"/>
    <x v="1"/>
    <x v="8"/>
    <x v="6"/>
    <n v="-5"/>
  </r>
  <r>
    <x v="234"/>
    <s v="Drink"/>
    <n v="5"/>
    <m/>
    <x v="1"/>
    <x v="1"/>
    <x v="1"/>
    <x v="8"/>
    <x v="0"/>
    <n v="-5"/>
  </r>
  <r>
    <x v="235"/>
    <s v="Drink"/>
    <n v="5"/>
    <m/>
    <x v="1"/>
    <x v="1"/>
    <x v="1"/>
    <x v="8"/>
    <x v="1"/>
    <n v="-5"/>
  </r>
  <r>
    <x v="235"/>
    <s v="Green's"/>
    <n v="177.9"/>
    <m/>
    <x v="4"/>
    <x v="2"/>
    <x v="1"/>
    <x v="8"/>
    <x v="1"/>
    <n v="-177.9"/>
  </r>
  <r>
    <x v="236"/>
    <s v="Suya"/>
    <n v="45.300000000000004"/>
    <m/>
    <x v="8"/>
    <x v="1"/>
    <x v="1"/>
    <x v="8"/>
    <x v="2"/>
    <n v="-45.300000000000004"/>
  </r>
  <r>
    <x v="237"/>
    <s v="Oha soup/White soup"/>
    <n v="20.099999999999998"/>
    <m/>
    <x v="8"/>
    <x v="1"/>
    <x v="1"/>
    <x v="8"/>
    <x v="3"/>
    <n v="-20.099999999999998"/>
  </r>
  <r>
    <x v="238"/>
    <s v="Orphanage"/>
    <n v="55"/>
    <m/>
    <x v="14"/>
    <x v="6"/>
    <x v="1"/>
    <x v="8"/>
    <x v="4"/>
    <n v="-55"/>
  </r>
  <r>
    <x v="238"/>
    <s v="Fuel"/>
    <n v="70.600000000000023"/>
    <m/>
    <x v="15"/>
    <x v="3"/>
    <x v="1"/>
    <x v="8"/>
    <x v="4"/>
    <n v="-70.600000000000023"/>
  </r>
  <r>
    <x v="238"/>
    <s v="Drink"/>
    <n v="5"/>
    <m/>
    <x v="1"/>
    <x v="1"/>
    <x v="1"/>
    <x v="8"/>
    <x v="4"/>
    <n v="-5"/>
  </r>
  <r>
    <x v="239"/>
    <s v="Drink"/>
    <n v="5"/>
    <m/>
    <x v="1"/>
    <x v="1"/>
    <x v="1"/>
    <x v="8"/>
    <x v="5"/>
    <n v="-5"/>
  </r>
  <r>
    <x v="240"/>
    <s v="Drink"/>
    <n v="5"/>
    <m/>
    <x v="1"/>
    <x v="1"/>
    <x v="1"/>
    <x v="8"/>
    <x v="6"/>
    <n v="-5"/>
  </r>
  <r>
    <x v="241"/>
    <s v="Drink"/>
    <n v="5"/>
    <m/>
    <x v="1"/>
    <x v="1"/>
    <x v="1"/>
    <x v="8"/>
    <x v="0"/>
    <n v="-5"/>
  </r>
  <r>
    <x v="242"/>
    <s v="Drink"/>
    <n v="5"/>
    <m/>
    <x v="1"/>
    <x v="1"/>
    <x v="1"/>
    <x v="8"/>
    <x v="1"/>
    <n v="-5"/>
  </r>
  <r>
    <x v="242"/>
    <s v="Green's"/>
    <n v="223"/>
    <m/>
    <x v="4"/>
    <x v="2"/>
    <x v="1"/>
    <x v="8"/>
    <x v="1"/>
    <n v="-223"/>
  </r>
  <r>
    <x v="243"/>
    <s v="Trainers"/>
    <n v="132.9"/>
    <m/>
    <x v="7"/>
    <x v="4"/>
    <x v="1"/>
    <x v="8"/>
    <x v="2"/>
    <n v="-132.9"/>
  </r>
  <r>
    <x v="243"/>
    <s v="Global Fashion"/>
    <n v="175"/>
    <m/>
    <x v="7"/>
    <x v="4"/>
    <x v="1"/>
    <x v="8"/>
    <x v="2"/>
    <n v="-175"/>
  </r>
  <r>
    <x v="244"/>
    <s v="Fashionistas"/>
    <n v="153.39999999999998"/>
    <m/>
    <x v="7"/>
    <x v="4"/>
    <x v="1"/>
    <x v="8"/>
    <x v="3"/>
    <n v="-153.39999999999998"/>
  </r>
  <r>
    <x v="244"/>
    <s v="Uba"/>
    <n v="31.200000000000003"/>
    <m/>
    <x v="9"/>
    <x v="3"/>
    <x v="1"/>
    <x v="8"/>
    <x v="3"/>
    <n v="-31.200000000000003"/>
  </r>
  <r>
    <x v="244"/>
    <s v="Foodary"/>
    <n v="15"/>
    <m/>
    <x v="8"/>
    <x v="1"/>
    <x v="1"/>
    <x v="8"/>
    <x v="3"/>
    <n v="-15"/>
  </r>
  <r>
    <x v="245"/>
    <s v="Drink"/>
    <n v="5"/>
    <m/>
    <x v="1"/>
    <x v="1"/>
    <x v="1"/>
    <x v="9"/>
    <x v="4"/>
    <n v="-5"/>
  </r>
  <r>
    <x v="246"/>
    <s v="Drink"/>
    <n v="5"/>
    <m/>
    <x v="1"/>
    <x v="1"/>
    <x v="1"/>
    <x v="9"/>
    <x v="6"/>
    <n v="-5"/>
  </r>
  <r>
    <x v="246"/>
    <s v="Data With Decision"/>
    <m/>
    <n v="5000"/>
    <x v="0"/>
    <x v="0"/>
    <x v="0"/>
    <x v="9"/>
    <x v="6"/>
    <n v="5000"/>
  </r>
  <r>
    <x v="247"/>
    <s v="Drink"/>
    <n v="5"/>
    <m/>
    <x v="1"/>
    <x v="1"/>
    <x v="1"/>
    <x v="9"/>
    <x v="0"/>
    <n v="-5"/>
  </r>
  <r>
    <x v="248"/>
    <s v="Estate Mangement"/>
    <n v="900"/>
    <m/>
    <x v="2"/>
    <x v="2"/>
    <x v="1"/>
    <x v="9"/>
    <x v="2"/>
    <n v="-900"/>
  </r>
  <r>
    <x v="248"/>
    <s v="Financail upgrade"/>
    <n v="150"/>
    <m/>
    <x v="3"/>
    <x v="3"/>
    <x v="1"/>
    <x v="9"/>
    <x v="2"/>
    <n v="-150"/>
  </r>
  <r>
    <x v="248"/>
    <s v="Drink"/>
    <n v="5"/>
    <m/>
    <x v="1"/>
    <x v="1"/>
    <x v="1"/>
    <x v="9"/>
    <x v="2"/>
    <n v="-5"/>
  </r>
  <r>
    <x v="248"/>
    <s v="Drink"/>
    <n v="5"/>
    <m/>
    <x v="1"/>
    <x v="1"/>
    <x v="1"/>
    <x v="9"/>
    <x v="2"/>
    <n v="-5"/>
  </r>
  <r>
    <x v="249"/>
    <s v="Drink"/>
    <n v="5"/>
    <m/>
    <x v="1"/>
    <x v="1"/>
    <x v="1"/>
    <x v="9"/>
    <x v="3"/>
    <n v="-5"/>
  </r>
  <r>
    <x v="250"/>
    <s v="Drink"/>
    <n v="5"/>
    <m/>
    <x v="1"/>
    <x v="1"/>
    <x v="1"/>
    <x v="9"/>
    <x v="4"/>
    <n v="-5"/>
  </r>
  <r>
    <x v="250"/>
    <s v="Green's"/>
    <n v="105"/>
    <m/>
    <x v="4"/>
    <x v="2"/>
    <x v="1"/>
    <x v="9"/>
    <x v="4"/>
    <n v="-105"/>
  </r>
  <r>
    <x v="251"/>
    <s v="Power source"/>
    <n v="59"/>
    <m/>
    <x v="5"/>
    <x v="2"/>
    <x v="1"/>
    <x v="9"/>
    <x v="0"/>
    <n v="-59"/>
  </r>
  <r>
    <x v="251"/>
    <s v="Drink"/>
    <n v="5"/>
    <m/>
    <x v="1"/>
    <x v="1"/>
    <x v="1"/>
    <x v="9"/>
    <x v="0"/>
    <n v="-5"/>
  </r>
  <r>
    <x v="252"/>
    <s v="Drink"/>
    <n v="5"/>
    <m/>
    <x v="1"/>
    <x v="1"/>
    <x v="1"/>
    <x v="9"/>
    <x v="1"/>
    <n v="-5"/>
  </r>
  <r>
    <x v="253"/>
    <s v="Fuel"/>
    <n v="86.399999999999977"/>
    <m/>
    <x v="15"/>
    <x v="3"/>
    <x v="1"/>
    <x v="9"/>
    <x v="2"/>
    <n v="-86.399999999999977"/>
  </r>
  <r>
    <x v="253"/>
    <s v="Drink"/>
    <n v="5"/>
    <m/>
    <x v="1"/>
    <x v="1"/>
    <x v="1"/>
    <x v="9"/>
    <x v="2"/>
    <n v="-5"/>
  </r>
  <r>
    <x v="254"/>
    <s v="Drink"/>
    <n v="5"/>
    <m/>
    <x v="1"/>
    <x v="1"/>
    <x v="1"/>
    <x v="9"/>
    <x v="3"/>
    <n v="-5"/>
  </r>
  <r>
    <x v="255"/>
    <s v="Green's"/>
    <n v="143.9"/>
    <m/>
    <x v="4"/>
    <x v="2"/>
    <x v="1"/>
    <x v="9"/>
    <x v="4"/>
    <n v="-143.9"/>
  </r>
  <r>
    <x v="255"/>
    <s v="Drink"/>
    <n v="5"/>
    <m/>
    <x v="1"/>
    <x v="1"/>
    <x v="1"/>
    <x v="9"/>
    <x v="4"/>
    <n v="-5"/>
  </r>
  <r>
    <x v="256"/>
    <s v="Drink"/>
    <n v="5"/>
    <m/>
    <x v="1"/>
    <x v="1"/>
    <x v="1"/>
    <x v="9"/>
    <x v="5"/>
    <n v="-5"/>
  </r>
  <r>
    <x v="256"/>
    <s v="Cinemas"/>
    <n v="48.8"/>
    <m/>
    <x v="6"/>
    <x v="4"/>
    <x v="1"/>
    <x v="9"/>
    <x v="5"/>
    <n v="-48.8"/>
  </r>
  <r>
    <x v="256"/>
    <s v="Fashionistas"/>
    <n v="106.70000000000002"/>
    <m/>
    <x v="7"/>
    <x v="4"/>
    <x v="1"/>
    <x v="9"/>
    <x v="5"/>
    <n v="-106.70000000000002"/>
  </r>
  <r>
    <x v="256"/>
    <s v="Burger"/>
    <n v="61.1"/>
    <m/>
    <x v="8"/>
    <x v="1"/>
    <x v="1"/>
    <x v="9"/>
    <x v="5"/>
    <n v="-61.1"/>
  </r>
  <r>
    <x v="257"/>
    <s v="Uba"/>
    <n v="37.200000000000003"/>
    <m/>
    <x v="9"/>
    <x v="3"/>
    <x v="1"/>
    <x v="9"/>
    <x v="6"/>
    <n v="-37.200000000000003"/>
  </r>
  <r>
    <x v="258"/>
    <s v="Onlne earning"/>
    <m/>
    <n v="100"/>
    <x v="10"/>
    <x v="5"/>
    <x v="0"/>
    <x v="9"/>
    <x v="0"/>
    <n v="100"/>
  </r>
  <r>
    <x v="258"/>
    <s v="Drink"/>
    <n v="5"/>
    <m/>
    <x v="1"/>
    <x v="1"/>
    <x v="1"/>
    <x v="9"/>
    <x v="0"/>
    <n v="-5"/>
  </r>
  <r>
    <x v="259"/>
    <s v="Drink"/>
    <n v="5"/>
    <m/>
    <x v="1"/>
    <x v="1"/>
    <x v="1"/>
    <x v="9"/>
    <x v="1"/>
    <n v="-5"/>
  </r>
  <r>
    <x v="259"/>
    <s v="Taken medication"/>
    <n v="75"/>
    <m/>
    <x v="16"/>
    <x v="7"/>
    <x v="1"/>
    <x v="9"/>
    <x v="1"/>
    <n v="-75"/>
  </r>
  <r>
    <x v="259"/>
    <s v="Phone"/>
    <n v="40"/>
    <m/>
    <x v="12"/>
    <x v="2"/>
    <x v="1"/>
    <x v="9"/>
    <x v="1"/>
    <n v="-40"/>
  </r>
  <r>
    <x v="260"/>
    <s v="Sallah give away"/>
    <n v="54.1"/>
    <m/>
    <x v="13"/>
    <x v="4"/>
    <x v="1"/>
    <x v="9"/>
    <x v="2"/>
    <n v="-54.1"/>
  </r>
  <r>
    <x v="260"/>
    <s v="Online streaming"/>
    <n v="35"/>
    <m/>
    <x v="6"/>
    <x v="4"/>
    <x v="1"/>
    <x v="9"/>
    <x v="2"/>
    <n v="-35"/>
  </r>
  <r>
    <x v="260"/>
    <s v="Drink"/>
    <n v="5"/>
    <m/>
    <x v="1"/>
    <x v="1"/>
    <x v="1"/>
    <x v="9"/>
    <x v="2"/>
    <n v="-5"/>
  </r>
  <r>
    <x v="261"/>
    <s v="Drink"/>
    <n v="5"/>
    <m/>
    <x v="1"/>
    <x v="1"/>
    <x v="1"/>
    <x v="9"/>
    <x v="3"/>
    <n v="-5"/>
  </r>
  <r>
    <x v="262"/>
    <s v="Drink"/>
    <n v="5"/>
    <m/>
    <x v="1"/>
    <x v="1"/>
    <x v="1"/>
    <x v="9"/>
    <x v="4"/>
    <n v="-5"/>
  </r>
  <r>
    <x v="262"/>
    <s v="Green's"/>
    <n v="178.9"/>
    <m/>
    <x v="4"/>
    <x v="2"/>
    <x v="1"/>
    <x v="9"/>
    <x v="4"/>
    <n v="-178.9"/>
  </r>
  <r>
    <x v="263"/>
    <s v="Suya"/>
    <n v="46.2"/>
    <m/>
    <x v="8"/>
    <x v="1"/>
    <x v="1"/>
    <x v="9"/>
    <x v="5"/>
    <n v="-46.2"/>
  </r>
  <r>
    <x v="264"/>
    <s v="Oha soup/White soup"/>
    <n v="21.099999999999998"/>
    <m/>
    <x v="8"/>
    <x v="1"/>
    <x v="1"/>
    <x v="9"/>
    <x v="6"/>
    <n v="-21.099999999999998"/>
  </r>
  <r>
    <x v="265"/>
    <s v="Orphanage"/>
    <n v="55"/>
    <m/>
    <x v="14"/>
    <x v="6"/>
    <x v="1"/>
    <x v="9"/>
    <x v="0"/>
    <n v="-55"/>
  </r>
  <r>
    <x v="265"/>
    <s v="Fuel"/>
    <n v="71.500000000000028"/>
    <m/>
    <x v="15"/>
    <x v="3"/>
    <x v="1"/>
    <x v="9"/>
    <x v="0"/>
    <n v="-71.500000000000028"/>
  </r>
  <r>
    <x v="265"/>
    <s v="Drink"/>
    <n v="5"/>
    <m/>
    <x v="1"/>
    <x v="1"/>
    <x v="1"/>
    <x v="9"/>
    <x v="0"/>
    <n v="-5"/>
  </r>
  <r>
    <x v="266"/>
    <s v="Drink"/>
    <n v="5"/>
    <m/>
    <x v="1"/>
    <x v="1"/>
    <x v="1"/>
    <x v="9"/>
    <x v="1"/>
    <n v="-5"/>
  </r>
  <r>
    <x v="267"/>
    <s v="Drink"/>
    <n v="5"/>
    <m/>
    <x v="1"/>
    <x v="1"/>
    <x v="1"/>
    <x v="9"/>
    <x v="2"/>
    <n v="-5"/>
  </r>
  <r>
    <x v="268"/>
    <s v="Drink"/>
    <n v="5"/>
    <m/>
    <x v="1"/>
    <x v="1"/>
    <x v="1"/>
    <x v="9"/>
    <x v="3"/>
    <n v="-5"/>
  </r>
  <r>
    <x v="269"/>
    <s v="Drink"/>
    <n v="5"/>
    <m/>
    <x v="1"/>
    <x v="1"/>
    <x v="1"/>
    <x v="9"/>
    <x v="4"/>
    <n v="-5"/>
  </r>
  <r>
    <x v="269"/>
    <s v="Green's"/>
    <n v="189"/>
    <m/>
    <x v="4"/>
    <x v="2"/>
    <x v="1"/>
    <x v="9"/>
    <x v="4"/>
    <n v="-189"/>
  </r>
  <r>
    <x v="270"/>
    <s v="Trainers"/>
    <n v="133.80000000000001"/>
    <m/>
    <x v="7"/>
    <x v="4"/>
    <x v="1"/>
    <x v="9"/>
    <x v="5"/>
    <n v="-133.80000000000001"/>
  </r>
  <r>
    <x v="270"/>
    <s v="Hangingout/Ticket"/>
    <n v="184.39999999999998"/>
    <m/>
    <x v="6"/>
    <x v="4"/>
    <x v="1"/>
    <x v="9"/>
    <x v="5"/>
    <n v="-184.39999999999998"/>
  </r>
  <r>
    <x v="271"/>
    <s v="Fashionistas"/>
    <n v="154.49999999999997"/>
    <m/>
    <x v="7"/>
    <x v="4"/>
    <x v="1"/>
    <x v="9"/>
    <x v="6"/>
    <n v="-154.49999999999997"/>
  </r>
  <r>
    <x v="271"/>
    <s v="Uba"/>
    <n v="32.1"/>
    <m/>
    <x v="9"/>
    <x v="3"/>
    <x v="1"/>
    <x v="9"/>
    <x v="6"/>
    <n v="-32.1"/>
  </r>
  <r>
    <x v="271"/>
    <s v="Foodary"/>
    <n v="15"/>
    <m/>
    <x v="8"/>
    <x v="1"/>
    <x v="1"/>
    <x v="9"/>
    <x v="6"/>
    <n v="-1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2B97365-0E67-4C9C-8F45-CC4B03EA32B3}" name="PivotTable10" cacheId="92" applyNumberFormats="0" applyBorderFormats="0" applyFontFormats="0" applyPatternFormats="0" applyAlignmentFormats="0" applyWidthHeightFormats="1" dataCaption="Values" updatedVersion="8" minRefreshableVersion="3" useAutoFormatting="1" subtotalHiddenItems="1" itemPrintTitles="1" createdVersion="7" indent="0" outline="1" outlineData="1" multipleFieldFilters="0" chartFormat="23">
  <location ref="A8:B20" firstHeaderRow="1" firstDataRow="1" firstDataCol="1"/>
  <pivotFields count="3">
    <pivotField axis="axisRow" allDrilled="1" subtotalTop="0" showAll="0" dataSourceSort="1" defaultSubtotal="0" defaultAttributeDrillState="1">
      <items count="1">
        <item x="0"/>
      </items>
    </pivotField>
    <pivotField dataField="1" subtotalTop="0" showAll="0" defaultSubtotal="0"/>
    <pivotField axis="axisRow" allDrilled="1" subtotalTop="0" showAll="0" sortType="ascending" defaultSubtotal="0" defaultAttributeDrillState="1">
      <items count="10">
        <item x="0"/>
        <item x="1"/>
        <item x="2"/>
        <item x="3"/>
        <item x="4"/>
        <item x="5"/>
        <item x="6"/>
        <item x="7"/>
        <item x="8"/>
        <item x="9"/>
      </items>
      <autoSortScope>
        <pivotArea dataOnly="0" outline="0" fieldPosition="0">
          <references count="1">
            <reference field="4294967294" count="1" selected="0">
              <x v="0"/>
            </reference>
          </references>
        </pivotArea>
      </autoSortScope>
    </pivotField>
  </pivotFields>
  <rowFields count="2">
    <field x="0"/>
    <field x="2"/>
  </rowFields>
  <rowItems count="12">
    <i>
      <x/>
    </i>
    <i r="1">
      <x v="3"/>
    </i>
    <i r="1">
      <x v="2"/>
    </i>
    <i r="1">
      <x v="1"/>
    </i>
    <i r="1">
      <x v="5"/>
    </i>
    <i r="1">
      <x/>
    </i>
    <i r="1">
      <x v="6"/>
    </i>
    <i r="1">
      <x v="4"/>
    </i>
    <i r="1">
      <x v="9"/>
    </i>
    <i r="1">
      <x v="8"/>
    </i>
    <i r="1">
      <x v="7"/>
    </i>
    <i t="grand">
      <x/>
    </i>
  </rowItems>
  <colItems count="1">
    <i/>
  </colItems>
  <dataFields count="1">
    <dataField name="Sum of Debit" fld="1" baseField="0" baseItem="0"/>
  </dataFields>
  <formats count="1">
    <format dxfId="20">
      <pivotArea outline="0" collapsedLevelsAreSubtotals="1" fieldPosition="0"/>
    </format>
  </formats>
  <chartFormats count="3">
    <chartFormat chart="15" format="2"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s>
  <pivotHierarchies count="7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28"/>
    <rowHierarchyUsage hierarchyUsage="2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3!Table12">
        <x15:activeTabTopLevelEntity name="[Table1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7FB05AB-668A-4B63-8CE8-A034DAF200C6}" name="PivotTable9" cacheId="89" applyNumberFormats="0" applyBorderFormats="0" applyFontFormats="0" applyPatternFormats="0" applyAlignmentFormats="0" applyWidthHeightFormats="1" dataCaption="Values" updatedVersion="8" minRefreshableVersion="3" useAutoFormatting="1" subtotalHiddenItems="1" itemPrintTitles="1" createdVersion="7" indent="0" outline="1" outlineData="1" multipleFieldFilters="0" chartFormat="32">
  <location ref="O24:P36" firstHeaderRow="1" firstDataRow="1" firstDataCol="1"/>
  <pivotFields count="3">
    <pivotField axis="axisRow" allDrilled="1" subtotalTop="0" showAll="0" dataSourceSort="1" defaultSubtotal="0" defaultAttributeDrillState="1">
      <items count="1">
        <item x="0"/>
      </items>
    </pivotField>
    <pivotField dataField="1" subtotalTop="0" showAll="0" defaultSubtotal="0"/>
    <pivotField axis="axisRow" allDrilled="1" subtotalTop="0" showAll="0" dataSourceSort="1" defaultSubtotal="0" defaultAttributeDrillState="1">
      <items count="10">
        <item x="0"/>
        <item x="1"/>
        <item x="2"/>
        <item x="3"/>
        <item x="4"/>
        <item x="5"/>
        <item x="6"/>
        <item x="7"/>
        <item x="8"/>
        <item x="9"/>
      </items>
    </pivotField>
  </pivotFields>
  <rowFields count="2">
    <field x="0"/>
    <field x="2"/>
  </rowFields>
  <rowItems count="12">
    <i>
      <x/>
    </i>
    <i r="1">
      <x/>
    </i>
    <i r="1">
      <x v="1"/>
    </i>
    <i r="1">
      <x v="2"/>
    </i>
    <i r="1">
      <x v="3"/>
    </i>
    <i r="1">
      <x v="4"/>
    </i>
    <i r="1">
      <x v="5"/>
    </i>
    <i r="1">
      <x v="6"/>
    </i>
    <i r="1">
      <x v="7"/>
    </i>
    <i r="1">
      <x v="8"/>
    </i>
    <i r="1">
      <x v="9"/>
    </i>
    <i t="grand">
      <x/>
    </i>
  </rowItems>
  <colItems count="1">
    <i/>
  </colItems>
  <dataFields count="1">
    <dataField name="Sum of Credit" fld="1" baseField="0" baseItem="0"/>
  </dataFields>
  <formats count="1">
    <format dxfId="21">
      <pivotArea outline="0" collapsedLevelsAreSubtotals="1" fieldPosition="0"/>
    </format>
  </formats>
  <chartFormats count="2">
    <chartFormat chart="29" format="2" series="1">
      <pivotArea type="data" outline="0" fieldPosition="0">
        <references count="1">
          <reference field="4294967294" count="1" selected="0">
            <x v="0"/>
          </reference>
        </references>
      </pivotArea>
    </chartFormat>
    <chartFormat chart="31" format="4" series="1">
      <pivotArea type="data" outline="0" fieldPosition="0">
        <references count="1">
          <reference field="4294967294" count="1" selected="0">
            <x v="0"/>
          </reference>
        </references>
      </pivotArea>
    </chartFormat>
  </chartFormats>
  <pivotHierarchies count="7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28"/>
    <rowHierarchyUsage hierarchyUsage="2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3!Table12">
        <x15:activeTabTopLevelEntity name="[Table1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EE209C6-FAAD-4728-B939-9B60D1D94894}" name="PivotTable8" cacheId="86" applyNumberFormats="0" applyBorderFormats="0" applyFontFormats="0" applyPatternFormats="0" applyAlignmentFormats="0" applyWidthHeightFormats="1" dataCaption="Values" updatedVersion="8" minRefreshableVersion="3" useAutoFormatting="1" subtotalHiddenItems="1" itemPrintTitles="1" createdVersion="7" indent="0" outline="1" outlineData="1" multipleFieldFilters="0" chartFormat="17">
  <location ref="A43:B44" firstHeaderRow="0" firstDataRow="1" firstDataCol="0"/>
  <pivotFields count="4">
    <pivotField allDrilled="1" subtotalTop="0" showAll="0" sortType="ascending" defaultSubtotal="0" defaultAttributeDrillState="1">
      <items count="7">
        <item x="1"/>
        <item x="5"/>
        <item x="6"/>
        <item x="4"/>
        <item x="0"/>
        <item x="2"/>
        <item x="3"/>
      </items>
    </pivotField>
    <pivotField allDrilled="1" subtotalTop="0" showAll="0" sortType="ascending" defaultSubtotal="0" defaultAttributeDrillState="1">
      <items count="10">
        <item x="3"/>
        <item x="2"/>
        <item x="6"/>
        <item x="0"/>
        <item x="7"/>
        <item x="5"/>
        <item x="4"/>
        <item x="1"/>
        <item x="9"/>
        <item x="8"/>
      </items>
    </pivotField>
    <pivotField dataField="1" subtotalTop="0" showAll="0" defaultSubtotal="0"/>
    <pivotField dataField="1" subtotalTop="0" showAll="0" defaultSubtotal="0"/>
  </pivotFields>
  <rowItems count="1">
    <i/>
  </rowItems>
  <colFields count="1">
    <field x="-2"/>
  </colFields>
  <colItems count="2">
    <i>
      <x/>
    </i>
    <i i="1">
      <x v="1"/>
    </i>
  </colItems>
  <dataFields count="2">
    <dataField name="Max of Credit" fld="2" subtotal="max" baseField="0" baseItem="1"/>
    <dataField name="Max of Debit" fld="3" subtotal="max" baseField="0" baseItem="1"/>
  </dataFields>
  <formats count="1">
    <format dxfId="22">
      <pivotArea outline="0" collapsedLevelsAreSubtotals="1" fieldPosition="0"/>
    </format>
  </formats>
  <pivotHierarchies count="7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Max of Credit"/>
    <pivotHierarchy dragToData="1" caption="Average of Credit"/>
    <pivotHierarchy dragToData="1" caption="Max of Debit"/>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3!Table12">
        <x15:activeTabTopLevelEntity name="[Table1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7B67765-6B81-490E-AAE1-DA1AC4B66B13}" name="PivotTable7" cacheId="83" applyNumberFormats="0" applyBorderFormats="0" applyFontFormats="0" applyPatternFormats="0" applyAlignmentFormats="0" applyWidthHeightFormats="1" dataCaption="Values" updatedVersion="8" minRefreshableVersion="3" useAutoFormatting="1" subtotalHiddenItems="1" itemPrintTitles="1" createdVersion="7" indent="0" outline="1" outlineData="1" multipleFieldFilters="0" chartFormat="4">
  <location ref="D8:E15" firstHeaderRow="1" firstDataRow="1" firstDataCol="1"/>
  <pivotFields count="3">
    <pivotField axis="axisRow" allDrilled="1" subtotalTop="0" showAll="0" dataSourceSort="1" defaultSubtotal="0" defaultAttributeDrillState="1">
      <items count="1">
        <item x="0"/>
      </items>
    </pivotField>
    <pivotField dataField="1" subtotalTop="0" showAll="0" defaultSubtotal="0"/>
    <pivotField axis="axisRow" allDrilled="1" subtotalTop="0" showAll="0" measureFilter="1" sortType="a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s>
  <rowFields count="2">
    <field x="0"/>
    <field x="2"/>
  </rowFields>
  <rowItems count="7">
    <i>
      <x/>
    </i>
    <i r="1">
      <x/>
    </i>
    <i r="1">
      <x v="2"/>
    </i>
    <i r="1">
      <x v="1"/>
    </i>
    <i r="1">
      <x v="3"/>
    </i>
    <i r="1">
      <x v="4"/>
    </i>
    <i t="grand">
      <x/>
    </i>
  </rowItems>
  <colItems count="1">
    <i/>
  </colItems>
  <dataFields count="1">
    <dataField name="Sum of Debit" fld="1" baseField="0" baseItem="0"/>
  </dataFields>
  <formats count="1">
    <format dxfId="23">
      <pivotArea outline="0" collapsedLevelsAreSubtotals="1" fieldPosition="0"/>
    </format>
  </formats>
  <chartFormats count="1">
    <chartFormat chart="3" format="0" series="1">
      <pivotArea type="data" outline="0" fieldPosition="0">
        <references count="1">
          <reference field="4294967294" count="1" selected="0">
            <x v="0"/>
          </reference>
        </references>
      </pivotArea>
    </chartFormat>
  </chartFormats>
  <pivotHierarchies count="7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2" type="count" id="1" iMeasureHier="65">
      <autoFilter ref="A1">
        <filterColumn colId="0">
          <top10 val="5" filterVal="5"/>
        </filterColumn>
      </autoFilter>
    </filter>
  </filters>
  <rowHierarchiesUsage count="2">
    <rowHierarchyUsage hierarchyUsage="28"/>
    <rowHierarchyUsage hierarchyUsage="2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3!Table12">
        <x15:activeTabTopLevelEntity name="[Table1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472D5CB-3156-4836-B505-B52A36D2CAE8}" name="PivotTable6" cacheId="80" applyNumberFormats="0" applyBorderFormats="0" applyFontFormats="0" applyPatternFormats="0" applyAlignmentFormats="0" applyWidthHeightFormats="1" dataCaption="Values" updatedVersion="8" minRefreshableVersion="3" useAutoFormatting="1" subtotalHiddenItems="1" itemPrintTitles="1" createdVersion="7" indent="0" outline="1" outlineData="1" multipleFieldFilters="0" chartFormat="39">
  <location ref="H30:J41" firstHeaderRow="0" firstDataRow="1" firstDataCol="1" rowPageCount="1" colPageCount="1"/>
  <pivotFields count="5">
    <pivotField dataField="1" subtotalTop="0" showAll="0" defaultSubtotal="0"/>
    <pivotField allDrilled="1" subtotalTop="0" showAll="0" sortType="ascending" defaultSubtotal="0" defaultAttributeDrillState="1">
      <items count="7">
        <item x="1"/>
        <item x="5"/>
        <item x="6"/>
        <item x="4"/>
        <item x="0"/>
        <item x="2"/>
        <item x="3"/>
      </items>
    </pivotField>
    <pivotField dataField="1" subtotalTop="0" showAll="0" defaultSubtotal="0"/>
    <pivotField axis="axisPage" allDrilled="1" subtotalTop="0" showAll="0" sortType="ascending" defaultSubtotal="0" defaultAttributeDrillState="1"/>
    <pivotField axis="axisRow" allDrilled="1" subtotalTop="0" showAll="0" dataSourceSort="1" defaultSubtotal="0" defaultAttributeDrillState="1">
      <items count="10">
        <item x="0"/>
        <item x="1"/>
        <item x="2"/>
        <item x="3"/>
        <item x="4"/>
        <item x="5"/>
        <item x="6"/>
        <item x="7"/>
        <item x="8"/>
        <item x="9"/>
      </items>
    </pivotField>
  </pivotFields>
  <rowFields count="1">
    <field x="4"/>
  </rowFields>
  <rowItems count="11">
    <i>
      <x/>
    </i>
    <i>
      <x v="1"/>
    </i>
    <i>
      <x v="2"/>
    </i>
    <i>
      <x v="3"/>
    </i>
    <i>
      <x v="4"/>
    </i>
    <i>
      <x v="5"/>
    </i>
    <i>
      <x v="6"/>
    </i>
    <i>
      <x v="7"/>
    </i>
    <i>
      <x v="8"/>
    </i>
    <i>
      <x v="9"/>
    </i>
    <i t="grand">
      <x/>
    </i>
  </rowItems>
  <colFields count="1">
    <field x="-2"/>
  </colFields>
  <colItems count="2">
    <i>
      <x/>
    </i>
    <i i="1">
      <x v="1"/>
    </i>
  </colItems>
  <pageFields count="1">
    <pageField fld="3" hier="29" name="[Table12].[Month Number].[All]" cap="All"/>
  </pageFields>
  <dataFields count="2">
    <dataField name="Sum of Credit" fld="0" baseField="0" baseItem="0"/>
    <dataField name="Sum of Debit" fld="2" baseField="0" baseItem="0"/>
  </dataFields>
  <formats count="1">
    <format dxfId="24">
      <pivotArea outline="0" collapsedLevelsAreSubtotals="1" fieldPosition="0"/>
    </format>
  </formats>
  <chartFormats count="6">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 chart="36" format="8" series="1">
      <pivotArea type="data" outline="0" fieldPosition="0">
        <references count="1">
          <reference field="4294967294" count="1" selected="0">
            <x v="0"/>
          </reference>
        </references>
      </pivotArea>
    </chartFormat>
    <chartFormat chart="36" format="9" series="1">
      <pivotArea type="data" outline="0" fieldPosition="0">
        <references count="1">
          <reference field="4294967294" count="1" selected="0">
            <x v="1"/>
          </reference>
        </references>
      </pivotArea>
    </chartFormat>
    <chartFormat chart="38" format="12" series="1">
      <pivotArea type="data" outline="0" fieldPosition="0">
        <references count="1">
          <reference field="4294967294" count="1" selected="0">
            <x v="0"/>
          </reference>
        </references>
      </pivotArea>
    </chartFormat>
    <chartFormat chart="38" format="13" series="1">
      <pivotArea type="data" outline="0" fieldPosition="0">
        <references count="1">
          <reference field="4294967294" count="1" selected="0">
            <x v="1"/>
          </reference>
        </references>
      </pivotArea>
    </chartFormat>
  </chartFormats>
  <pivotHierarchies count="7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3!Table12">
        <x15:activeTabTopLevelEntity name="[Table1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F086227-14D6-438E-84EE-9DFB260C41E8}" name="PivotTable5" cacheId="77" applyNumberFormats="0" applyBorderFormats="0" applyFontFormats="0" applyPatternFormats="0" applyAlignmentFormats="0" applyWidthHeightFormats="1" dataCaption="Values" updatedVersion="8" minRefreshableVersion="3" useAutoFormatting="1" subtotalHiddenItems="1" itemPrintTitles="1" createdVersion="7" indent="0" outline="1" outlineData="1" multipleFieldFilters="0" chartFormat="21">
  <location ref="D21:E25" firstHeaderRow="1" firstDataRow="1" firstDataCol="1"/>
  <pivotFields count="2">
    <pivotField axis="axisRow" allDrilled="1" subtotalTop="0" showAll="0" dataSourceSort="1" defaultSubtotal="0" defaultAttributeDrillState="1">
      <items count="3">
        <item x="0"/>
        <item x="1"/>
        <item x="2"/>
      </items>
    </pivotField>
    <pivotField dataField="1" subtotalTop="0" showAll="0" defaultSubtotal="0"/>
  </pivotFields>
  <rowFields count="1">
    <field x="0"/>
  </rowFields>
  <rowItems count="4">
    <i>
      <x/>
    </i>
    <i>
      <x v="1"/>
    </i>
    <i>
      <x v="2"/>
    </i>
    <i t="grand">
      <x/>
    </i>
  </rowItems>
  <colItems count="1">
    <i/>
  </colItems>
  <dataFields count="1">
    <dataField name="Sum of Credit" fld="1" baseField="0" baseItem="0"/>
  </dataFields>
  <formats count="1">
    <format dxfId="25">
      <pivotArea outline="0" collapsedLevelsAreSubtotals="1" fieldPosition="0"/>
    </format>
  </formats>
  <chartFormats count="12">
    <chartFormat chart="6" format="5" series="1">
      <pivotArea type="data" outline="0" fieldPosition="0">
        <references count="1">
          <reference field="4294967294" count="1" selected="0">
            <x v="0"/>
          </reference>
        </references>
      </pivotArea>
    </chartFormat>
    <chartFormat chart="6" format="6">
      <pivotArea type="data" outline="0" fieldPosition="0">
        <references count="2">
          <reference field="4294967294" count="1" selected="0">
            <x v="0"/>
          </reference>
          <reference field="0" count="1" selected="0">
            <x v="0"/>
          </reference>
        </references>
      </pivotArea>
    </chartFormat>
    <chartFormat chart="6" format="7">
      <pivotArea type="data" outline="0" fieldPosition="0">
        <references count="2">
          <reference field="4294967294" count="1" selected="0">
            <x v="0"/>
          </reference>
          <reference field="0" count="1" selected="0">
            <x v="1"/>
          </reference>
        </references>
      </pivotArea>
    </chartFormat>
    <chartFormat chart="6" format="8">
      <pivotArea type="data" outline="0" fieldPosition="0">
        <references count="2">
          <reference field="4294967294" count="1" selected="0">
            <x v="0"/>
          </reference>
          <reference field="0" count="1" selected="0">
            <x v="2"/>
          </reference>
        </references>
      </pivotArea>
    </chartFormat>
    <chartFormat chart="18" format="5" series="1">
      <pivotArea type="data" outline="0" fieldPosition="0">
        <references count="1">
          <reference field="4294967294" count="1" selected="0">
            <x v="0"/>
          </reference>
        </references>
      </pivotArea>
    </chartFormat>
    <chartFormat chart="18" format="6">
      <pivotArea type="data" outline="0" fieldPosition="0">
        <references count="2">
          <reference field="4294967294" count="1" selected="0">
            <x v="0"/>
          </reference>
          <reference field="0" count="1" selected="0">
            <x v="0"/>
          </reference>
        </references>
      </pivotArea>
    </chartFormat>
    <chartFormat chart="18" format="7">
      <pivotArea type="data" outline="0" fieldPosition="0">
        <references count="2">
          <reference field="4294967294" count="1" selected="0">
            <x v="0"/>
          </reference>
          <reference field="0" count="1" selected="0">
            <x v="1"/>
          </reference>
        </references>
      </pivotArea>
    </chartFormat>
    <chartFormat chart="18" format="8">
      <pivotArea type="data" outline="0" fieldPosition="0">
        <references count="2">
          <reference field="4294967294" count="1" selected="0">
            <x v="0"/>
          </reference>
          <reference field="0" count="1" selected="0">
            <x v="2"/>
          </reference>
        </references>
      </pivotArea>
    </chartFormat>
    <chartFormat chart="20" format="13" series="1">
      <pivotArea type="data" outline="0" fieldPosition="0">
        <references count="1">
          <reference field="4294967294" count="1" selected="0">
            <x v="0"/>
          </reference>
        </references>
      </pivotArea>
    </chartFormat>
    <chartFormat chart="20" format="14">
      <pivotArea type="data" outline="0" fieldPosition="0">
        <references count="2">
          <reference field="4294967294" count="1" selected="0">
            <x v="0"/>
          </reference>
          <reference field="0" count="1" selected="0">
            <x v="0"/>
          </reference>
        </references>
      </pivotArea>
    </chartFormat>
    <chartFormat chart="20" format="15">
      <pivotArea type="data" outline="0" fieldPosition="0">
        <references count="2">
          <reference field="4294967294" count="1" selected="0">
            <x v="0"/>
          </reference>
          <reference field="0" count="1" selected="0">
            <x v="1"/>
          </reference>
        </references>
      </pivotArea>
    </chartFormat>
    <chartFormat chart="20" format="16">
      <pivotArea type="data" outline="0" fieldPosition="0">
        <references count="2">
          <reference field="4294967294" count="1" selected="0">
            <x v="0"/>
          </reference>
          <reference field="0" count="1" selected="0">
            <x v="2"/>
          </reference>
        </references>
      </pivotArea>
    </chartFormat>
  </chartFormats>
  <pivotHierarchies count="7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3!Table12">
        <x15:activeTabTopLevelEntity name="[Table1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C58B91C-98CD-49E0-858A-C6A655D816CD}" name="PivotTable4" cacheId="74" applyNumberFormats="0" applyBorderFormats="0" applyFontFormats="0" applyPatternFormats="0" applyAlignmentFormats="0" applyWidthHeightFormats="1" dataCaption="Values" updatedVersion="8" minRefreshableVersion="3" useAutoFormatting="1" subtotalHiddenItems="1" itemPrintTitles="1" createdVersion="7" indent="0" outline="1" outlineData="1" multipleFieldFilters="0" chartFormat="11">
  <location ref="A23:B35" firstHeaderRow="1" firstDataRow="1" firstDataCol="1"/>
  <pivotFields count="3">
    <pivotField axis="axisRow" allDrilled="1" subtotalTop="0" showAll="0" dataSourceSort="1" defaultSubtotal="0" defaultAttributeDrillState="1">
      <items count="1">
        <item x="0"/>
      </items>
    </pivotField>
    <pivotField axis="axisRow" allDrilled="1" subtotalTop="0" showAll="0" sortType="descending" defaultSubtotal="0" defaultAttributeDrillState="1">
      <items count="10">
        <item x="0"/>
        <item x="1"/>
        <item x="2"/>
        <item x="3"/>
        <item x="4"/>
        <item x="5"/>
        <item x="6"/>
        <item x="7"/>
        <item x="8"/>
        <item x="9"/>
      </items>
      <autoSortScope>
        <pivotArea dataOnly="0" outline="0" fieldPosition="0">
          <references count="1">
            <reference field="4294967294" count="1" selected="0">
              <x v="0"/>
            </reference>
          </references>
        </pivotArea>
      </autoSortScope>
    </pivotField>
    <pivotField dataField="1" subtotalTop="0" showAll="0" defaultSubtotal="0"/>
  </pivotFields>
  <rowFields count="2">
    <field x="0"/>
    <field x="1"/>
  </rowFields>
  <rowItems count="12">
    <i>
      <x/>
    </i>
    <i r="1">
      <x v="3"/>
    </i>
    <i r="1">
      <x/>
    </i>
    <i r="1">
      <x v="6"/>
    </i>
    <i r="1">
      <x v="7"/>
    </i>
    <i r="1">
      <x v="1"/>
    </i>
    <i r="1">
      <x v="2"/>
    </i>
    <i r="1">
      <x v="4"/>
    </i>
    <i r="1">
      <x v="5"/>
    </i>
    <i r="1">
      <x v="9"/>
    </i>
    <i r="1">
      <x v="8"/>
    </i>
    <i t="grand">
      <x/>
    </i>
  </rowItems>
  <colItems count="1">
    <i/>
  </colItems>
  <dataFields count="1">
    <dataField name="Sum of Credit" fld="2" baseField="0" baseItem="0"/>
  </dataFields>
  <formats count="1">
    <format dxfId="26">
      <pivotArea outline="0" collapsedLevelsAreSubtotals="1" fieldPosition="0"/>
    </format>
  </formats>
  <chartFormats count="1">
    <chartFormat chart="5" format="2" series="1">
      <pivotArea type="data" outline="0" fieldPosition="0">
        <references count="1">
          <reference field="4294967294" count="1" selected="0">
            <x v="0"/>
          </reference>
        </references>
      </pivotArea>
    </chartFormat>
  </chartFormats>
  <pivotHierarchies count="7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28"/>
    <rowHierarchyUsage hierarchyUsage="2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3!Table12">
        <x15:activeTabTopLevelEntity name="[Table1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B09EBD3-AEC3-4301-9B93-CB84B6D52032}" name="PivotTable3" cacheId="71" applyNumberFormats="0" applyBorderFormats="0" applyFontFormats="0" applyPatternFormats="0" applyAlignmentFormats="0" applyWidthHeightFormats="1" dataCaption="Values" updatedVersion="8" minRefreshableVersion="3" useAutoFormatting="1" subtotalHiddenItems="1" itemPrintTitles="1" createdVersion="7" indent="0" outline="1" outlineData="1" multipleFieldFilters="0">
  <location ref="A3:C4" firstHeaderRow="0" firstDataRow="1" firstDataCol="0"/>
  <pivotFields count="3">
    <pivotField dataField="1" subtotalTop="0" showAll="0" defaultSubtotal="0"/>
    <pivotField dataField="1" subtotalTop="0" showAll="0" defaultSubtotal="0"/>
    <pivotField dataField="1" subtotalTop="0" showAll="0" defaultSubtotal="0"/>
  </pivotFields>
  <rowItems count="1">
    <i/>
  </rowItems>
  <colFields count="1">
    <field x="-2"/>
  </colFields>
  <colItems count="3">
    <i>
      <x/>
    </i>
    <i i="1">
      <x v="1"/>
    </i>
    <i i="2">
      <x v="2"/>
    </i>
  </colItems>
  <dataFields count="3">
    <dataField name="Sum of Debit" fld="0" baseField="0" baseItem="0"/>
    <dataField name="Sum of Credit" fld="1" baseField="0" baseItem="0"/>
    <dataField name="Sum of Net Amount" fld="2" baseField="0" baseItem="0"/>
  </dataFields>
  <formats count="1">
    <format dxfId="27">
      <pivotArea outline="0" collapsedLevelsAreSubtotals="1" fieldPosition="0"/>
    </format>
  </formats>
  <pivotHierarchies count="7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3!Table12">
        <x15:activeTabTopLevelEntity name="[Table1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1823324-8A51-41AF-AE33-4FB7B6821660}" name="PivotTable2" cacheId="68" applyNumberFormats="0" applyBorderFormats="0" applyFontFormats="0" applyPatternFormats="0" applyAlignmentFormats="0" applyWidthHeightFormats="1" dataCaption="Values" updatedVersion="8" minRefreshableVersion="3" useAutoFormatting="1" subtotalHiddenItems="1" itemPrintTitles="1" createdVersion="7" indent="0" outline="1" outlineData="1" multipleFieldFilters="0" chartFormat="45">
  <location ref="D30:F38" firstHeaderRow="0" firstDataRow="1" firstDataCol="1"/>
  <pivotFields count="3">
    <pivotField axis="axisRow" allDrilled="1" subtotalTop="0" showAll="0" sortType="descending" defaultSubtotal="0" defaultAttributeDrillState="1">
      <items count="7">
        <item x="3"/>
        <item x="2"/>
        <item x="0"/>
        <item x="4"/>
        <item x="6"/>
        <item x="5"/>
        <item x="1"/>
      </items>
    </pivotField>
    <pivotField dataField="1" subtotalTop="0" showAll="0" defaultSubtotal="0"/>
    <pivotField dataField="1" subtotalTop="0" showAll="0" defaultSubtotal="0"/>
  </pivotFields>
  <rowFields count="1">
    <field x="0"/>
  </rowFields>
  <rowItems count="8">
    <i>
      <x/>
    </i>
    <i>
      <x v="1"/>
    </i>
    <i>
      <x v="2"/>
    </i>
    <i>
      <x v="3"/>
    </i>
    <i>
      <x v="4"/>
    </i>
    <i>
      <x v="5"/>
    </i>
    <i>
      <x v="6"/>
    </i>
    <i t="grand">
      <x/>
    </i>
  </rowItems>
  <colFields count="1">
    <field x="-2"/>
  </colFields>
  <colItems count="2">
    <i>
      <x/>
    </i>
    <i i="1">
      <x v="1"/>
    </i>
  </colItems>
  <dataFields count="2">
    <dataField name="Sum of Credit" fld="1" baseField="0" baseItem="0"/>
    <dataField name="Sum of Debit" fld="2" baseField="0" baseItem="0"/>
  </dataFields>
  <formats count="1">
    <format dxfId="28">
      <pivotArea outline="0" collapsedLevelsAreSubtotals="1" fieldPosition="0"/>
    </format>
  </formats>
  <chartFormats count="6">
    <chartFormat chart="33" format="5" series="1">
      <pivotArea type="data" outline="0" fieldPosition="0">
        <references count="1">
          <reference field="4294967294" count="1" selected="0">
            <x v="0"/>
          </reference>
        </references>
      </pivotArea>
    </chartFormat>
    <chartFormat chart="33" format="6" series="1">
      <pivotArea type="data" outline="0" fieldPosition="0">
        <references count="1">
          <reference field="4294967294" count="1" selected="0">
            <x v="1"/>
          </reference>
        </references>
      </pivotArea>
    </chartFormat>
    <chartFormat chart="42" format="10" series="1">
      <pivotArea type="data" outline="0" fieldPosition="0">
        <references count="1">
          <reference field="4294967294" count="1" selected="0">
            <x v="0"/>
          </reference>
        </references>
      </pivotArea>
    </chartFormat>
    <chartFormat chart="42" format="11" series="1">
      <pivotArea type="data" outline="0" fieldPosition="0">
        <references count="1">
          <reference field="4294967294" count="1" selected="0">
            <x v="1"/>
          </reference>
        </references>
      </pivotArea>
    </chartFormat>
    <chartFormat chart="44" format="14" series="1">
      <pivotArea type="data" outline="0" fieldPosition="0">
        <references count="1">
          <reference field="4294967294" count="1" selected="0">
            <x v="0"/>
          </reference>
        </references>
      </pivotArea>
    </chartFormat>
    <chartFormat chart="44" format="15" series="1">
      <pivotArea type="data" outline="0" fieldPosition="0">
        <references count="1">
          <reference field="4294967294" count="1" selected="0">
            <x v="1"/>
          </reference>
        </references>
      </pivotArea>
    </chartFormat>
  </chartFormats>
  <pivotHierarchies count="7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3!Table12">
        <x15:activeTabTopLevelEntity name="[Table1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C4A29E0-7B5C-4DF2-AC5F-8E951917A8E3}" name="PivotTable1" cacheId="65" applyNumberFormats="0" applyBorderFormats="0" applyFontFormats="0" applyPatternFormats="0" applyAlignmentFormats="0" applyWidthHeightFormats="1" dataCaption="Values" updatedVersion="8" minRefreshableVersion="3" useAutoFormatting="1" subtotalHiddenItems="1" itemPrintTitles="1" createdVersion="7" indent="0" outline="1" outlineData="1" multipleFieldFilters="0" chartFormat="31">
  <location ref="K14:L26" firstHeaderRow="1" firstDataRow="1" firstDataCol="1"/>
  <pivotFields count="3">
    <pivotField axis="axisRow" allDrilled="1" subtotalTop="0" showAll="0" dataSourceSort="1" defaultSubtotal="0" defaultAttributeDrillState="1">
      <items count="1">
        <item x="0"/>
      </items>
    </pivotField>
    <pivotField dataField="1" subtotalTop="0" showAll="0" defaultSubtotal="0"/>
    <pivotField axis="axisRow" allDrilled="1" subtotalTop="0" showAll="0" dataSourceSort="1" defaultSubtotal="0" defaultAttributeDrillState="1">
      <items count="10">
        <item x="0"/>
        <item x="1"/>
        <item x="2"/>
        <item x="3"/>
        <item x="4"/>
        <item x="5"/>
        <item x="6"/>
        <item x="7"/>
        <item x="8"/>
        <item x="9"/>
      </items>
    </pivotField>
  </pivotFields>
  <rowFields count="2">
    <field x="0"/>
    <field x="2"/>
  </rowFields>
  <rowItems count="12">
    <i>
      <x/>
    </i>
    <i r="1">
      <x/>
    </i>
    <i r="1">
      <x v="1"/>
    </i>
    <i r="1">
      <x v="2"/>
    </i>
    <i r="1">
      <x v="3"/>
    </i>
    <i r="1">
      <x v="4"/>
    </i>
    <i r="1">
      <x v="5"/>
    </i>
    <i r="1">
      <x v="6"/>
    </i>
    <i r="1">
      <x v="7"/>
    </i>
    <i r="1">
      <x v="8"/>
    </i>
    <i r="1">
      <x v="9"/>
    </i>
    <i t="grand">
      <x/>
    </i>
  </rowItems>
  <colItems count="1">
    <i/>
  </colItems>
  <dataFields count="1">
    <dataField name="Sum of Debit" fld="1" baseField="0" baseItem="0"/>
  </dataFields>
  <formats count="1">
    <format dxfId="29">
      <pivotArea outline="0" collapsedLevelsAreSubtotals="1" fieldPosition="0"/>
    </format>
  </formats>
  <chartFormats count="2">
    <chartFormat chart="28" format="2" series="1">
      <pivotArea type="data" outline="0" fieldPosition="0">
        <references count="1">
          <reference field="4294967294" count="1" selected="0">
            <x v="0"/>
          </reference>
        </references>
      </pivotArea>
    </chartFormat>
    <chartFormat chart="30" format="4" series="1">
      <pivotArea type="data" outline="0" fieldPosition="0">
        <references count="1">
          <reference field="4294967294" count="1" selected="0">
            <x v="0"/>
          </reference>
        </references>
      </pivotArea>
    </chartFormat>
  </chartFormats>
  <pivotHierarchies count="7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28"/>
    <rowHierarchyUsage hierarchyUsage="2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3!Table12">
        <x15:activeTabTopLevelEntity name="[Table12]"/>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_Number1" xr10:uid="{EB77883C-6304-4126-AD26-EB200BDD8896}" sourceName="Month Number">
  <data>
    <tabular pivotCacheId="57842974">
      <items count="10">
        <i x="0"/>
        <i x="1"/>
        <i x="2"/>
        <i x="3"/>
        <i x="4"/>
        <i x="5"/>
        <i x="6"/>
        <i x="7"/>
        <i x="8" s="1"/>
        <i x="9"/>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_Number" xr10:uid="{23E23DEF-38BF-401F-8D3E-1278E490120B}" sourceName="[Table13].[Month Number]">
  <data>
    <olap pivotCacheId="56612593">
      <levels count="2">
        <level uniqueName="[Table13].[Month Number].[(All)]" sourceCaption="(All)" count="0"/>
        <level uniqueName="[Table13].[Month Number].[Month Number]" sourceCaption="Month Number" count="10" sortOrder="ascending">
          <ranges>
            <range startItem="0">
              <i n="[Table13].[Month Number].&amp;[Apr]" c="Apr"/>
              <i n="[Table13].[Month Number].&amp;[Aug]" c="Aug"/>
              <i n="[Table13].[Month Number].&amp;[Feb]" c="Feb"/>
              <i n="[Table13].[Month Number].&amp;[Jan]" c="Jan"/>
              <i n="[Table13].[Month Number].&amp;[Jul]" c="Jul"/>
              <i n="[Table13].[Month Number].&amp;[Jun]" c="Jun"/>
              <i n="[Table13].[Month Number].&amp;[Mar]" c="Mar"/>
              <i n="[Table13].[Month Number].&amp;[May]" c="May"/>
              <i n="[Table13].[Month Number].&amp;[Oct]" c="Oct"/>
              <i n="[Table13].[Month Number].&amp;[Sep]" c="Sep"/>
            </range>
          </ranges>
        </level>
      </levels>
      <selections count="1">
        <selection n="[Table13].[Month Number].[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Number 1" xr10:uid="{CA299BB0-7C2E-4E8D-92DC-24494C40F8EF}" cache="Slicer_Month_Number1" caption="Month Number" columnCount="4" showCaption="0" style="Cust"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Number" xr10:uid="{0365905A-227D-4138-BAC8-4B36E165E870}" cache="Slicer_Month_Number" caption="Month Number" showCaption="0" level="1" style="Cust"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F0B587-C913-4163-B026-2E9420B386C0}">
  <dimension ref="A1"/>
  <sheetViews>
    <sheetView showGridLines="0" workbookViewId="0">
      <selection activeCell="B34" sqref="B34:B35"/>
    </sheetView>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2987D-6FD5-451C-BCEA-83C53F4EE0FB}">
  <dimension ref="A1:Z45"/>
  <sheetViews>
    <sheetView workbookViewId="0">
      <selection activeCell="I20" sqref="I20"/>
    </sheetView>
  </sheetViews>
  <sheetFormatPr defaultRowHeight="15" x14ac:dyDescent="0.25"/>
  <cols>
    <col min="1" max="1" width="13.140625" bestFit="1" customWidth="1"/>
    <col min="2" max="2" width="12.42578125" bestFit="1" customWidth="1"/>
    <col min="3" max="3" width="18.7109375" bestFit="1" customWidth="1"/>
    <col min="4" max="4" width="17.7109375" bestFit="1" customWidth="1"/>
    <col min="5" max="6" width="12.42578125" bestFit="1" customWidth="1"/>
    <col min="7" max="7" width="16.28515625" customWidth="1"/>
    <col min="8" max="8" width="14.7109375" bestFit="1" customWidth="1"/>
    <col min="9" max="9" width="13.140625" bestFit="1" customWidth="1"/>
    <col min="10" max="10" width="12.42578125" bestFit="1" customWidth="1"/>
    <col min="11" max="11" width="13.140625" bestFit="1" customWidth="1"/>
    <col min="12" max="12" width="12.42578125" bestFit="1" customWidth="1"/>
    <col min="14" max="14" width="15.5703125" bestFit="1" customWidth="1"/>
    <col min="15" max="16" width="13.140625" bestFit="1" customWidth="1"/>
  </cols>
  <sheetData>
    <row r="1" spans="1:26" s="2" customFormat="1" ht="31.5" x14ac:dyDescent="0.5">
      <c r="A1" s="1" t="s">
        <v>0</v>
      </c>
      <c r="B1" s="1"/>
      <c r="C1" s="1"/>
      <c r="D1" s="1"/>
      <c r="E1" s="1"/>
      <c r="F1" s="1"/>
      <c r="G1" s="1"/>
      <c r="H1" s="1"/>
      <c r="I1" s="1"/>
      <c r="J1" s="1"/>
      <c r="K1" s="1"/>
      <c r="L1" s="1"/>
      <c r="M1" s="1"/>
      <c r="N1" s="1"/>
      <c r="O1" s="1"/>
      <c r="P1" s="1"/>
      <c r="Q1" s="1"/>
      <c r="R1" s="1"/>
      <c r="S1" s="1"/>
      <c r="T1" s="1"/>
      <c r="U1" s="1"/>
      <c r="V1" s="1"/>
      <c r="W1" s="1"/>
      <c r="X1" s="1"/>
      <c r="Y1" s="1"/>
      <c r="Z1" s="1"/>
    </row>
    <row r="3" spans="1:26" x14ac:dyDescent="0.25">
      <c r="A3" t="s">
        <v>1</v>
      </c>
      <c r="B3" t="s">
        <v>2</v>
      </c>
      <c r="C3" t="s">
        <v>3</v>
      </c>
    </row>
    <row r="4" spans="1:26" x14ac:dyDescent="0.25">
      <c r="A4" s="3">
        <v>30190.999999999993</v>
      </c>
      <c r="B4" s="3">
        <v>65440</v>
      </c>
      <c r="C4" s="3">
        <v>35249</v>
      </c>
      <c r="I4" s="4" t="s">
        <v>4</v>
      </c>
      <c r="J4" s="4" t="s">
        <v>5</v>
      </c>
      <c r="K4" s="4" t="s">
        <v>6</v>
      </c>
      <c r="N4" s="5" t="s">
        <v>7</v>
      </c>
      <c r="O4" s="5"/>
      <c r="P4" s="5"/>
    </row>
    <row r="5" spans="1:26" x14ac:dyDescent="0.25">
      <c r="I5" s="6" t="e">
        <f>GETPIVOTDATA("[Measures].[Sum of Net Amount]",$A$3)</f>
        <v>#REF!</v>
      </c>
      <c r="J5" s="6" t="e">
        <f>GETPIVOTDATA("[Measures].[Sum of Credit]",$A$3)</f>
        <v>#REF!</v>
      </c>
      <c r="K5" s="6" t="e">
        <f>GETPIVOTDATA("[Measures].[Sum of Debit]",$A$3)</f>
        <v>#REF!</v>
      </c>
      <c r="N5" s="7" t="s">
        <v>8</v>
      </c>
      <c r="O5" s="7" t="s">
        <v>9</v>
      </c>
      <c r="P5" s="7" t="s">
        <v>10</v>
      </c>
    </row>
    <row r="6" spans="1:26" x14ac:dyDescent="0.25">
      <c r="N6" s="8" t="s">
        <v>11</v>
      </c>
      <c r="O6" s="8" t="s">
        <v>12</v>
      </c>
      <c r="P6" s="9" t="s">
        <v>13</v>
      </c>
    </row>
    <row r="7" spans="1:26" x14ac:dyDescent="0.25">
      <c r="A7" t="s">
        <v>6</v>
      </c>
      <c r="D7" t="s">
        <v>14</v>
      </c>
      <c r="N7" s="5"/>
      <c r="O7" s="5"/>
      <c r="P7" s="5"/>
    </row>
    <row r="8" spans="1:26" x14ac:dyDescent="0.25">
      <c r="A8" s="15" t="s">
        <v>15</v>
      </c>
      <c r="B8" t="s">
        <v>1</v>
      </c>
      <c r="D8" s="15" t="s">
        <v>15</v>
      </c>
      <c r="E8" t="s">
        <v>1</v>
      </c>
      <c r="K8" s="3"/>
      <c r="N8" s="10" t="s">
        <v>16</v>
      </c>
    </row>
    <row r="9" spans="1:26" x14ac:dyDescent="0.25">
      <c r="A9" s="11" t="s">
        <v>17</v>
      </c>
      <c r="B9" s="3"/>
      <c r="D9" s="11" t="s">
        <v>17</v>
      </c>
      <c r="E9" s="3"/>
      <c r="I9" s="12"/>
      <c r="K9" s="3"/>
      <c r="N9" s="13">
        <v>45961</v>
      </c>
    </row>
    <row r="10" spans="1:26" x14ac:dyDescent="0.25">
      <c r="A10" s="14" t="s">
        <v>18</v>
      </c>
      <c r="B10" s="3">
        <v>2874</v>
      </c>
      <c r="D10" s="14" t="s">
        <v>19</v>
      </c>
      <c r="E10" s="3">
        <v>1500</v>
      </c>
      <c r="G10" t="str" cm="1">
        <f t="array" ref="G10:H14">D10:E14</f>
        <v>Cash loan</v>
      </c>
      <c r="H10" s="3">
        <v>1500</v>
      </c>
    </row>
    <row r="11" spans="1:26" x14ac:dyDescent="0.25">
      <c r="A11" s="14" t="s">
        <v>20</v>
      </c>
      <c r="B11" s="3">
        <v>2904.6000000000004</v>
      </c>
      <c r="D11" s="14" t="s">
        <v>21</v>
      </c>
      <c r="E11" s="3">
        <v>1812.6</v>
      </c>
      <c r="G11" t="str">
        <v>Entertainment</v>
      </c>
      <c r="H11" s="3">
        <v>1812.6</v>
      </c>
    </row>
    <row r="12" spans="1:26" x14ac:dyDescent="0.25">
      <c r="A12" s="14" t="s">
        <v>22</v>
      </c>
      <c r="B12" s="3">
        <v>2952.0999999999995</v>
      </c>
      <c r="D12" s="14" t="s">
        <v>23</v>
      </c>
      <c r="E12" s="3">
        <v>4303.6000000000004</v>
      </c>
      <c r="G12" t="str">
        <v>Clothes</v>
      </c>
      <c r="H12" s="3">
        <v>4303.6000000000004</v>
      </c>
    </row>
    <row r="13" spans="1:26" x14ac:dyDescent="0.25">
      <c r="A13" s="14" t="s">
        <v>24</v>
      </c>
      <c r="B13" s="3">
        <v>3005.7</v>
      </c>
      <c r="D13" s="14" t="s">
        <v>25</v>
      </c>
      <c r="E13" s="3">
        <v>6454.0999999999995</v>
      </c>
      <c r="G13" t="str">
        <v>Groceries</v>
      </c>
      <c r="H13" s="3">
        <v>6454.0999999999995</v>
      </c>
    </row>
    <row r="14" spans="1:26" x14ac:dyDescent="0.25">
      <c r="A14" s="14" t="s">
        <v>26</v>
      </c>
      <c r="B14" s="3">
        <v>3038.0000000000005</v>
      </c>
      <c r="D14" s="14" t="s">
        <v>27</v>
      </c>
      <c r="E14" s="3">
        <v>9000</v>
      </c>
      <c r="G14" t="str">
        <v>Rent</v>
      </c>
      <c r="H14" s="3">
        <v>9000</v>
      </c>
      <c r="K14" s="15" t="s">
        <v>15</v>
      </c>
      <c r="L14" t="s">
        <v>1</v>
      </c>
    </row>
    <row r="15" spans="1:26" x14ac:dyDescent="0.25">
      <c r="A15" s="14" t="s">
        <v>28</v>
      </c>
      <c r="B15" s="3">
        <v>3049.7</v>
      </c>
      <c r="D15" s="11" t="s">
        <v>29</v>
      </c>
      <c r="E15" s="3">
        <v>23070.300000000003</v>
      </c>
      <c r="K15" s="11" t="s">
        <v>17</v>
      </c>
      <c r="L15" s="3"/>
    </row>
    <row r="16" spans="1:26" x14ac:dyDescent="0.25">
      <c r="A16" s="14" t="s">
        <v>30</v>
      </c>
      <c r="B16" s="3">
        <v>3065</v>
      </c>
      <c r="K16" s="14" t="s">
        <v>26</v>
      </c>
      <c r="L16" s="3">
        <v>3038.0000000000005</v>
      </c>
    </row>
    <row r="17" spans="1:16" x14ac:dyDescent="0.25">
      <c r="A17" s="14" t="s">
        <v>31</v>
      </c>
      <c r="B17" s="3">
        <v>3087.1</v>
      </c>
      <c r="K17" s="14" t="s">
        <v>22</v>
      </c>
      <c r="L17" s="3">
        <v>2952.0999999999995</v>
      </c>
    </row>
    <row r="18" spans="1:16" x14ac:dyDescent="0.25">
      <c r="A18" s="14" t="s">
        <v>32</v>
      </c>
      <c r="B18" s="3">
        <v>3098.7</v>
      </c>
      <c r="K18" s="14" t="s">
        <v>20</v>
      </c>
      <c r="L18" s="3">
        <v>2904.6000000000004</v>
      </c>
    </row>
    <row r="19" spans="1:16" x14ac:dyDescent="0.25">
      <c r="A19" s="14" t="s">
        <v>33</v>
      </c>
      <c r="B19" s="3">
        <v>3116.1</v>
      </c>
      <c r="K19" s="14" t="s">
        <v>18</v>
      </c>
      <c r="L19" s="3">
        <v>2874</v>
      </c>
    </row>
    <row r="20" spans="1:16" x14ac:dyDescent="0.25">
      <c r="A20" s="11" t="s">
        <v>29</v>
      </c>
      <c r="B20" s="3">
        <v>30190.999999999993</v>
      </c>
      <c r="D20" t="s">
        <v>34</v>
      </c>
      <c r="K20" s="14" t="s">
        <v>30</v>
      </c>
      <c r="L20" s="3">
        <v>3065</v>
      </c>
    </row>
    <row r="21" spans="1:16" x14ac:dyDescent="0.25">
      <c r="D21" s="15" t="s">
        <v>15</v>
      </c>
      <c r="E21" t="s">
        <v>2</v>
      </c>
      <c r="K21" s="14" t="s">
        <v>24</v>
      </c>
      <c r="L21" s="3">
        <v>3005.7</v>
      </c>
    </row>
    <row r="22" spans="1:16" x14ac:dyDescent="0.25">
      <c r="A22" s="14" t="s">
        <v>5</v>
      </c>
      <c r="D22" s="11" t="s">
        <v>35</v>
      </c>
      <c r="E22" s="3">
        <v>50000</v>
      </c>
      <c r="G22" t="str" cm="1">
        <f t="array" ref="G22:H24">D22:E24</f>
        <v>Data with Decision</v>
      </c>
      <c r="H22" s="3">
        <v>50000</v>
      </c>
      <c r="K22" s="14" t="s">
        <v>28</v>
      </c>
      <c r="L22" s="3">
        <v>3049.7</v>
      </c>
    </row>
    <row r="23" spans="1:16" x14ac:dyDescent="0.25">
      <c r="A23" s="15" t="s">
        <v>15</v>
      </c>
      <c r="B23" t="s">
        <v>2</v>
      </c>
      <c r="D23" s="11" t="s">
        <v>36</v>
      </c>
      <c r="E23" s="3">
        <v>4500</v>
      </c>
      <c r="G23" t="str">
        <v>Teachable</v>
      </c>
      <c r="H23" s="3">
        <v>4500</v>
      </c>
      <c r="K23" s="14" t="s">
        <v>33</v>
      </c>
      <c r="L23" s="3">
        <v>3116.1</v>
      </c>
    </row>
    <row r="24" spans="1:16" x14ac:dyDescent="0.25">
      <c r="A24" s="11" t="s">
        <v>5</v>
      </c>
      <c r="B24" s="3"/>
      <c r="D24" s="11" t="s">
        <v>37</v>
      </c>
      <c r="E24" s="3">
        <v>10940</v>
      </c>
      <c r="G24" t="str">
        <v>YouTube</v>
      </c>
      <c r="H24" s="3">
        <v>10940</v>
      </c>
      <c r="K24" s="14" t="s">
        <v>32</v>
      </c>
      <c r="L24" s="3">
        <v>3098.7</v>
      </c>
      <c r="O24" s="15" t="s">
        <v>15</v>
      </c>
      <c r="P24" t="s">
        <v>2</v>
      </c>
    </row>
    <row r="25" spans="1:16" x14ac:dyDescent="0.25">
      <c r="A25" s="14" t="s">
        <v>18</v>
      </c>
      <c r="B25" s="3">
        <v>14000</v>
      </c>
      <c r="D25" s="11" t="s">
        <v>29</v>
      </c>
      <c r="E25" s="3">
        <v>65440</v>
      </c>
      <c r="K25" s="14" t="s">
        <v>31</v>
      </c>
      <c r="L25" s="3">
        <v>3087.1</v>
      </c>
      <c r="O25" s="11" t="s">
        <v>5</v>
      </c>
      <c r="P25" s="3"/>
    </row>
    <row r="26" spans="1:16" x14ac:dyDescent="0.25">
      <c r="A26" s="14" t="s">
        <v>26</v>
      </c>
      <c r="B26" s="3">
        <v>7340</v>
      </c>
      <c r="K26" s="11" t="s">
        <v>29</v>
      </c>
      <c r="L26" s="3">
        <v>30190.999999999993</v>
      </c>
      <c r="O26" s="14" t="s">
        <v>26</v>
      </c>
      <c r="P26" s="3">
        <v>7340</v>
      </c>
    </row>
    <row r="27" spans="1:16" x14ac:dyDescent="0.25">
      <c r="A27" s="14" t="s">
        <v>28</v>
      </c>
      <c r="B27" s="3">
        <v>6000</v>
      </c>
      <c r="O27" s="14" t="s">
        <v>22</v>
      </c>
      <c r="P27" s="3">
        <v>5800</v>
      </c>
    </row>
    <row r="28" spans="1:16" x14ac:dyDescent="0.25">
      <c r="A28" s="14" t="s">
        <v>33</v>
      </c>
      <c r="B28" s="3">
        <v>6000</v>
      </c>
      <c r="H28" s="15" t="s">
        <v>38</v>
      </c>
      <c r="I28" t="s" vm="1">
        <v>39</v>
      </c>
      <c r="O28" s="14" t="s">
        <v>20</v>
      </c>
      <c r="P28" s="3">
        <v>5800</v>
      </c>
    </row>
    <row r="29" spans="1:16" x14ac:dyDescent="0.25">
      <c r="A29" s="14" t="s">
        <v>22</v>
      </c>
      <c r="B29" s="3">
        <v>5800</v>
      </c>
      <c r="D29" t="s">
        <v>40</v>
      </c>
      <c r="H29" t="s">
        <v>41</v>
      </c>
      <c r="O29" s="14" t="s">
        <v>18</v>
      </c>
      <c r="P29" s="3">
        <v>14000</v>
      </c>
    </row>
    <row r="30" spans="1:16" x14ac:dyDescent="0.25">
      <c r="A30" s="14" t="s">
        <v>20</v>
      </c>
      <c r="B30" s="3">
        <v>5800</v>
      </c>
      <c r="D30" s="15" t="s">
        <v>15</v>
      </c>
      <c r="E30" t="s">
        <v>2</v>
      </c>
      <c r="F30" t="s">
        <v>1</v>
      </c>
      <c r="H30" s="15" t="s">
        <v>15</v>
      </c>
      <c r="I30" t="s">
        <v>2</v>
      </c>
      <c r="J30" t="s">
        <v>1</v>
      </c>
      <c r="O30" s="14" t="s">
        <v>30</v>
      </c>
      <c r="P30" s="3">
        <v>5200</v>
      </c>
    </row>
    <row r="31" spans="1:16" x14ac:dyDescent="0.25">
      <c r="A31" s="14" t="s">
        <v>30</v>
      </c>
      <c r="B31" s="3">
        <v>5200</v>
      </c>
      <c r="D31" s="11" t="s">
        <v>42</v>
      </c>
      <c r="E31" s="3">
        <v>6000</v>
      </c>
      <c r="F31" s="3">
        <v>3679.6</v>
      </c>
      <c r="H31" s="11" t="s">
        <v>18</v>
      </c>
      <c r="I31" s="3">
        <v>14000</v>
      </c>
      <c r="J31" s="3">
        <v>2874</v>
      </c>
      <c r="O31" s="14" t="s">
        <v>24</v>
      </c>
      <c r="P31" s="3">
        <v>5100</v>
      </c>
    </row>
    <row r="32" spans="1:16" x14ac:dyDescent="0.25">
      <c r="A32" s="14" t="s">
        <v>24</v>
      </c>
      <c r="B32" s="3">
        <v>5100</v>
      </c>
      <c r="D32" s="11" t="s">
        <v>43</v>
      </c>
      <c r="E32" s="3">
        <v>200</v>
      </c>
      <c r="F32" s="3">
        <v>3441.0000000000005</v>
      </c>
      <c r="H32" s="11" t="s">
        <v>20</v>
      </c>
      <c r="I32" s="3">
        <v>5800</v>
      </c>
      <c r="J32" s="3">
        <v>2904.6000000000004</v>
      </c>
      <c r="O32" s="14" t="s">
        <v>28</v>
      </c>
      <c r="P32" s="3">
        <v>6000</v>
      </c>
    </row>
    <row r="33" spans="1:16" x14ac:dyDescent="0.25">
      <c r="A33" s="14" t="s">
        <v>31</v>
      </c>
      <c r="B33" s="3">
        <v>5100</v>
      </c>
      <c r="D33" s="11" t="s">
        <v>44</v>
      </c>
      <c r="E33" s="3">
        <v>5100</v>
      </c>
      <c r="F33" s="3">
        <v>5050.8</v>
      </c>
      <c r="H33" s="11" t="s">
        <v>28</v>
      </c>
      <c r="I33" s="3">
        <v>6000</v>
      </c>
      <c r="J33" s="3">
        <v>3049.7</v>
      </c>
      <c r="O33" s="14" t="s">
        <v>33</v>
      </c>
      <c r="P33" s="3">
        <v>6000</v>
      </c>
    </row>
    <row r="34" spans="1:16" x14ac:dyDescent="0.25">
      <c r="A34" s="14" t="s">
        <v>32</v>
      </c>
      <c r="B34" s="3">
        <v>5100</v>
      </c>
      <c r="D34" s="11" t="s">
        <v>45</v>
      </c>
      <c r="E34" s="3">
        <v>12340</v>
      </c>
      <c r="F34" s="3">
        <v>4158.2</v>
      </c>
      <c r="H34" s="11" t="s">
        <v>26</v>
      </c>
      <c r="I34" s="3">
        <v>7340</v>
      </c>
      <c r="J34" s="3">
        <v>3038.0000000000005</v>
      </c>
      <c r="O34" s="14" t="s">
        <v>32</v>
      </c>
      <c r="P34" s="3">
        <v>5100</v>
      </c>
    </row>
    <row r="35" spans="1:16" x14ac:dyDescent="0.25">
      <c r="A35" s="11" t="s">
        <v>29</v>
      </c>
      <c r="B35" s="3">
        <v>65440</v>
      </c>
      <c r="D35" s="11" t="s">
        <v>46</v>
      </c>
      <c r="E35" s="3">
        <v>100</v>
      </c>
      <c r="F35" s="3">
        <v>3564.2999999999997</v>
      </c>
      <c r="H35" s="11" t="s">
        <v>33</v>
      </c>
      <c r="I35" s="3">
        <v>6000</v>
      </c>
      <c r="J35" s="3">
        <v>3116.1</v>
      </c>
      <c r="O35" s="14" t="s">
        <v>31</v>
      </c>
      <c r="P35" s="3">
        <v>5100</v>
      </c>
    </row>
    <row r="36" spans="1:16" x14ac:dyDescent="0.25">
      <c r="D36" s="11" t="s">
        <v>47</v>
      </c>
      <c r="E36" s="3">
        <v>10300</v>
      </c>
      <c r="F36" s="3">
        <v>5594.1</v>
      </c>
      <c r="H36" s="11" t="s">
        <v>24</v>
      </c>
      <c r="I36" s="3">
        <v>5100</v>
      </c>
      <c r="J36" s="3">
        <v>3005.7</v>
      </c>
      <c r="O36" s="11" t="s">
        <v>29</v>
      </c>
      <c r="P36" s="3">
        <v>65440</v>
      </c>
    </row>
    <row r="37" spans="1:16" x14ac:dyDescent="0.25">
      <c r="D37" s="11" t="s">
        <v>48</v>
      </c>
      <c r="E37" s="3">
        <v>31400</v>
      </c>
      <c r="F37" s="3">
        <v>4703.0000000000018</v>
      </c>
      <c r="H37" s="11" t="s">
        <v>30</v>
      </c>
      <c r="I37" s="3">
        <v>5200</v>
      </c>
      <c r="J37" s="3">
        <v>3065</v>
      </c>
    </row>
    <row r="38" spans="1:16" x14ac:dyDescent="0.25">
      <c r="D38" s="11" t="s">
        <v>29</v>
      </c>
      <c r="E38" s="3">
        <v>65440</v>
      </c>
      <c r="F38" s="3">
        <v>30190.999999999993</v>
      </c>
      <c r="H38" s="11" t="s">
        <v>22</v>
      </c>
      <c r="I38" s="3">
        <v>5800</v>
      </c>
      <c r="J38" s="3">
        <v>2952.0999999999995</v>
      </c>
    </row>
    <row r="39" spans="1:16" x14ac:dyDescent="0.25">
      <c r="H39" s="11" t="s">
        <v>31</v>
      </c>
      <c r="I39" s="3">
        <v>5100</v>
      </c>
      <c r="J39" s="3">
        <v>3087.1</v>
      </c>
    </row>
    <row r="40" spans="1:16" x14ac:dyDescent="0.25">
      <c r="H40" s="11" t="s">
        <v>32</v>
      </c>
      <c r="I40" s="3">
        <v>5100</v>
      </c>
      <c r="J40" s="3">
        <v>3098.7</v>
      </c>
    </row>
    <row r="41" spans="1:16" x14ac:dyDescent="0.25">
      <c r="H41" s="11" t="s">
        <v>29</v>
      </c>
      <c r="I41" s="3">
        <v>65440</v>
      </c>
      <c r="J41" s="3">
        <v>30190.999999999993</v>
      </c>
    </row>
    <row r="43" spans="1:16" x14ac:dyDescent="0.25">
      <c r="A43" t="s">
        <v>49</v>
      </c>
      <c r="B43" t="s">
        <v>50</v>
      </c>
    </row>
    <row r="44" spans="1:16" x14ac:dyDescent="0.25">
      <c r="A44" s="3">
        <v>5000</v>
      </c>
      <c r="B44" s="3">
        <v>900</v>
      </c>
      <c r="D44" t="s">
        <v>51</v>
      </c>
      <c r="E44" t="s">
        <v>52</v>
      </c>
    </row>
    <row r="45" spans="1:16" x14ac:dyDescent="0.25">
      <c r="D45" s="3" t="e">
        <f>GETPIVOTDATA("[Measures].[Max of Credit]",$A$43)</f>
        <v>#REF!</v>
      </c>
      <c r="E45" s="3" t="e">
        <f>GETPIVOTDATA("[Measures].[Max of Debit]",$A$43)</f>
        <v>#REF!</v>
      </c>
    </row>
  </sheetData>
  <mergeCells count="1">
    <mergeCell ref="A1:Z1"/>
  </mergeCells>
  <pageMargins left="0.7" right="0.7" top="0.75" bottom="0.75" header="0.3" footer="0.3"/>
  <drawing r:id="rId11"/>
  <extLst>
    <ext xmlns:x14="http://schemas.microsoft.com/office/spreadsheetml/2009/9/main" uri="{A8765BA9-456A-4dab-B4F3-ACF838C121DE}">
      <x14:slicerList>
        <x14:slicer r:id="rId1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43B6A-88AE-4A8A-B990-B47C9DC3C0C5}">
  <dimension ref="L16"/>
  <sheetViews>
    <sheetView showGridLines="0" workbookViewId="0">
      <selection activeCell="E33" sqref="E33"/>
    </sheetView>
  </sheetViews>
  <sheetFormatPr defaultColWidth="8.85546875" defaultRowHeight="15" x14ac:dyDescent="0.25"/>
  <cols>
    <col min="1" max="16384" width="8.85546875" style="16"/>
  </cols>
  <sheetData>
    <row r="16" spans="12:12" x14ac:dyDescent="0.25">
      <c r="L16" s="16" t="s">
        <v>53</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72AFC-920A-469C-AE45-0B69C8DC8859}">
  <dimension ref="A1"/>
  <sheetViews>
    <sheetView showGridLines="0" tabSelected="1" workbookViewId="0">
      <selection activeCell="F3" sqref="F3"/>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Calculation v</vt:lpstr>
      <vt:lpstr>Dashbord</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NCC</dc:creator>
  <cp:lastModifiedBy>NCC</cp:lastModifiedBy>
  <dcterms:created xsi:type="dcterms:W3CDTF">2025-05-07T11:32:12Z</dcterms:created>
  <dcterms:modified xsi:type="dcterms:W3CDTF">2025-05-07T11:41:28Z</dcterms:modified>
</cp:coreProperties>
</file>