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\"/>
    </mc:Choice>
  </mc:AlternateContent>
  <xr:revisionPtr revIDLastSave="0" documentId="13_ncr:1_{A2B884C4-B0CF-4379-BFAD-C8E099FB53A5}" xr6:coauthVersionLast="36" xr6:coauthVersionMax="36" xr10:uidLastSave="{00000000-0000-0000-0000-000000000000}"/>
  <bookViews>
    <workbookView xWindow="0" yWindow="0" windowWidth="12420" windowHeight="15135" xr2:uid="{D53BD4E4-C891-42DD-8D2D-CCEB2735B4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4" i="1"/>
  <c r="E68" i="1" l="1"/>
  <c r="E29" i="1"/>
  <c r="C57" i="1"/>
  <c r="C65" i="1"/>
  <c r="C67" i="1"/>
  <c r="C51" i="1"/>
  <c r="C37" i="1"/>
  <c r="C36" i="1" s="1"/>
  <c r="C62" i="1"/>
  <c r="C63" i="1"/>
  <c r="C64" i="1"/>
  <c r="C66" i="1"/>
  <c r="C61" i="1"/>
  <c r="C58" i="1"/>
  <c r="C59" i="1"/>
  <c r="C55" i="1"/>
  <c r="C54" i="1" s="1"/>
  <c r="C52" i="1"/>
  <c r="C50" i="1"/>
  <c r="C44" i="1"/>
  <c r="C45" i="1"/>
  <c r="C46" i="1"/>
  <c r="C47" i="1"/>
  <c r="C48" i="1"/>
  <c r="C49" i="1"/>
  <c r="C43" i="1"/>
  <c r="C53" i="1"/>
  <c r="C41" i="1"/>
  <c r="C40" i="1"/>
  <c r="C39" i="1"/>
  <c r="C32" i="1"/>
  <c r="C33" i="1"/>
  <c r="C34" i="1"/>
  <c r="C35" i="1"/>
  <c r="C31" i="1"/>
  <c r="C30" i="1" s="1"/>
  <c r="C28" i="1"/>
  <c r="C27" i="1" s="1"/>
  <c r="C24" i="1"/>
  <c r="C25" i="1"/>
  <c r="C26" i="1"/>
  <c r="C20" i="1"/>
  <c r="C21" i="1"/>
  <c r="C22" i="1"/>
  <c r="C19" i="1"/>
  <c r="C18" i="1" s="1"/>
  <c r="C17" i="1"/>
  <c r="C16" i="1"/>
  <c r="C15" i="1"/>
  <c r="C12" i="1"/>
  <c r="C11" i="1"/>
  <c r="C2" i="1"/>
  <c r="C4" i="1"/>
  <c r="C5" i="1"/>
  <c r="C6" i="1"/>
  <c r="C7" i="1"/>
  <c r="C8" i="1"/>
  <c r="C3" i="1"/>
  <c r="C56" i="1" l="1"/>
  <c r="C23" i="1"/>
  <c r="C38" i="1"/>
  <c r="C60" i="1"/>
  <c r="C42" i="1"/>
  <c r="C10" i="1"/>
  <c r="C29" i="1" s="1"/>
  <c r="C68" i="1" l="1"/>
</calcChain>
</file>

<file path=xl/sharedStrings.xml><?xml version="1.0" encoding="utf-8"?>
<sst xmlns="http://schemas.openxmlformats.org/spreadsheetml/2006/main" count="195" uniqueCount="74">
  <si>
    <t>zip-ként feltöltve, minden fájl megvan</t>
  </si>
  <si>
    <t>abszolút útvonalak</t>
  </si>
  <si>
    <t>téma megadva, téma betartva</t>
  </si>
  <si>
    <t>5 html oldal</t>
  </si>
  <si>
    <t>4 szabványos html oldal</t>
  </si>
  <si>
    <t>no fatal error</t>
  </si>
  <si>
    <t>egységes dizájn</t>
  </si>
  <si>
    <t>logikus felépítés</t>
  </si>
  <si>
    <t>esztétikus</t>
  </si>
  <si>
    <t>jól olvasható</t>
  </si>
  <si>
    <t>intuitív űrlapok</t>
  </si>
  <si>
    <t>böngészőfülön ikon</t>
  </si>
  <si>
    <t>modern, igényes</t>
  </si>
  <si>
    <t>megfelelő navigáció</t>
  </si>
  <si>
    <t>user tudja, melyik oldalon van</t>
  </si>
  <si>
    <t>interaktív menü</t>
  </si>
  <si>
    <t>menü/fejléc látszik görgetéskor</t>
  </si>
  <si>
    <t>igényesen animált (beúszás, fade-in, etc)</t>
  </si>
  <si>
    <t>egyéb igényes animáció (elem, háttér)</t>
  </si>
  <si>
    <t>kurzor interakció (gombok, kártyák)</t>
  </si>
  <si>
    <t>reszponzív dizájn (mobilon is jól néz ki)</t>
  </si>
  <si>
    <t>bux:</t>
  </si>
  <si>
    <t>felhasználói élmény:</t>
  </si>
  <si>
    <t>menü</t>
  </si>
  <si>
    <t>animálás</t>
  </si>
  <si>
    <t>űrlapok</t>
  </si>
  <si>
    <t>1 űrlap, 4 input</t>
  </si>
  <si>
    <t>6 input</t>
  </si>
  <si>
    <t>submit gomb</t>
  </si>
  <si>
    <t>reset gomb</t>
  </si>
  <si>
    <t>mezőcsoportosítás</t>
  </si>
  <si>
    <t>struktúra</t>
  </si>
  <si>
    <t>3 {header, footer, nav, aside, main, section, article}-ból</t>
  </si>
  <si>
    <t>táblázatok</t>
  </si>
  <si>
    <t>1&lt; táblázat</t>
  </si>
  <si>
    <t>fejléc (másképp jelenik meg)</t>
  </si>
  <si>
    <t>headers attribútumot megfelelő használja</t>
  </si>
  <si>
    <t>CSS</t>
  </si>
  <si>
    <t>1&lt; css fájl</t>
  </si>
  <si>
    <t>1&lt; elem szelektor</t>
  </si>
  <si>
    <t>1&lt; id szelektor</t>
  </si>
  <si>
    <t>1&lt; class szelektor</t>
  </si>
  <si>
    <t>1&lt; attribútom kijelölés</t>
  </si>
  <si>
    <t>1&lt; kapcsolat kijelölés</t>
  </si>
  <si>
    <t>z-index</t>
  </si>
  <si>
    <t>float és clear</t>
  </si>
  <si>
    <t>2 pseudo-elem (before, after, selection, first-letter, first-line, etc)</t>
  </si>
  <si>
    <t>1 html oldal igényesen elkészített nyomtatási stíluslappal</t>
  </si>
  <si>
    <t>minden html oldalhoz ~ stíluslap</t>
  </si>
  <si>
    <t>multimédia</t>
  </si>
  <si>
    <t>tartalmaz hangot/videót</t>
  </si>
  <si>
    <t>html tagek</t>
  </si>
  <si>
    <t>4 {címsor, p, iframe, em, strong, block-quote, code, sub, sup, mark, hr, pre, q}-ból</t>
  </si>
  <si>
    <t>listák</t>
  </si>
  <si>
    <t>flexbox vagy grid</t>
  </si>
  <si>
    <t>szegély (border)</t>
  </si>
  <si>
    <t>lekerekített sarkok</t>
  </si>
  <si>
    <t>háttérszín / háttérkép</t>
  </si>
  <si>
    <t>szövegek formázása (letter-spacing, line-height, text-align, text decoration)</t>
  </si>
  <si>
    <t>pozicionálás (absolute, fixed, relative, static, sticky)</t>
  </si>
  <si>
    <t>árnyékok</t>
  </si>
  <si>
    <t>2 transzformálás (eltolás, forgatás, skálázás, nyírás)</t>
  </si>
  <si>
    <t>yes</t>
  </si>
  <si>
    <t>no</t>
  </si>
  <si>
    <t>több</t>
  </si>
  <si>
    <t>maybe</t>
  </si>
  <si>
    <t>pont</t>
  </si>
  <si>
    <t>max</t>
  </si>
  <si>
    <t>html elemek testreszabása</t>
  </si>
  <si>
    <t>/</t>
  </si>
  <si>
    <t>ok</t>
  </si>
  <si>
    <t>Össz:</t>
  </si>
  <si>
    <t>(max 45)</t>
  </si>
  <si>
    <t>responsive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</si>
</sst>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left"/>
    </xf>
    <xf numFmtId="0" fontId="1" fillId="0" borderId="10" xfId="0" applyFont="1" applyBorder="1"/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2" xfId="0" applyFont="1" applyBorder="1" applyAlignment="1">
      <alignment horizontal="left"/>
    </xf>
    <xf numFmtId="0" fontId="0" fillId="0" borderId="13" xfId="0" applyBorder="1" applyAlignment="1">
      <alignment horizontal="right"/>
    </xf>
  </cellXfs>
  <cellStyles count="1">
    <cellStyle name="Normal" xfId="0" builtinId="0"/>
  </cellStyles>
  <dxfs count="7"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C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C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F99F-670D-4E6F-ADEB-F4478A2F8A9D}">
  <dimension ref="A1:F70"/>
  <sheetViews>
    <sheetView tabSelected="1" workbookViewId="0">
      <pane ySplit="1" topLeftCell="A18" activePane="bottomLeft" state="frozen"/>
      <selection pane="bottomLeft" activeCell="H34" sqref="H34"/>
    </sheetView>
  </sheetViews>
  <sheetFormatPr defaultRowHeight="15" x14ac:dyDescent="0.25"/>
  <cols>
    <col min="1" max="1" width="74.42578125" bestFit="1" customWidth="1"/>
    <col min="2" max="2" width="7" style="16" bestFit="1" customWidth="1"/>
    <col min="3" max="3" width="4.5703125" style="8" customWidth="1"/>
    <col min="4" max="4" width="1.5703125" customWidth="1"/>
    <col min="5" max="5" width="4.140625" style="7" customWidth="1"/>
    <col min="6" max="6" width="8.5703125" bestFit="1" customWidth="1"/>
  </cols>
  <sheetData>
    <row r="1" spans="1:5" x14ac:dyDescent="0.25">
      <c r="C1" s="8" t="s">
        <v>66</v>
      </c>
      <c r="D1" s="5" t="s">
        <v>69</v>
      </c>
      <c r="E1" s="10" t="s">
        <v>67</v>
      </c>
    </row>
    <row r="2" spans="1:5" x14ac:dyDescent="0.25">
      <c r="A2" s="1" t="s">
        <v>21</v>
      </c>
      <c r="C2" s="5" t="str">
        <f>IF(B2="yes","ok","X")</f>
        <v>X</v>
      </c>
      <c r="D2" s="5" t="s">
        <v>69</v>
      </c>
      <c r="E2" s="10" t="s">
        <v>70</v>
      </c>
    </row>
    <row r="3" spans="1:5" x14ac:dyDescent="0.25">
      <c r="A3" t="s">
        <v>0</v>
      </c>
      <c r="B3" s="16" t="s">
        <v>63</v>
      </c>
      <c r="C3" s="5" t="str">
        <f>IF(B3="yes","ok","X")</f>
        <v>X</v>
      </c>
      <c r="D3" s="5" t="s">
        <v>69</v>
      </c>
      <c r="E3" s="10" t="s">
        <v>70</v>
      </c>
    </row>
    <row r="4" spans="1:5" x14ac:dyDescent="0.25">
      <c r="A4" t="s">
        <v>1</v>
      </c>
      <c r="B4" s="16" t="s">
        <v>63</v>
      </c>
      <c r="C4" s="5" t="str">
        <f t="shared" ref="C4:C8" si="0">IF(B4="yes","ok","X")</f>
        <v>X</v>
      </c>
      <c r="D4" s="5" t="s">
        <v>69</v>
      </c>
      <c r="E4" s="10" t="s">
        <v>70</v>
      </c>
    </row>
    <row r="5" spans="1:5" x14ac:dyDescent="0.25">
      <c r="A5" t="s">
        <v>2</v>
      </c>
      <c r="B5" s="16" t="s">
        <v>63</v>
      </c>
      <c r="C5" s="5" t="str">
        <f t="shared" si="0"/>
        <v>X</v>
      </c>
      <c r="D5" s="5" t="s">
        <v>69</v>
      </c>
      <c r="E5" s="10" t="s">
        <v>70</v>
      </c>
    </row>
    <row r="6" spans="1:5" x14ac:dyDescent="0.25">
      <c r="A6" t="s">
        <v>3</v>
      </c>
      <c r="B6" s="16" t="s">
        <v>63</v>
      </c>
      <c r="C6" s="5" t="str">
        <f t="shared" si="0"/>
        <v>X</v>
      </c>
      <c r="D6" s="5" t="s">
        <v>69</v>
      </c>
      <c r="E6" s="10" t="s">
        <v>70</v>
      </c>
    </row>
    <row r="7" spans="1:5" x14ac:dyDescent="0.25">
      <c r="A7" t="s">
        <v>4</v>
      </c>
      <c r="B7" s="16" t="s">
        <v>63</v>
      </c>
      <c r="C7" s="5" t="str">
        <f t="shared" si="0"/>
        <v>X</v>
      </c>
      <c r="D7" s="5" t="s">
        <v>69</v>
      </c>
      <c r="E7" s="10" t="s">
        <v>70</v>
      </c>
    </row>
    <row r="8" spans="1:5" x14ac:dyDescent="0.25">
      <c r="A8" s="26" t="s">
        <v>5</v>
      </c>
      <c r="B8" s="17" t="s">
        <v>63</v>
      </c>
      <c r="C8" s="18" t="str">
        <f t="shared" si="0"/>
        <v>X</v>
      </c>
      <c r="D8" s="18" t="s">
        <v>69</v>
      </c>
      <c r="E8" s="10" t="s">
        <v>70</v>
      </c>
    </row>
    <row r="9" spans="1:5" ht="15.75" thickBot="1" x14ac:dyDescent="0.3">
      <c r="A9" s="27"/>
      <c r="B9" s="25"/>
      <c r="C9" s="28"/>
      <c r="D9" s="27"/>
      <c r="E9" s="29"/>
    </row>
    <row r="10" spans="1:5" x14ac:dyDescent="0.25">
      <c r="A10" s="30" t="s">
        <v>22</v>
      </c>
      <c r="B10" s="31"/>
      <c r="C10" s="32">
        <f>SUM(C11:C17)</f>
        <v>0</v>
      </c>
      <c r="D10" s="33" t="s">
        <v>69</v>
      </c>
      <c r="E10" s="34">
        <v>24</v>
      </c>
    </row>
    <row r="11" spans="1:5" x14ac:dyDescent="0.25">
      <c r="A11" t="s">
        <v>6</v>
      </c>
      <c r="B11" s="19" t="s">
        <v>63</v>
      </c>
      <c r="C11" s="8">
        <f>IF(B11="yes",4,IF(B11="maybe",2,IF(B11="no",0)))</f>
        <v>0</v>
      </c>
      <c r="D11" s="5" t="s">
        <v>69</v>
      </c>
      <c r="E11" s="10">
        <v>4</v>
      </c>
    </row>
    <row r="12" spans="1:5" x14ac:dyDescent="0.25">
      <c r="A12" t="s">
        <v>7</v>
      </c>
      <c r="B12" s="16" t="s">
        <v>63</v>
      </c>
      <c r="C12" s="8">
        <f>IF(B12="yes",3,IF(B12="no",0))</f>
        <v>0</v>
      </c>
      <c r="D12" s="5" t="s">
        <v>69</v>
      </c>
      <c r="E12" s="10">
        <v>3</v>
      </c>
    </row>
    <row r="13" spans="1:5" x14ac:dyDescent="0.25">
      <c r="A13" t="s">
        <v>8</v>
      </c>
      <c r="B13" s="16" t="s">
        <v>63</v>
      </c>
      <c r="C13" s="8">
        <f>IF(B13="yes",3,IF(B13="maybe",1,IF(B13="no",0)))</f>
        <v>0</v>
      </c>
      <c r="D13" s="5" t="s">
        <v>69</v>
      </c>
      <c r="E13" s="10">
        <v>3</v>
      </c>
    </row>
    <row r="14" spans="1:5" x14ac:dyDescent="0.25">
      <c r="A14" t="s">
        <v>9</v>
      </c>
      <c r="B14" s="16" t="s">
        <v>63</v>
      </c>
      <c r="C14" s="8">
        <f>IF(B14="yes",3,IF(B14="maybe",1,IF(B14="no",0)))</f>
        <v>0</v>
      </c>
      <c r="D14" s="5" t="s">
        <v>69</v>
      </c>
      <c r="E14" s="10">
        <v>3</v>
      </c>
    </row>
    <row r="15" spans="1:5" x14ac:dyDescent="0.25">
      <c r="A15" t="s">
        <v>10</v>
      </c>
      <c r="B15" s="16" t="s">
        <v>63</v>
      </c>
      <c r="C15" s="8">
        <f>IF(B15="yes",2,IF(B15="no",0))</f>
        <v>0</v>
      </c>
      <c r="D15" s="5" t="s">
        <v>69</v>
      </c>
      <c r="E15" s="10">
        <v>2</v>
      </c>
    </row>
    <row r="16" spans="1:5" x14ac:dyDescent="0.25">
      <c r="A16" t="s">
        <v>11</v>
      </c>
      <c r="B16" s="16" t="s">
        <v>63</v>
      </c>
      <c r="C16" s="8">
        <f>IF(B16="yes",1,IF(B16="no",0))</f>
        <v>0</v>
      </c>
      <c r="D16" s="5" t="s">
        <v>69</v>
      </c>
      <c r="E16" s="10">
        <v>1</v>
      </c>
    </row>
    <row r="17" spans="1:6" ht="15.75" thickBot="1" x14ac:dyDescent="0.3">
      <c r="A17" s="3" t="s">
        <v>12</v>
      </c>
      <c r="B17" s="25" t="s">
        <v>63</v>
      </c>
      <c r="C17" s="9">
        <f>IF(B17="yes",8,IF(B17="maybe",4,IF(B17="no",0)))</f>
        <v>0</v>
      </c>
      <c r="D17" s="6" t="s">
        <v>69</v>
      </c>
      <c r="E17" s="11">
        <v>8</v>
      </c>
    </row>
    <row r="18" spans="1:6" x14ac:dyDescent="0.25">
      <c r="A18" s="30" t="s">
        <v>23</v>
      </c>
      <c r="B18" s="31"/>
      <c r="C18" s="32">
        <f>SUM(C19:C22)</f>
        <v>0</v>
      </c>
      <c r="D18" s="33" t="s">
        <v>69</v>
      </c>
      <c r="E18" s="34">
        <v>8</v>
      </c>
    </row>
    <row r="19" spans="1:6" x14ac:dyDescent="0.25">
      <c r="A19" t="s">
        <v>13</v>
      </c>
      <c r="B19" s="19" t="s">
        <v>63</v>
      </c>
      <c r="C19" s="8">
        <f>IF(B19="yes",2,IF(B19="no",0))</f>
        <v>0</v>
      </c>
      <c r="D19" s="5" t="s">
        <v>69</v>
      </c>
      <c r="E19" s="10">
        <v>2</v>
      </c>
    </row>
    <row r="20" spans="1:6" x14ac:dyDescent="0.25">
      <c r="A20" t="s">
        <v>14</v>
      </c>
      <c r="B20" s="16" t="s">
        <v>63</v>
      </c>
      <c r="C20" s="8">
        <f t="shared" ref="C20:C22" si="1">IF(B20="yes",2,IF(B20="no",0))</f>
        <v>0</v>
      </c>
      <c r="D20" s="5" t="s">
        <v>69</v>
      </c>
      <c r="E20" s="10">
        <v>2</v>
      </c>
    </row>
    <row r="21" spans="1:6" x14ac:dyDescent="0.25">
      <c r="A21" t="s">
        <v>15</v>
      </c>
      <c r="B21" s="16" t="s">
        <v>63</v>
      </c>
      <c r="C21" s="8">
        <f t="shared" si="1"/>
        <v>0</v>
      </c>
      <c r="D21" s="5" t="s">
        <v>69</v>
      </c>
      <c r="E21" s="10">
        <v>2</v>
      </c>
    </row>
    <row r="22" spans="1:6" ht="15.75" thickBot="1" x14ac:dyDescent="0.3">
      <c r="A22" s="3" t="s">
        <v>16</v>
      </c>
      <c r="B22" s="16" t="s">
        <v>63</v>
      </c>
      <c r="C22" s="9">
        <f t="shared" si="1"/>
        <v>0</v>
      </c>
      <c r="D22" s="6" t="s">
        <v>69</v>
      </c>
      <c r="E22" s="11">
        <v>2</v>
      </c>
    </row>
    <row r="23" spans="1:6" x14ac:dyDescent="0.25">
      <c r="A23" s="35" t="s">
        <v>24</v>
      </c>
      <c r="C23" s="36">
        <f>SUM(C24:C26)</f>
        <v>0</v>
      </c>
      <c r="D23" s="37" t="s">
        <v>69</v>
      </c>
      <c r="E23" s="38">
        <v>14</v>
      </c>
    </row>
    <row r="24" spans="1:6" x14ac:dyDescent="0.25">
      <c r="A24" t="s">
        <v>17</v>
      </c>
      <c r="B24" s="19" t="s">
        <v>63</v>
      </c>
      <c r="C24" s="8">
        <f>IF(B24="yes",6,IF(B24="maybe",3,IF(B24="no",0)))</f>
        <v>0</v>
      </c>
      <c r="D24" s="5" t="s">
        <v>69</v>
      </c>
      <c r="E24" s="10">
        <v>6</v>
      </c>
    </row>
    <row r="25" spans="1:6" x14ac:dyDescent="0.25">
      <c r="A25" t="s">
        <v>18</v>
      </c>
      <c r="B25" s="16" t="s">
        <v>63</v>
      </c>
      <c r="C25" s="8">
        <f t="shared" ref="C25:C26" si="2">IF(B25="yes",4,IF(B25="maybe",2,IF(B25="no",0)))</f>
        <v>0</v>
      </c>
      <c r="D25" s="5" t="s">
        <v>69</v>
      </c>
      <c r="E25" s="10">
        <v>4</v>
      </c>
    </row>
    <row r="26" spans="1:6" ht="15.75" thickBot="1" x14ac:dyDescent="0.3">
      <c r="A26" s="3" t="s">
        <v>19</v>
      </c>
      <c r="B26" s="16" t="s">
        <v>63</v>
      </c>
      <c r="C26" s="9">
        <f t="shared" si="2"/>
        <v>0</v>
      </c>
      <c r="D26" s="6" t="s">
        <v>69</v>
      </c>
      <c r="E26" s="11">
        <v>4</v>
      </c>
    </row>
    <row r="27" spans="1:6" x14ac:dyDescent="0.25">
      <c r="A27" s="35" t="s">
        <v>73</v>
      </c>
      <c r="C27" s="36">
        <f>SUM(C28)</f>
        <v>0</v>
      </c>
      <c r="D27" s="37" t="s">
        <v>69</v>
      </c>
      <c r="E27" s="38">
        <v>10</v>
      </c>
    </row>
    <row r="28" spans="1:6" ht="15.75" thickBot="1" x14ac:dyDescent="0.3">
      <c r="A28" s="3" t="s">
        <v>20</v>
      </c>
      <c r="B28" s="19" t="s">
        <v>63</v>
      </c>
      <c r="C28" s="9">
        <f>IF(B28="yes",10,IF(B28="maybe",5,IF(B28="no",0)))</f>
        <v>0</v>
      </c>
      <c r="D28" s="6" t="s">
        <v>69</v>
      </c>
      <c r="E28" s="11">
        <v>10</v>
      </c>
    </row>
    <row r="29" spans="1:6" ht="15.75" thickBot="1" x14ac:dyDescent="0.3">
      <c r="A29" s="3"/>
      <c r="B29" s="22" t="s">
        <v>71</v>
      </c>
      <c r="C29" s="23">
        <f>SUM(C10,C18,C23,C27)</f>
        <v>0</v>
      </c>
      <c r="D29" s="23"/>
      <c r="E29" s="24">
        <f t="shared" ref="E29" si="3">SUM(E10,E18,E23,E27)</f>
        <v>56</v>
      </c>
      <c r="F29" t="s">
        <v>72</v>
      </c>
    </row>
    <row r="30" spans="1:6" x14ac:dyDescent="0.25">
      <c r="A30" s="30" t="s">
        <v>25</v>
      </c>
      <c r="B30" s="31"/>
      <c r="C30" s="32">
        <f>SUM(C31:C35)</f>
        <v>0</v>
      </c>
      <c r="D30" s="33" t="s">
        <v>69</v>
      </c>
      <c r="E30" s="34">
        <v>10</v>
      </c>
    </row>
    <row r="31" spans="1:6" x14ac:dyDescent="0.25">
      <c r="A31" t="s">
        <v>26</v>
      </c>
      <c r="B31" s="19" t="s">
        <v>63</v>
      </c>
      <c r="C31" s="8">
        <f>IF(B31="yes",2,IF(B31="no",0))</f>
        <v>0</v>
      </c>
      <c r="D31" s="5" t="s">
        <v>69</v>
      </c>
      <c r="E31" s="10">
        <v>2</v>
      </c>
    </row>
    <row r="32" spans="1:6" x14ac:dyDescent="0.25">
      <c r="A32" s="2" t="s">
        <v>27</v>
      </c>
      <c r="B32" s="16" t="s">
        <v>63</v>
      </c>
      <c r="C32" s="8">
        <f t="shared" ref="C32:C35" si="4">IF(B32="yes",2,IF(B32="no",0))</f>
        <v>0</v>
      </c>
      <c r="D32" s="5" t="s">
        <v>69</v>
      </c>
      <c r="E32" s="14">
        <v>2</v>
      </c>
    </row>
    <row r="33" spans="1:5" x14ac:dyDescent="0.25">
      <c r="A33" t="s">
        <v>28</v>
      </c>
      <c r="B33" s="16" t="s">
        <v>63</v>
      </c>
      <c r="C33" s="8">
        <f t="shared" si="4"/>
        <v>0</v>
      </c>
      <c r="D33" s="5" t="s">
        <v>69</v>
      </c>
      <c r="E33" s="10">
        <v>2</v>
      </c>
    </row>
    <row r="34" spans="1:5" x14ac:dyDescent="0.25">
      <c r="A34" s="2" t="s">
        <v>29</v>
      </c>
      <c r="B34" s="16" t="s">
        <v>63</v>
      </c>
      <c r="C34" s="8">
        <f t="shared" si="4"/>
        <v>0</v>
      </c>
      <c r="D34" s="5" t="s">
        <v>69</v>
      </c>
      <c r="E34" s="12">
        <v>2</v>
      </c>
    </row>
    <row r="35" spans="1:5" ht="15.75" thickBot="1" x14ac:dyDescent="0.3">
      <c r="A35" s="4" t="s">
        <v>30</v>
      </c>
      <c r="B35" s="16" t="s">
        <v>63</v>
      </c>
      <c r="C35" s="9">
        <f t="shared" si="4"/>
        <v>0</v>
      </c>
      <c r="D35" s="6" t="s">
        <v>69</v>
      </c>
      <c r="E35" s="11">
        <v>2</v>
      </c>
    </row>
    <row r="36" spans="1:5" x14ac:dyDescent="0.25">
      <c r="A36" s="35" t="s">
        <v>31</v>
      </c>
      <c r="C36" s="36">
        <f>SUM(C37)</f>
        <v>0</v>
      </c>
      <c r="D36" s="37" t="s">
        <v>69</v>
      </c>
      <c r="E36" s="38">
        <v>3</v>
      </c>
    </row>
    <row r="37" spans="1:5" ht="15.75" thickBot="1" x14ac:dyDescent="0.3">
      <c r="A37" s="4" t="s">
        <v>32</v>
      </c>
      <c r="B37" s="19">
        <v>0</v>
      </c>
      <c r="C37" s="9">
        <f>IF(B37=0,0,IF(B37=1,1,IF(B37=2,2,3)))</f>
        <v>0</v>
      </c>
      <c r="D37" s="6" t="s">
        <v>69</v>
      </c>
      <c r="E37" s="11">
        <v>3</v>
      </c>
    </row>
    <row r="38" spans="1:5" x14ac:dyDescent="0.25">
      <c r="A38" s="35" t="s">
        <v>33</v>
      </c>
      <c r="C38" s="39">
        <f>SUM(C39:C41)</f>
        <v>0</v>
      </c>
      <c r="D38" s="37" t="s">
        <v>69</v>
      </c>
      <c r="E38" s="38">
        <v>4</v>
      </c>
    </row>
    <row r="39" spans="1:5" x14ac:dyDescent="0.25">
      <c r="A39" s="2" t="s">
        <v>34</v>
      </c>
      <c r="B39" s="19" t="s">
        <v>63</v>
      </c>
      <c r="C39" s="8">
        <f t="shared" ref="C39" si="5">IF(B39="yes",2,IF(B39="no",0))</f>
        <v>0</v>
      </c>
      <c r="D39" s="5" t="s">
        <v>69</v>
      </c>
      <c r="E39" s="10">
        <v>2</v>
      </c>
    </row>
    <row r="40" spans="1:5" x14ac:dyDescent="0.25">
      <c r="A40" s="2" t="s">
        <v>35</v>
      </c>
      <c r="B40" s="16" t="s">
        <v>63</v>
      </c>
      <c r="C40" s="8">
        <f>IF(B40="yes",1,IF(B40="no",0))</f>
        <v>0</v>
      </c>
      <c r="D40" s="5" t="s">
        <v>69</v>
      </c>
      <c r="E40" s="14">
        <v>1</v>
      </c>
    </row>
    <row r="41" spans="1:5" ht="15.75" thickBot="1" x14ac:dyDescent="0.3">
      <c r="A41" s="4" t="s">
        <v>36</v>
      </c>
      <c r="B41" s="16" t="s">
        <v>63</v>
      </c>
      <c r="C41" s="9">
        <f>IF(B41="yes",1,IF(B41="no",0))</f>
        <v>0</v>
      </c>
      <c r="D41" s="6" t="s">
        <v>69</v>
      </c>
      <c r="E41" s="11">
        <v>1</v>
      </c>
    </row>
    <row r="42" spans="1:5" x14ac:dyDescent="0.25">
      <c r="A42" s="35" t="s">
        <v>37</v>
      </c>
      <c r="C42" s="36">
        <f>SUM(C43:C53)</f>
        <v>0</v>
      </c>
      <c r="D42" s="37" t="s">
        <v>69</v>
      </c>
      <c r="E42" s="38">
        <v>16</v>
      </c>
    </row>
    <row r="43" spans="1:5" x14ac:dyDescent="0.25">
      <c r="A43" s="2" t="s">
        <v>38</v>
      </c>
      <c r="B43" s="19" t="s">
        <v>63</v>
      </c>
      <c r="C43" s="8">
        <f>IF(B43="yes",1,IF(B43="no",0))</f>
        <v>0</v>
      </c>
      <c r="D43" s="5" t="s">
        <v>69</v>
      </c>
      <c r="E43" s="14">
        <v>1</v>
      </c>
    </row>
    <row r="44" spans="1:5" x14ac:dyDescent="0.25">
      <c r="A44" s="2" t="s">
        <v>39</v>
      </c>
      <c r="B44" s="16" t="s">
        <v>63</v>
      </c>
      <c r="C44" s="8">
        <f t="shared" ref="C44:C49" si="6">IF(B44="yes",1,IF(B44="no",0))</f>
        <v>0</v>
      </c>
      <c r="D44" s="5" t="s">
        <v>69</v>
      </c>
      <c r="E44" s="14">
        <v>1</v>
      </c>
    </row>
    <row r="45" spans="1:5" x14ac:dyDescent="0.25">
      <c r="A45" s="2" t="s">
        <v>40</v>
      </c>
      <c r="B45" s="16" t="s">
        <v>63</v>
      </c>
      <c r="C45" s="8">
        <f t="shared" si="6"/>
        <v>0</v>
      </c>
      <c r="D45" s="5" t="s">
        <v>69</v>
      </c>
      <c r="E45" s="14">
        <v>1</v>
      </c>
    </row>
    <row r="46" spans="1:5" x14ac:dyDescent="0.25">
      <c r="A46" s="2" t="s">
        <v>41</v>
      </c>
      <c r="B46" s="16" t="s">
        <v>63</v>
      </c>
      <c r="C46" s="8">
        <f t="shared" si="6"/>
        <v>0</v>
      </c>
      <c r="D46" s="5" t="s">
        <v>69</v>
      </c>
      <c r="E46" s="14">
        <v>1</v>
      </c>
    </row>
    <row r="47" spans="1:5" x14ac:dyDescent="0.25">
      <c r="A47" s="2" t="s">
        <v>42</v>
      </c>
      <c r="B47" s="16" t="s">
        <v>63</v>
      </c>
      <c r="C47" s="8">
        <f t="shared" si="6"/>
        <v>0</v>
      </c>
      <c r="D47" s="5" t="s">
        <v>69</v>
      </c>
      <c r="E47" s="14">
        <v>1</v>
      </c>
    </row>
    <row r="48" spans="1:5" x14ac:dyDescent="0.25">
      <c r="A48" s="2" t="s">
        <v>43</v>
      </c>
      <c r="B48" s="16" t="s">
        <v>63</v>
      </c>
      <c r="C48" s="8">
        <f t="shared" si="6"/>
        <v>0</v>
      </c>
      <c r="D48" s="5" t="s">
        <v>69</v>
      </c>
      <c r="E48" s="14">
        <v>1</v>
      </c>
    </row>
    <row r="49" spans="1:5" x14ac:dyDescent="0.25">
      <c r="A49" s="2" t="s">
        <v>44</v>
      </c>
      <c r="B49" s="16" t="s">
        <v>63</v>
      </c>
      <c r="C49" s="8">
        <f t="shared" si="6"/>
        <v>0</v>
      </c>
      <c r="D49" s="5" t="s">
        <v>69</v>
      </c>
      <c r="E49" s="14">
        <v>1</v>
      </c>
    </row>
    <row r="50" spans="1:5" x14ac:dyDescent="0.25">
      <c r="A50" s="2" t="s">
        <v>45</v>
      </c>
      <c r="B50" s="16" t="s">
        <v>63</v>
      </c>
      <c r="C50" s="8">
        <f>IF(B50="yes",2,IF(B50="maybe",1,IF(B50="no",0)))</f>
        <v>0</v>
      </c>
      <c r="D50" s="5" t="s">
        <v>69</v>
      </c>
      <c r="E50" s="14">
        <v>2</v>
      </c>
    </row>
    <row r="51" spans="1:5" x14ac:dyDescent="0.25">
      <c r="A51" s="2" t="s">
        <v>46</v>
      </c>
      <c r="B51" s="16">
        <v>0</v>
      </c>
      <c r="C51" s="13">
        <f>IF(B51=0,0,IF(B51=1,1,2))</f>
        <v>0</v>
      </c>
      <c r="D51" s="5" t="s">
        <v>69</v>
      </c>
      <c r="E51" s="14">
        <v>2</v>
      </c>
    </row>
    <row r="52" spans="1:5" x14ac:dyDescent="0.25">
      <c r="A52" s="2" t="s">
        <v>47</v>
      </c>
      <c r="B52" s="16" t="s">
        <v>63</v>
      </c>
      <c r="C52" s="8">
        <f>IF(B52="yes",2,IF(B52="no",0))</f>
        <v>0</v>
      </c>
      <c r="D52" s="5" t="s">
        <v>69</v>
      </c>
      <c r="E52" s="14">
        <v>2</v>
      </c>
    </row>
    <row r="53" spans="1:5" ht="15.75" thickBot="1" x14ac:dyDescent="0.3">
      <c r="A53" s="4" t="s">
        <v>48</v>
      </c>
      <c r="B53" s="16" t="s">
        <v>63</v>
      </c>
      <c r="C53" s="9">
        <f>IF(B53="yes",3,IF(B53="no",0))</f>
        <v>0</v>
      </c>
      <c r="D53" s="6" t="s">
        <v>69</v>
      </c>
      <c r="E53" s="15">
        <v>3</v>
      </c>
    </row>
    <row r="54" spans="1:5" x14ac:dyDescent="0.25">
      <c r="A54" s="35" t="s">
        <v>49</v>
      </c>
      <c r="C54" s="36">
        <f>SUM(C55)</f>
        <v>0</v>
      </c>
      <c r="D54" s="37" t="s">
        <v>69</v>
      </c>
      <c r="E54" s="38">
        <v>2</v>
      </c>
    </row>
    <row r="55" spans="1:5" ht="15.75" thickBot="1" x14ac:dyDescent="0.3">
      <c r="A55" s="4" t="s">
        <v>50</v>
      </c>
      <c r="B55" s="19" t="s">
        <v>63</v>
      </c>
      <c r="C55" s="9">
        <f>IF(B55="yes",2,IF(B55="maybe",1,IF(B55="no",0)))</f>
        <v>0</v>
      </c>
      <c r="D55" s="6" t="s">
        <v>69</v>
      </c>
      <c r="E55" s="11">
        <v>2</v>
      </c>
    </row>
    <row r="56" spans="1:5" x14ac:dyDescent="0.25">
      <c r="A56" s="35" t="s">
        <v>51</v>
      </c>
      <c r="C56" s="36">
        <f>SUM(C57:C59)</f>
        <v>0</v>
      </c>
      <c r="D56" s="37" t="s">
        <v>69</v>
      </c>
      <c r="E56" s="38">
        <v>8</v>
      </c>
    </row>
    <row r="57" spans="1:5" x14ac:dyDescent="0.25">
      <c r="A57" s="2" t="s">
        <v>52</v>
      </c>
      <c r="B57" s="19">
        <v>0</v>
      </c>
      <c r="C57" s="13">
        <f>IF(B57=0,0,IF(B57=1,1,IF(B57=2,2,IF(B57=3,3,4))))</f>
        <v>0</v>
      </c>
      <c r="D57" s="5" t="s">
        <v>69</v>
      </c>
      <c r="E57" s="10">
        <v>4</v>
      </c>
    </row>
    <row r="58" spans="1:5" x14ac:dyDescent="0.25">
      <c r="A58" s="2" t="s">
        <v>53</v>
      </c>
      <c r="B58" s="16" t="s">
        <v>63</v>
      </c>
      <c r="C58" s="8">
        <f>IF(B58="yes",1,IF(B58="no",0))</f>
        <v>0</v>
      </c>
      <c r="D58" s="5" t="s">
        <v>69</v>
      </c>
      <c r="E58" s="14">
        <v>1</v>
      </c>
    </row>
    <row r="59" spans="1:5" ht="15.75" thickBot="1" x14ac:dyDescent="0.3">
      <c r="A59" s="4" t="s">
        <v>54</v>
      </c>
      <c r="B59" s="16" t="s">
        <v>63</v>
      </c>
      <c r="C59" s="9">
        <f>IF(B59="yes",3,IF(B59="no",0))</f>
        <v>0</v>
      </c>
      <c r="D59" s="6" t="s">
        <v>69</v>
      </c>
      <c r="E59" s="11">
        <v>3</v>
      </c>
    </row>
    <row r="60" spans="1:5" x14ac:dyDescent="0.25">
      <c r="A60" s="35" t="s">
        <v>68</v>
      </c>
      <c r="C60" s="36">
        <f>SUM(C61:C67)</f>
        <v>0</v>
      </c>
      <c r="D60" s="37" t="s">
        <v>69</v>
      </c>
      <c r="E60" s="38">
        <v>10</v>
      </c>
    </row>
    <row r="61" spans="1:5" x14ac:dyDescent="0.25">
      <c r="A61" s="2" t="s">
        <v>55</v>
      </c>
      <c r="B61" s="19" t="s">
        <v>63</v>
      </c>
      <c r="C61" s="8">
        <f>IF(B61="yes",1,IF(B61="no",0))</f>
        <v>0</v>
      </c>
      <c r="D61" s="5" t="s">
        <v>69</v>
      </c>
      <c r="E61" s="14">
        <v>1</v>
      </c>
    </row>
    <row r="62" spans="1:5" x14ac:dyDescent="0.25">
      <c r="A62" s="2" t="s">
        <v>56</v>
      </c>
      <c r="B62" s="16" t="s">
        <v>63</v>
      </c>
      <c r="C62" s="8">
        <f t="shared" ref="C62:C66" si="7">IF(B62="yes",1,IF(B62="no",0))</f>
        <v>0</v>
      </c>
      <c r="D62" s="5" t="s">
        <v>69</v>
      </c>
      <c r="E62" s="14">
        <v>1</v>
      </c>
    </row>
    <row r="63" spans="1:5" x14ac:dyDescent="0.25">
      <c r="A63" s="2" t="s">
        <v>57</v>
      </c>
      <c r="B63" s="16" t="s">
        <v>63</v>
      </c>
      <c r="C63" s="8">
        <f t="shared" si="7"/>
        <v>0</v>
      </c>
      <c r="D63" s="5" t="s">
        <v>69</v>
      </c>
      <c r="E63" s="14">
        <v>1</v>
      </c>
    </row>
    <row r="64" spans="1:5" x14ac:dyDescent="0.25">
      <c r="A64" s="2" t="s">
        <v>58</v>
      </c>
      <c r="B64" s="16" t="s">
        <v>63</v>
      </c>
      <c r="C64" s="8">
        <f t="shared" si="7"/>
        <v>0</v>
      </c>
      <c r="D64" s="5" t="s">
        <v>69</v>
      </c>
      <c r="E64" s="14">
        <v>1</v>
      </c>
    </row>
    <row r="65" spans="1:6" x14ac:dyDescent="0.25">
      <c r="A65" s="2" t="s">
        <v>59</v>
      </c>
      <c r="B65" s="16">
        <v>0</v>
      </c>
      <c r="C65" s="13">
        <f>IF(B65=0,0,IF(B65=1,1,IF(B65=2,2,3)))</f>
        <v>0</v>
      </c>
      <c r="D65" s="5" t="s">
        <v>69</v>
      </c>
      <c r="E65" s="14">
        <v>3</v>
      </c>
    </row>
    <row r="66" spans="1:6" x14ac:dyDescent="0.25">
      <c r="A66" s="2" t="s">
        <v>60</v>
      </c>
      <c r="B66" s="16" t="s">
        <v>63</v>
      </c>
      <c r="C66" s="8">
        <f t="shared" si="7"/>
        <v>0</v>
      </c>
      <c r="D66" s="5" t="s">
        <v>69</v>
      </c>
      <c r="E66" s="14">
        <v>1</v>
      </c>
    </row>
    <row r="67" spans="1:6" ht="15.75" thickBot="1" x14ac:dyDescent="0.3">
      <c r="A67" s="4" t="s">
        <v>61</v>
      </c>
      <c r="B67" s="17">
        <v>0</v>
      </c>
      <c r="C67" s="9">
        <f>IF(B67=0,0,IF(B67=1,1,2))</f>
        <v>0</v>
      </c>
      <c r="D67" s="6" t="s">
        <v>69</v>
      </c>
      <c r="E67" s="15">
        <v>2</v>
      </c>
    </row>
    <row r="68" spans="1:6" x14ac:dyDescent="0.25">
      <c r="B68" s="20" t="s">
        <v>71</v>
      </c>
      <c r="C68" s="21">
        <f>SUM(C30,C36,C38,C42,C54,C56,C60)</f>
        <v>0</v>
      </c>
      <c r="D68" s="21"/>
      <c r="E68" s="21">
        <f t="shared" ref="E68" si="8">SUM(E30,E36,E38,E42,E54,E56,E60)</f>
        <v>53</v>
      </c>
      <c r="F68" t="s">
        <v>72</v>
      </c>
    </row>
    <row r="69" spans="1:6" x14ac:dyDescent="0.25">
      <c r="B69" s="18"/>
    </row>
    <row r="70" spans="1:6" x14ac:dyDescent="0.25">
      <c r="B70" s="18"/>
    </row>
  </sheetData>
  <conditionalFormatting sqref="B30:B1048576 B1:B8 B10:B28">
    <cfRule type="expression" dxfId="6" priority="1">
      <formula>$B1 =""</formula>
    </cfRule>
    <cfRule type="expression" dxfId="5" priority="3">
      <formula>$B1 = "no"</formula>
    </cfRule>
    <cfRule type="expression" dxfId="4" priority="6">
      <formula>$B1 = "maybe"</formula>
    </cfRule>
    <cfRule type="expression" dxfId="3" priority="7">
      <formula>$B1 = "yes"</formula>
    </cfRule>
  </conditionalFormatting>
  <conditionalFormatting sqref="B67 B65 B57 B51 B37">
    <cfRule type="expression" dxfId="2" priority="4">
      <formula>$B37 &gt;= $E37</formula>
    </cfRule>
    <cfRule type="expression" dxfId="1" priority="5">
      <formula>$B37 &lt; $E37</formula>
    </cfRule>
  </conditionalFormatting>
  <conditionalFormatting sqref="B30:B67 B1:B8 B10:B28">
    <cfRule type="expression" dxfId="0" priority="2">
      <formula>$B1= 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6DD3955-79DA-49D3-B509-9CAFD2A658D4}">
          <x14:formula1>
            <xm:f>Sheet2!$A$1:$A$3</xm:f>
          </x14:formula1>
          <xm:sqref>B11 B50 B17 B24:B26 B55 B13:B14</xm:sqref>
        </x14:dataValidation>
        <x14:dataValidation type="list" allowBlank="1" showInputMessage="1" showErrorMessage="1" xr:uid="{958A87E0-96C6-4DE4-BA46-6112C489026E}">
          <x14:formula1>
            <xm:f>Sheet2!$C$1:$C$2</xm:f>
          </x14:formula1>
          <xm:sqref>B12 B15:B16 B19:B22 B28 B31:B35 B39:B41 B52:B53 B43:B49 B58:B59 B3:B8 B61:B64 B66</xm:sqref>
        </x14:dataValidation>
        <x14:dataValidation type="list" allowBlank="1" showInputMessage="1" showErrorMessage="1" xr:uid="{0148E9E6-BC39-475E-81A6-F6B5FFA467C7}">
          <x14:formula1>
            <xm:f>Sheet2!$B$1:$B$8</xm:f>
          </x14:formula1>
          <xm:sqref>B37 B51 B57 B65 B67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E8E9-6888-4539-AA04-D0CB66E0D427}">
  <dimension ref="A1:C8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62</v>
      </c>
      <c r="B1">
        <v>0</v>
      </c>
      <c r="C1" t="s">
        <v>62</v>
      </c>
    </row>
    <row r="2" spans="1:3" x14ac:dyDescent="0.25">
      <c r="A2" t="s">
        <v>65</v>
      </c>
      <c r="B2">
        <v>1</v>
      </c>
      <c r="C2" t="s">
        <v>63</v>
      </c>
    </row>
    <row r="3" spans="1:3" x14ac:dyDescent="0.25">
      <c r="A3" t="s">
        <v>63</v>
      </c>
      <c r="B3">
        <v>2</v>
      </c>
    </row>
    <row r="4" spans="1:3" x14ac:dyDescent="0.25">
      <c r="B4">
        <v>3</v>
      </c>
    </row>
    <row r="5" spans="1:3" x14ac:dyDescent="0.25">
      <c r="B5">
        <v>4</v>
      </c>
    </row>
    <row r="6" spans="1:3" x14ac:dyDescent="0.25">
      <c r="B6">
        <v>5</v>
      </c>
    </row>
    <row r="7" spans="1:3" x14ac:dyDescent="0.25">
      <c r="B7">
        <v>6</v>
      </c>
    </row>
    <row r="8" spans="1:3" x14ac:dyDescent="0.25">
      <c r="B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2023-03-03T07:26:20Z</dcterms:created>
  <dcterms:modified xsi:type="dcterms:W3CDTF">2023-03-03T13:39:34Z</dcterms:modified>
</cp:coreProperties>
</file>