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ğuzhan mazlumoğlu\Desktop\"/>
    </mc:Choice>
  </mc:AlternateContent>
  <xr:revisionPtr revIDLastSave="0" documentId="13_ncr:1_{22A17F09-2930-4BB4-8402-BBE6858E803E}" xr6:coauthVersionLast="45" xr6:coauthVersionMax="45" xr10:uidLastSave="{00000000-0000-0000-0000-000000000000}"/>
  <bookViews>
    <workbookView xWindow="-108" yWindow="-108" windowWidth="23256" windowHeight="13176" activeTab="1" xr2:uid="{B3D325F6-F21B-474C-ABAE-45032C05FA03}"/>
  </bookViews>
  <sheets>
    <sheet name="Sayfa1" sheetId="1" r:id="rId1"/>
    <sheet name="Sayf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I4" i="2" s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I18" i="1"/>
  <c r="H18" i="1"/>
  <c r="G18" i="1"/>
  <c r="F18" i="1"/>
  <c r="E19" i="1" s="1"/>
  <c r="F19" i="1" s="1"/>
  <c r="I17" i="1"/>
  <c r="H17" i="1"/>
  <c r="G17" i="1"/>
  <c r="F17" i="1"/>
  <c r="I16" i="1"/>
  <c r="H16" i="1"/>
  <c r="G16" i="1"/>
  <c r="I15" i="1"/>
  <c r="H15" i="1"/>
  <c r="G15" i="1"/>
  <c r="F15" i="1"/>
  <c r="I14" i="1"/>
  <c r="H14" i="1"/>
  <c r="G14" i="1"/>
  <c r="F14" i="1"/>
  <c r="E16" i="1" s="1"/>
  <c r="F16" i="1" s="1"/>
  <c r="I13" i="1"/>
  <c r="H13" i="1"/>
  <c r="G13" i="1"/>
  <c r="I12" i="1"/>
  <c r="H12" i="1"/>
  <c r="G12" i="1"/>
  <c r="I11" i="1"/>
  <c r="H11" i="1"/>
  <c r="G11" i="1"/>
  <c r="F11" i="1"/>
  <c r="E12" i="1" s="1"/>
  <c r="F12" i="1" s="1"/>
  <c r="E13" i="1" s="1"/>
  <c r="F13" i="1" s="1"/>
  <c r="I10" i="1"/>
  <c r="H10" i="1"/>
  <c r="G10" i="1"/>
  <c r="I9" i="1"/>
  <c r="H9" i="1"/>
  <c r="G9" i="1"/>
  <c r="I8" i="1"/>
  <c r="H8" i="1"/>
  <c r="G8" i="1"/>
  <c r="F8" i="1"/>
  <c r="E9" i="1" s="1"/>
  <c r="F9" i="1" s="1"/>
  <c r="E10" i="1" s="1"/>
  <c r="F10" i="1" s="1"/>
  <c r="D4" i="1"/>
  <c r="C4" i="1"/>
  <c r="AM4" i="2" l="1"/>
  <c r="AC4" i="2"/>
  <c r="N4" i="2"/>
  <c r="AL4" i="2"/>
  <c r="AA4" i="2"/>
  <c r="K4" i="2"/>
  <c r="AF4" i="2"/>
  <c r="S4" i="2"/>
  <c r="AE4" i="2"/>
  <c r="Q4" i="2"/>
  <c r="D5" i="2"/>
  <c r="AD4" i="2"/>
  <c r="AK4" i="2"/>
  <c r="X4" i="2"/>
  <c r="H4" i="2"/>
  <c r="AJ4" i="2"/>
  <c r="V4" i="2"/>
  <c r="G4" i="2"/>
  <c r="P4" i="2"/>
  <c r="AH4" i="2"/>
  <c r="U4" i="2"/>
  <c r="F4" i="2"/>
  <c r="AI4" i="2"/>
  <c r="Y4" i="2"/>
  <c r="O4" i="2"/>
  <c r="AG4" i="2"/>
  <c r="W4" i="2"/>
  <c r="M4" i="2"/>
  <c r="AB4" i="2"/>
  <c r="T4" i="2"/>
  <c r="L4" i="2"/>
  <c r="Z4" i="2"/>
  <c r="R4" i="2"/>
  <c r="J4" i="2"/>
  <c r="E5" i="2" l="1"/>
  <c r="O5" i="2" s="1"/>
  <c r="G5" i="2"/>
  <c r="AJ5" i="2" l="1"/>
  <c r="W5" i="2"/>
  <c r="AA5" i="2"/>
  <c r="AH5" i="2"/>
  <c r="F5" i="2"/>
  <c r="I5" i="2"/>
  <c r="X5" i="2"/>
  <c r="AG5" i="2"/>
  <c r="D6" i="2"/>
  <c r="AB5" i="2"/>
  <c r="V5" i="2"/>
  <c r="Q5" i="2"/>
  <c r="H5" i="2"/>
  <c r="K5" i="2"/>
  <c r="N5" i="2"/>
  <c r="R5" i="2"/>
  <c r="AI5" i="2"/>
  <c r="L5" i="2"/>
  <c r="AK5" i="2"/>
  <c r="AF5" i="2"/>
  <c r="AL5" i="2"/>
  <c r="S5" i="2"/>
  <c r="J5" i="2"/>
  <c r="P5" i="2"/>
  <c r="M5" i="2"/>
  <c r="AC5" i="2"/>
  <c r="Z5" i="2"/>
  <c r="U5" i="2"/>
  <c r="AE5" i="2"/>
  <c r="AD5" i="2"/>
  <c r="T5" i="2"/>
  <c r="Y5" i="2"/>
  <c r="AM5" i="2"/>
  <c r="E6" i="2"/>
  <c r="N6" i="2" s="1"/>
  <c r="Z6" i="2" l="1"/>
  <c r="Y6" i="2"/>
  <c r="AL6" i="2"/>
  <c r="X6" i="2"/>
  <c r="AM6" i="2"/>
  <c r="I6" i="2"/>
  <c r="M6" i="2"/>
  <c r="O6" i="2"/>
  <c r="AH6" i="2"/>
  <c r="G6" i="2"/>
  <c r="AK6" i="2"/>
  <c r="P6" i="2"/>
  <c r="AG6" i="2"/>
  <c r="J6" i="2"/>
  <c r="AD6" i="2"/>
  <c r="L6" i="2"/>
  <c r="AF6" i="2"/>
  <c r="F6" i="2"/>
  <c r="AE6" i="2"/>
  <c r="AJ6" i="2"/>
  <c r="T6" i="2"/>
  <c r="D7" i="2"/>
  <c r="AA6" i="2"/>
  <c r="AI6" i="2"/>
  <c r="Q6" i="2"/>
  <c r="K6" i="2"/>
  <c r="R6" i="2"/>
  <c r="H6" i="2"/>
  <c r="AB6" i="2"/>
  <c r="W6" i="2"/>
  <c r="AC6" i="2"/>
  <c r="S6" i="2"/>
  <c r="V6" i="2"/>
  <c r="U6" i="2"/>
  <c r="E7" i="2" l="1"/>
  <c r="AE7" i="2" s="1"/>
  <c r="AG7" i="2" l="1"/>
  <c r="Y7" i="2"/>
  <c r="J7" i="2"/>
  <c r="AH7" i="2"/>
  <c r="AB7" i="2"/>
  <c r="P7" i="2"/>
  <c r="AL7" i="2"/>
  <c r="AK7" i="2"/>
  <c r="Q7" i="2"/>
  <c r="N7" i="2"/>
  <c r="H7" i="2"/>
  <c r="AJ7" i="2"/>
  <c r="L7" i="2"/>
  <c r="S7" i="2"/>
  <c r="K7" i="2"/>
  <c r="G7" i="2"/>
  <c r="AM7" i="2"/>
  <c r="O7" i="2"/>
  <c r="AF7" i="2"/>
  <c r="AI7" i="2"/>
  <c r="AD7" i="2"/>
  <c r="V7" i="2"/>
  <c r="I7" i="2"/>
  <c r="AC7" i="2"/>
  <c r="U7" i="2"/>
  <c r="W7" i="2"/>
  <c r="M7" i="2"/>
  <c r="Z7" i="2"/>
  <c r="X7" i="2"/>
  <c r="AA7" i="2"/>
  <c r="F7" i="2"/>
  <c r="T7" i="2"/>
  <c r="D8" i="2"/>
  <c r="R7" i="2"/>
  <c r="E8" i="2" l="1"/>
  <c r="F8" i="2" s="1"/>
  <c r="AB8" i="2" l="1"/>
  <c r="AG8" i="2"/>
  <c r="AH8" i="2"/>
  <c r="O8" i="2"/>
  <c r="AD8" i="2"/>
  <c r="K8" i="2"/>
  <c r="X8" i="2"/>
  <c r="R8" i="2"/>
  <c r="AC8" i="2"/>
  <c r="AJ8" i="2"/>
  <c r="M8" i="2"/>
  <c r="Q8" i="2"/>
  <c r="H8" i="2"/>
  <c r="Z8" i="2"/>
  <c r="S8" i="2"/>
  <c r="J8" i="2"/>
  <c r="T8" i="2"/>
  <c r="AF8" i="2"/>
  <c r="P8" i="2"/>
  <c r="AM8" i="2"/>
  <c r="G8" i="2"/>
  <c r="U8" i="2"/>
  <c r="V8" i="2"/>
  <c r="L8" i="2"/>
  <c r="AE8" i="2"/>
  <c r="N8" i="2"/>
  <c r="AK8" i="2"/>
  <c r="AL8" i="2"/>
  <c r="Y8" i="2"/>
  <c r="AA8" i="2"/>
  <c r="AI8" i="2"/>
  <c r="I8" i="2"/>
  <c r="D9" i="2"/>
  <c r="W8" i="2"/>
  <c r="E9" i="2" l="1"/>
  <c r="AI9" i="2" s="1"/>
  <c r="J9" i="2" l="1"/>
  <c r="Y9" i="2"/>
  <c r="V9" i="2"/>
  <c r="AE9" i="2"/>
  <c r="R9" i="2"/>
  <c r="S9" i="2"/>
  <c r="Q9" i="2"/>
  <c r="AD9" i="2"/>
  <c r="AJ9" i="2"/>
  <c r="M9" i="2"/>
  <c r="AC9" i="2"/>
  <c r="X9" i="2"/>
  <c r="AG9" i="2"/>
  <c r="Z9" i="2"/>
  <c r="O9" i="2"/>
  <c r="F9" i="2"/>
  <c r="L9" i="2"/>
  <c r="U9" i="2"/>
  <c r="H9" i="2"/>
  <c r="AM9" i="2"/>
  <c r="N9" i="2"/>
  <c r="P9" i="2"/>
  <c r="K9" i="2"/>
  <c r="AB9" i="2"/>
  <c r="I9" i="2"/>
  <c r="AA9" i="2"/>
  <c r="G9" i="2"/>
  <c r="AH9" i="2"/>
  <c r="AF9" i="2"/>
  <c r="W9" i="2"/>
  <c r="AL9" i="2"/>
  <c r="D10" i="2"/>
  <c r="T9" i="2"/>
  <c r="AK9" i="2"/>
  <c r="E10" i="2" l="1"/>
  <c r="I10" i="2" s="1"/>
  <c r="S10" i="2" l="1"/>
  <c r="AA10" i="2"/>
  <c r="J10" i="2"/>
  <c r="H10" i="2"/>
  <c r="V10" i="2"/>
  <c r="AF10" i="2"/>
  <c r="Y10" i="2"/>
  <c r="G10" i="2"/>
  <c r="AE10" i="2"/>
  <c r="U10" i="2"/>
  <c r="P10" i="2"/>
  <c r="AJ10" i="2"/>
  <c r="F10" i="2"/>
  <c r="R10" i="2"/>
  <c r="AD10" i="2"/>
  <c r="AG10" i="2"/>
  <c r="D11" i="2"/>
  <c r="AM10" i="2"/>
  <c r="T10" i="2"/>
  <c r="L10" i="2"/>
  <c r="X10" i="2"/>
  <c r="AC10" i="2"/>
  <c r="N10" i="2"/>
  <c r="Q10" i="2"/>
  <c r="Z10" i="2"/>
  <c r="AL10" i="2"/>
  <c r="AH10" i="2"/>
  <c r="O10" i="2"/>
  <c r="W10" i="2"/>
  <c r="AI10" i="2"/>
  <c r="M10" i="2"/>
  <c r="K10" i="2"/>
  <c r="AB10" i="2"/>
  <c r="AK10" i="2"/>
  <c r="E11" i="2" l="1"/>
  <c r="D12" i="2" s="1"/>
  <c r="AM11" i="2" l="1"/>
  <c r="H11" i="2"/>
  <c r="G11" i="2"/>
  <c r="I11" i="2"/>
  <c r="X11" i="2"/>
  <c r="N11" i="2"/>
  <c r="M11" i="2"/>
  <c r="AL11" i="2"/>
  <c r="E12" i="2"/>
  <c r="D13" i="2" s="1"/>
  <c r="W11" i="2"/>
  <c r="Z11" i="2"/>
  <c r="AB11" i="2"/>
  <c r="Y11" i="2"/>
  <c r="U11" i="2"/>
  <c r="L11" i="2"/>
  <c r="J11" i="2"/>
  <c r="AK11" i="2"/>
  <c r="AH11" i="2"/>
  <c r="V11" i="2"/>
  <c r="AD11" i="2"/>
  <c r="Q11" i="2"/>
  <c r="P11" i="2"/>
  <c r="AF11" i="2"/>
  <c r="AE11" i="2"/>
  <c r="O11" i="2"/>
  <c r="K11" i="2"/>
  <c r="AC11" i="2"/>
  <c r="AI11" i="2"/>
  <c r="AJ11" i="2"/>
  <c r="T11" i="2"/>
  <c r="S11" i="2"/>
  <c r="AA11" i="2"/>
  <c r="F11" i="2"/>
  <c r="R11" i="2"/>
  <c r="AG11" i="2"/>
  <c r="J12" i="2" l="1"/>
  <c r="Q12" i="2"/>
  <c r="L12" i="2"/>
  <c r="AK12" i="2"/>
  <c r="X12" i="2"/>
  <c r="AA12" i="2"/>
  <c r="Z12" i="2"/>
  <c r="F12" i="2"/>
  <c r="V12" i="2"/>
  <c r="R12" i="2"/>
  <c r="AE12" i="2"/>
  <c r="S12" i="2"/>
  <c r="G12" i="2"/>
  <c r="AC12" i="2"/>
  <c r="AH12" i="2"/>
  <c r="U12" i="2"/>
  <c r="AL12" i="2"/>
  <c r="K12" i="2"/>
  <c r="I12" i="2"/>
  <c r="AJ12" i="2"/>
  <c r="W12" i="2"/>
  <c r="AF12" i="2"/>
  <c r="E13" i="2"/>
  <c r="D14" i="2" s="1"/>
  <c r="AB12" i="2"/>
  <c r="P12" i="2"/>
  <c r="AM12" i="2"/>
  <c r="N12" i="2"/>
  <c r="Y12" i="2"/>
  <c r="AD12" i="2"/>
  <c r="AI12" i="2"/>
  <c r="AG12" i="2"/>
  <c r="M12" i="2"/>
  <c r="O12" i="2"/>
  <c r="T12" i="2"/>
  <c r="H12" i="2"/>
  <c r="J13" i="2" l="1"/>
  <c r="S13" i="2"/>
  <c r="Q13" i="2"/>
  <c r="X13" i="2"/>
  <c r="Z13" i="2"/>
  <c r="AM13" i="2"/>
  <c r="H13" i="2"/>
  <c r="T13" i="2"/>
  <c r="AG13" i="2"/>
  <c r="AJ13" i="2"/>
  <c r="N13" i="2"/>
  <c r="K13" i="2"/>
  <c r="Y13" i="2"/>
  <c r="U13" i="2"/>
  <c r="V13" i="2"/>
  <c r="AF13" i="2"/>
  <c r="F13" i="2"/>
  <c r="M13" i="2"/>
  <c r="AL13" i="2"/>
  <c r="AD13" i="2"/>
  <c r="E14" i="2"/>
  <c r="D15" i="2" s="1"/>
  <c r="AB13" i="2"/>
  <c r="L13" i="2"/>
  <c r="I13" i="2"/>
  <c r="AI13" i="2"/>
  <c r="AK13" i="2"/>
  <c r="R13" i="2"/>
  <c r="G13" i="2"/>
  <c r="AC13" i="2"/>
  <c r="AA13" i="2"/>
  <c r="O13" i="2"/>
  <c r="AH13" i="2"/>
  <c r="W13" i="2"/>
  <c r="AE13" i="2"/>
  <c r="P13" i="2"/>
  <c r="AH14" i="2" l="1"/>
  <c r="AA14" i="2"/>
  <c r="P14" i="2"/>
  <c r="Y14" i="2"/>
  <c r="V14" i="2"/>
  <c r="AM14" i="2"/>
  <c r="M14" i="2"/>
  <c r="Q14" i="2"/>
  <c r="K14" i="2"/>
  <c r="AI14" i="2"/>
  <c r="AG14" i="2"/>
  <c r="X14" i="2"/>
  <c r="W14" i="2"/>
  <c r="G14" i="2"/>
  <c r="F14" i="2"/>
  <c r="Z14" i="2"/>
  <c r="R14" i="2"/>
  <c r="AC14" i="2"/>
  <c r="AE14" i="2"/>
  <c r="AB14" i="2"/>
  <c r="AJ14" i="2"/>
  <c r="L14" i="2"/>
  <c r="AL14" i="2"/>
  <c r="J14" i="2"/>
  <c r="AF14" i="2"/>
  <c r="I14" i="2"/>
  <c r="S14" i="2"/>
  <c r="U14" i="2"/>
  <c r="O14" i="2"/>
  <c r="H14" i="2"/>
  <c r="AK14" i="2"/>
  <c r="N14" i="2"/>
  <c r="T14" i="2"/>
  <c r="AD14" i="2"/>
  <c r="E15" i="2"/>
  <c r="D16" i="2" s="1"/>
  <c r="AJ15" i="2" l="1"/>
  <c r="J15" i="2"/>
  <c r="AM15" i="2"/>
  <c r="AH15" i="2"/>
  <c r="M15" i="2"/>
  <c r="V15" i="2"/>
  <c r="Z15" i="2"/>
  <c r="S15" i="2"/>
  <c r="AK15" i="2"/>
  <c r="AE15" i="2"/>
  <c r="AB15" i="2"/>
  <c r="U15" i="2"/>
  <c r="L15" i="2"/>
  <c r="T15" i="2"/>
  <c r="F15" i="2"/>
  <c r="H15" i="2"/>
  <c r="I15" i="2"/>
  <c r="P15" i="2"/>
  <c r="AA15" i="2"/>
  <c r="AD15" i="2"/>
  <c r="AG15" i="2"/>
  <c r="AI15" i="2"/>
  <c r="Q15" i="2"/>
  <c r="N15" i="2"/>
  <c r="Y15" i="2"/>
  <c r="G15" i="2"/>
  <c r="AF15" i="2"/>
  <c r="O15" i="2"/>
  <c r="W15" i="2"/>
  <c r="K15" i="2"/>
  <c r="AC15" i="2"/>
  <c r="AL15" i="2"/>
  <c r="X15" i="2"/>
  <c r="E16" i="2"/>
  <c r="D17" i="2" s="1"/>
  <c r="R15" i="2"/>
  <c r="N16" i="2" l="1"/>
  <c r="AE16" i="2"/>
  <c r="L16" i="2"/>
  <c r="AA16" i="2"/>
  <c r="Y16" i="2"/>
  <c r="F16" i="2"/>
  <c r="O16" i="2"/>
  <c r="I16" i="2"/>
  <c r="X16" i="2"/>
  <c r="AI16" i="2"/>
  <c r="E17" i="2"/>
  <c r="D18" i="2" s="1"/>
  <c r="U16" i="2"/>
  <c r="AB16" i="2"/>
  <c r="AD16" i="2"/>
  <c r="AC16" i="2"/>
  <c r="J16" i="2"/>
  <c r="AM16" i="2"/>
  <c r="T16" i="2"/>
  <c r="AG16" i="2"/>
  <c r="Z16" i="2"/>
  <c r="K16" i="2"/>
  <c r="AF16" i="2"/>
  <c r="G16" i="2"/>
  <c r="V16" i="2"/>
  <c r="Q16" i="2"/>
  <c r="AK16" i="2"/>
  <c r="AH16" i="2"/>
  <c r="W16" i="2"/>
  <c r="P16" i="2"/>
  <c r="R16" i="2"/>
  <c r="H16" i="2"/>
  <c r="AL16" i="2"/>
  <c r="AJ16" i="2"/>
  <c r="S16" i="2"/>
  <c r="M16" i="2"/>
  <c r="Y17" i="2" l="1"/>
  <c r="AM17" i="2"/>
  <c r="F17" i="2"/>
  <c r="AK17" i="2"/>
  <c r="AL17" i="2"/>
  <c r="AI17" i="2"/>
  <c r="AE17" i="2"/>
  <c r="AC17" i="2"/>
  <c r="O17" i="2"/>
  <c r="S17" i="2"/>
  <c r="AA17" i="2"/>
  <c r="AG17" i="2"/>
  <c r="L17" i="2"/>
  <c r="I17" i="2"/>
  <c r="AH17" i="2"/>
  <c r="K17" i="2"/>
  <c r="G17" i="2"/>
  <c r="P17" i="2"/>
  <c r="AJ17" i="2"/>
  <c r="Q17" i="2"/>
  <c r="AF17" i="2"/>
  <c r="U17" i="2"/>
  <c r="V17" i="2"/>
  <c r="T17" i="2"/>
  <c r="M17" i="2"/>
  <c r="X17" i="2"/>
  <c r="H17" i="2"/>
  <c r="R17" i="2"/>
  <c r="AD17" i="2"/>
  <c r="N17" i="2"/>
  <c r="W17" i="2"/>
  <c r="E18" i="2"/>
  <c r="D19" i="2" s="1"/>
  <c r="AB17" i="2"/>
  <c r="Z17" i="2"/>
  <c r="J17" i="2"/>
  <c r="U18" i="2" l="1"/>
  <c r="AI18" i="2"/>
  <c r="AL18" i="2"/>
  <c r="AE18" i="2"/>
  <c r="AH18" i="2"/>
  <c r="Y18" i="2"/>
  <c r="S18" i="2"/>
  <c r="I18" i="2"/>
  <c r="G18" i="2"/>
  <c r="AM18" i="2"/>
  <c r="M18" i="2"/>
  <c r="L18" i="2"/>
  <c r="K18" i="2"/>
  <c r="N18" i="2"/>
  <c r="X18" i="2"/>
  <c r="Z18" i="2"/>
  <c r="AK18" i="2"/>
  <c r="Q18" i="2"/>
  <c r="R18" i="2"/>
  <c r="AB18" i="2"/>
  <c r="AC18" i="2"/>
  <c r="AF18" i="2"/>
  <c r="AJ18" i="2"/>
  <c r="P18" i="2"/>
  <c r="AD18" i="2"/>
  <c r="F18" i="2"/>
  <c r="W18" i="2"/>
  <c r="T18" i="2"/>
  <c r="J18" i="2"/>
  <c r="O18" i="2"/>
  <c r="AG18" i="2"/>
  <c r="V18" i="2"/>
  <c r="H18" i="2"/>
  <c r="AA18" i="2"/>
  <c r="E19" i="2"/>
  <c r="D20" i="2" s="1"/>
  <c r="Q19" i="2" l="1"/>
  <c r="AL19" i="2"/>
  <c r="AC19" i="2"/>
  <c r="S19" i="2"/>
  <c r="F19" i="2"/>
  <c r="AH19" i="2"/>
  <c r="I19" i="2"/>
  <c r="AE19" i="2"/>
  <c r="U19" i="2"/>
  <c r="Z19" i="2"/>
  <c r="N19" i="2"/>
  <c r="G19" i="2"/>
  <c r="AM19" i="2"/>
  <c r="J19" i="2"/>
  <c r="AI19" i="2"/>
  <c r="M19" i="2"/>
  <c r="V19" i="2"/>
  <c r="P19" i="2"/>
  <c r="Y19" i="2"/>
  <c r="O19" i="2"/>
  <c r="AK19" i="2"/>
  <c r="AJ19" i="2"/>
  <c r="K19" i="2"/>
  <c r="AD19" i="2"/>
  <c r="AB19" i="2"/>
  <c r="L19" i="2"/>
  <c r="AF19" i="2"/>
  <c r="R19" i="2"/>
  <c r="AG19" i="2"/>
  <c r="AA19" i="2"/>
  <c r="W19" i="2"/>
  <c r="T19" i="2"/>
  <c r="E20" i="2"/>
  <c r="F20" i="2" s="1"/>
  <c r="X19" i="2"/>
  <c r="H19" i="2"/>
  <c r="O20" i="2" l="1"/>
  <c r="R20" i="2"/>
  <c r="AE20" i="2"/>
  <c r="Y20" i="2"/>
  <c r="J20" i="2"/>
  <c r="AG20" i="2"/>
  <c r="N20" i="2"/>
  <c r="L20" i="2"/>
  <c r="AA20" i="2"/>
  <c r="AK20" i="2"/>
  <c r="AI20" i="2"/>
  <c r="AB20" i="2"/>
  <c r="S20" i="2"/>
  <c r="I20" i="2"/>
  <c r="P20" i="2"/>
  <c r="AC20" i="2"/>
  <c r="Z20" i="2"/>
  <c r="X20" i="2"/>
  <c r="K20" i="2"/>
  <c r="AL20" i="2"/>
  <c r="H20" i="2"/>
  <c r="M20" i="2"/>
  <c r="AJ20" i="2"/>
  <c r="T20" i="2"/>
  <c r="D21" i="2"/>
  <c r="AM20" i="2"/>
  <c r="Q20" i="2"/>
  <c r="AF20" i="2"/>
  <c r="U20" i="2"/>
  <c r="V20" i="2"/>
  <c r="W20" i="2"/>
  <c r="G20" i="2"/>
  <c r="AD20" i="2"/>
  <c r="AH20" i="2"/>
  <c r="E21" i="2" l="1"/>
  <c r="J21" i="2" s="1"/>
  <c r="X21" i="2" l="1"/>
  <c r="AC21" i="2"/>
  <c r="Z21" i="2"/>
  <c r="N21" i="2"/>
  <c r="AI21" i="2"/>
  <c r="Y21" i="2"/>
  <c r="AL21" i="2"/>
  <c r="AH21" i="2"/>
  <c r="AJ21" i="2"/>
  <c r="Q21" i="2"/>
  <c r="AB21" i="2"/>
  <c r="V21" i="2"/>
  <c r="G21" i="2"/>
  <c r="AE21" i="2"/>
  <c r="T21" i="2"/>
  <c r="D22" i="2"/>
  <c r="D2" i="2" s="1"/>
  <c r="O21" i="2"/>
  <c r="S21" i="2"/>
  <c r="P21" i="2"/>
  <c r="I21" i="2"/>
  <c r="H21" i="2"/>
  <c r="M21" i="2"/>
  <c r="R21" i="2"/>
  <c r="AK21" i="2"/>
  <c r="K21" i="2"/>
  <c r="U21" i="2"/>
  <c r="F21" i="2"/>
  <c r="AD21" i="2"/>
  <c r="L21" i="2"/>
  <c r="AM21" i="2"/>
  <c r="AA21" i="2"/>
  <c r="W21" i="2"/>
  <c r="AF21" i="2"/>
  <c r="AG21" i="2"/>
  <c r="E22" i="2" l="1"/>
  <c r="E2" i="2" s="1"/>
  <c r="C2" i="2" s="1"/>
  <c r="AE22" i="2" l="1"/>
  <c r="W22" i="2"/>
  <c r="AD22" i="2"/>
  <c r="F22" i="2"/>
  <c r="V22" i="2"/>
  <c r="AJ22" i="2"/>
  <c r="K22" i="2"/>
  <c r="G22" i="2"/>
  <c r="AB22" i="2"/>
  <c r="AC22" i="2"/>
  <c r="AG22" i="2"/>
  <c r="S22" i="2"/>
  <c r="I22" i="2"/>
  <c r="T22" i="2"/>
  <c r="U22" i="2"/>
  <c r="H22" i="2"/>
  <c r="AH22" i="2"/>
  <c r="N22" i="2"/>
  <c r="Y22" i="2"/>
  <c r="J22" i="2"/>
  <c r="AA22" i="2"/>
  <c r="Z22" i="2"/>
  <c r="O22" i="2"/>
  <c r="AI22" i="2"/>
  <c r="P22" i="2"/>
  <c r="R22" i="2"/>
  <c r="AM22" i="2"/>
  <c r="AK22" i="2"/>
  <c r="X22" i="2"/>
  <c r="AL22" i="2"/>
  <c r="L22" i="2"/>
  <c r="AF22" i="2"/>
  <c r="Q22" i="2"/>
  <c r="M22" i="2"/>
</calcChain>
</file>

<file path=xl/sharedStrings.xml><?xml version="1.0" encoding="utf-8"?>
<sst xmlns="http://schemas.openxmlformats.org/spreadsheetml/2006/main" count="99" uniqueCount="70">
  <si>
    <t xml:space="preserve">PROJECT PLAN AND GANTT CHART </t>
  </si>
  <si>
    <t>END WEEK</t>
  </si>
  <si>
    <t>OVERALL PROGRESS</t>
  </si>
  <si>
    <t>PARALLEL?</t>
  </si>
  <si>
    <t>TASKS</t>
  </si>
  <si>
    <t>RESPONSIBLE</t>
  </si>
  <si>
    <t>STATUS</t>
  </si>
  <si>
    <t>START</t>
  </si>
  <si>
    <t>END</t>
  </si>
  <si>
    <t>ST3</t>
  </si>
  <si>
    <t>ST2</t>
  </si>
  <si>
    <t>ST1</t>
  </si>
  <si>
    <t>Determine Problems</t>
  </si>
  <si>
    <t>Resp 1</t>
  </si>
  <si>
    <t>Not started</t>
  </si>
  <si>
    <t>Evaluate The System</t>
  </si>
  <si>
    <t>Resp 2</t>
  </si>
  <si>
    <t>Define Necessaries</t>
  </si>
  <si>
    <t>Resp 3</t>
  </si>
  <si>
    <t>The Company Necessaries</t>
  </si>
  <si>
    <t>Resp 4</t>
  </si>
  <si>
    <t>Engineer and Workers Necessaries</t>
  </si>
  <si>
    <t>Resp 5</t>
  </si>
  <si>
    <t>Determine Areas for Project</t>
  </si>
  <si>
    <t>Resp 6</t>
  </si>
  <si>
    <t>Literature Research</t>
  </si>
  <si>
    <t>Resp 7</t>
  </si>
  <si>
    <t>Research Same Graduation Projects for Guidline</t>
  </si>
  <si>
    <t>Resp 8</t>
  </si>
  <si>
    <t>Obtain Data and Knowledge About Industry</t>
  </si>
  <si>
    <t>Resp 9</t>
  </si>
  <si>
    <t>Collect Data From Manufacturing in Factory</t>
  </si>
  <si>
    <t>Resp 10</t>
  </si>
  <si>
    <t xml:space="preserve">Obtain Materials and How They Are Going to Combine Together </t>
  </si>
  <si>
    <t>Resp 11</t>
  </si>
  <si>
    <t>Meeting with Company Advisiors Engineers</t>
  </si>
  <si>
    <t>Resp 12</t>
  </si>
  <si>
    <t>Getting Feedback on Current System</t>
  </si>
  <si>
    <t>Resp 13</t>
  </si>
  <si>
    <t>Information About Production on Our Part</t>
  </si>
  <si>
    <t>Resp 14</t>
  </si>
  <si>
    <t>Develop Project Plan</t>
  </si>
  <si>
    <t>Resp 15</t>
  </si>
  <si>
    <t>Create a Schedule</t>
  </si>
  <si>
    <t>Resp 16</t>
  </si>
  <si>
    <t>Identify Task</t>
  </si>
  <si>
    <t>Task 17</t>
  </si>
  <si>
    <t>Create a Task Table</t>
  </si>
  <si>
    <t>Task 18</t>
  </si>
  <si>
    <t>Set Meetings</t>
  </si>
  <si>
    <t>Task 19</t>
  </si>
  <si>
    <t>Week</t>
  </si>
  <si>
    <t>Project Name</t>
  </si>
  <si>
    <t>Project Durat</t>
  </si>
  <si>
    <t>Start Date</t>
  </si>
  <si>
    <t>End date</t>
  </si>
  <si>
    <t>Task ID</t>
  </si>
  <si>
    <t>Task Description</t>
  </si>
  <si>
    <t xml:space="preserve">Start Date </t>
  </si>
  <si>
    <t>End Date</t>
  </si>
  <si>
    <t>Asansörlü Çeki Komple</t>
  </si>
  <si>
    <t>Task Duration (DAY)</t>
  </si>
  <si>
    <t>Engineer and Workers Nec.</t>
  </si>
  <si>
    <t xml:space="preserve">Obtain Data and Knowledge </t>
  </si>
  <si>
    <t>Collect Data From Manufac.</t>
  </si>
  <si>
    <t xml:space="preserve">Meeting with Company Advisiors </t>
  </si>
  <si>
    <t xml:space="preserve">Information About Production </t>
  </si>
  <si>
    <t>Getting Feedback on Current</t>
  </si>
  <si>
    <t>Research Same Graduation Proj.</t>
  </si>
  <si>
    <t xml:space="preserve">Obtain Materials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</si>
</sst>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 "/>
    </font>
    <font>
      <b/>
      <sz val="26"/>
      <color theme="0" tint="-0.499984740745262"/>
      <name val="Century GothiC "/>
    </font>
    <font>
      <sz val="12"/>
      <color theme="0"/>
      <name val="Calibri"/>
      <family val="2"/>
      <scheme val="minor"/>
    </font>
    <font>
      <sz val="10"/>
      <color theme="1"/>
      <name val="Century GothiC "/>
    </font>
    <font>
      <sz val="10"/>
      <color theme="0"/>
      <name val="Century GothiC "/>
    </font>
    <font>
      <b/>
      <sz val="10"/>
      <color theme="0"/>
      <name val="Century GothiC "/>
    </font>
    <font>
      <b/>
      <sz val="10"/>
      <color theme="1"/>
      <name val="Century GothiC "/>
    </font>
    <font>
      <sz val="10"/>
      <name val="Calibri"/>
      <family val="2"/>
      <scheme val="minor"/>
    </font>
    <font>
      <b/>
      <sz val="10"/>
      <color theme="0" tint="-0.499984740745262"/>
      <name val="Century GothiC "/>
    </font>
    <font>
      <b/>
      <sz val="11"/>
      <color theme="0"/>
      <name val="Century GothiC "/>
    </font>
    <font>
      <sz val="12"/>
      <color rgb="FFFF0000"/>
      <name val="Calibri"/>
      <family val="2"/>
      <scheme val="minor"/>
    </font>
    <font>
      <b/>
      <sz val="8"/>
      <color theme="1"/>
      <name val="Times New Roman"/>
      <family val="1"/>
      <charset val="162"/>
    </font>
    <font>
      <b/>
      <sz val="8"/>
      <color theme="1"/>
      <name val="Calibri"/>
      <family val="2"/>
      <charset val="162"/>
      <scheme val="minor"/>
    </font>
    <font>
      <b/>
      <sz val="8"/>
      <color theme="9" tint="0.39997558519241921"/>
      <name val="Times New Roman"/>
      <family val="1"/>
      <charset val="162"/>
    </font>
    <font>
      <b/>
      <sz val="8"/>
      <color rgb="FFFFFF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 wrapText="1"/>
    </xf>
    <xf numFmtId="0" fontId="4" fillId="2" borderId="0" xfId="1" applyFont="1" applyFill="1"/>
    <xf numFmtId="0" fontId="5" fillId="0" borderId="0" xfId="1" applyFont="1"/>
    <xf numFmtId="0" fontId="1" fillId="0" borderId="0" xfId="1"/>
    <xf numFmtId="0" fontId="1" fillId="0" borderId="0" xfId="1" applyAlignment="1">
      <alignment horizontal="left" vertical="center"/>
    </xf>
    <xf numFmtId="0" fontId="1" fillId="0" borderId="0" xfId="1" applyAlignment="1">
      <alignment vertical="center" wrapText="1"/>
    </xf>
    <xf numFmtId="0" fontId="1" fillId="0" borderId="0" xfId="1" applyAlignment="1">
      <alignment vertical="center"/>
    </xf>
    <xf numFmtId="0" fontId="4" fillId="2" borderId="0" xfId="1" applyFont="1" applyFill="1" applyAlignment="1">
      <alignment vertical="center"/>
    </xf>
    <xf numFmtId="0" fontId="6" fillId="2" borderId="0" xfId="1" applyFont="1" applyFill="1"/>
    <xf numFmtId="0" fontId="5" fillId="0" borderId="0" xfId="1" applyFont="1" applyAlignment="1">
      <alignment vertical="center"/>
    </xf>
    <xf numFmtId="0" fontId="1" fillId="0" borderId="0" xfId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9" fontId="6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8" fillId="4" borderId="1" xfId="1" applyFont="1" applyFill="1" applyBorder="1" applyAlignment="1">
      <alignment horizontal="center" vertical="center" wrapText="1"/>
    </xf>
    <xf numFmtId="9" fontId="8" fillId="4" borderId="1" xfId="1" applyNumberFormat="1" applyFont="1" applyFill="1" applyBorder="1" applyAlignment="1">
      <alignment horizontal="center" vertical="center" wrapText="1"/>
    </xf>
    <xf numFmtId="0" fontId="1" fillId="0" borderId="0" xfId="1" applyAlignment="1">
      <alignment wrapText="1"/>
    </xf>
    <xf numFmtId="0" fontId="7" fillId="5" borderId="4" xfId="1" applyFont="1" applyFill="1" applyBorder="1" applyAlignment="1">
      <alignment horizontal="left" vertical="center" wrapText="1"/>
    </xf>
    <xf numFmtId="0" fontId="7" fillId="5" borderId="5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9" fillId="0" borderId="7" xfId="1" applyFont="1" applyBorder="1" applyAlignment="1">
      <alignment horizontal="left" vertical="center" wrapText="1"/>
    </xf>
    <xf numFmtId="0" fontId="9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/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left" vertical="top"/>
    </xf>
    <xf numFmtId="0" fontId="14" fillId="6" borderId="8" xfId="0" applyFont="1" applyFill="1" applyBorder="1" applyAlignment="1">
      <alignment horizontal="left" vertical="top"/>
    </xf>
    <xf numFmtId="0" fontId="14" fillId="6" borderId="9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14" fontId="13" fillId="6" borderId="7" xfId="0" applyNumberFormat="1" applyFont="1" applyFill="1" applyBorder="1" applyAlignment="1">
      <alignment horizontal="left" vertical="top"/>
    </xf>
    <xf numFmtId="0" fontId="14" fillId="6" borderId="0" xfId="0" applyFont="1" applyFill="1" applyBorder="1" applyAlignment="1">
      <alignment horizontal="left" vertical="top"/>
    </xf>
    <xf numFmtId="0" fontId="14" fillId="6" borderId="10" xfId="0" applyFont="1" applyFill="1" applyBorder="1" applyAlignment="1">
      <alignment horizontal="left" vertical="top"/>
    </xf>
    <xf numFmtId="14" fontId="14" fillId="6" borderId="0" xfId="0" applyNumberFormat="1" applyFont="1" applyFill="1" applyBorder="1" applyAlignment="1">
      <alignment horizontal="left" vertical="top" textRotation="90"/>
    </xf>
    <xf numFmtId="14" fontId="14" fillId="6" borderId="10" xfId="0" applyNumberFormat="1" applyFont="1" applyFill="1" applyBorder="1" applyAlignment="1">
      <alignment horizontal="left" vertical="top" textRotation="90"/>
    </xf>
    <xf numFmtId="14" fontId="16" fillId="2" borderId="0" xfId="0" applyNumberFormat="1" applyFont="1" applyFill="1" applyBorder="1" applyAlignment="1">
      <alignment horizontal="left" vertical="top" textRotation="90"/>
    </xf>
    <xf numFmtId="14" fontId="14" fillId="2" borderId="0" xfId="0" applyNumberFormat="1" applyFont="1" applyFill="1" applyAlignment="1">
      <alignment horizontal="left" vertical="top" textRotation="90"/>
    </xf>
    <xf numFmtId="0" fontId="14" fillId="2" borderId="0" xfId="0" applyFont="1" applyFill="1" applyAlignment="1">
      <alignment horizontal="left" vertical="top"/>
    </xf>
    <xf numFmtId="0" fontId="13" fillId="6" borderId="7" xfId="1" applyFont="1" applyFill="1" applyBorder="1" applyAlignment="1">
      <alignment horizontal="left" vertical="top" wrapText="1"/>
    </xf>
    <xf numFmtId="0" fontId="13" fillId="6" borderId="7" xfId="1" applyFont="1" applyFill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6" borderId="3" xfId="0" applyFont="1" applyFill="1" applyBorder="1" applyAlignment="1">
      <alignment horizontal="left" vertical="top"/>
    </xf>
    <xf numFmtId="0" fontId="14" fillId="6" borderId="11" xfId="0" applyFont="1" applyFill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15" fillId="6" borderId="7" xfId="0" applyFont="1" applyFill="1" applyBorder="1" applyAlignment="1">
      <alignment horizontal="left" vertical="top"/>
    </xf>
  </cellXfs>
  <cellStyles count="2">
    <cellStyle name="Normal" xfId="0" builtinId="0"/>
    <cellStyle name="Normal 2" xfId="1" xr:uid="{63940F98-7344-4528-B634-ED315239424E}"/>
  </cellStyles>
  <dxfs count="13"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1"/>
      </font>
      <fill>
        <patternFill>
          <bgColor theme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tr-TR"/>
              <a:t>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'[1]Project Plan and Gantt Draft'!$E$7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'[1]Project Plan and Gantt Draft'!$A$8:$A$26</c:f>
              <c:strCache>
                <c:ptCount val="19"/>
                <c:pt idx="0">
                  <c:v>Determine Problems</c:v>
                </c:pt>
                <c:pt idx="1">
                  <c:v>Evaluate The System</c:v>
                </c:pt>
                <c:pt idx="2">
                  <c:v>Define Necessaries</c:v>
                </c:pt>
                <c:pt idx="3">
                  <c:v>The Company Necessaries</c:v>
                </c:pt>
                <c:pt idx="4">
                  <c:v>Engineer and Workers Necessaries</c:v>
                </c:pt>
                <c:pt idx="5">
                  <c:v>Determine Areas for Project</c:v>
                </c:pt>
                <c:pt idx="6">
                  <c:v>Literature Research</c:v>
                </c:pt>
                <c:pt idx="7">
                  <c:v>Research Same Graduation Projects for Guidline</c:v>
                </c:pt>
                <c:pt idx="8">
                  <c:v>Obtain Data and Knowledge About Industry</c:v>
                </c:pt>
                <c:pt idx="9">
                  <c:v>Collect Data From Manufacturing in Factory</c:v>
                </c:pt>
                <c:pt idx="10">
                  <c:v>Obtain Materials and How They Are Going to Combine Together </c:v>
                </c:pt>
                <c:pt idx="11">
                  <c:v>Meeting with Company Advisiors Engineers</c:v>
                </c:pt>
                <c:pt idx="12">
                  <c:v>Getting Feedback on Current System</c:v>
                </c:pt>
                <c:pt idx="13">
                  <c:v>Information About Production on Our Part</c:v>
                </c:pt>
                <c:pt idx="14">
                  <c:v>Develop Project Plan</c:v>
                </c:pt>
                <c:pt idx="15">
                  <c:v>Create a Schedule</c:v>
                </c:pt>
                <c:pt idx="16">
                  <c:v>Identify Task</c:v>
                </c:pt>
                <c:pt idx="17">
                  <c:v>Create a Task Table</c:v>
                </c:pt>
                <c:pt idx="18">
                  <c:v>Set Meetings</c:v>
                </c:pt>
              </c:strCache>
            </c:strRef>
          </c:cat>
          <c:val>
            <c:numRef>
              <c:f>'[1]Project Plan and Gantt Draft'!$E$8:$E$26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F-491E-84FD-3AD4A9CC56CA}"/>
            </c:ext>
          </c:extLst>
        </c:ser>
        <c:ser>
          <c:idx val="1"/>
          <c:order val="1"/>
          <c:tx>
            <c:strRef>
              <c:f>'[1]Project Plan and Gantt Draft'!$G$7</c:f>
              <c:strCache>
                <c:ptCount val="1"/>
                <c:pt idx="0">
                  <c:v>ST3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20F-491E-84FD-3AD4A9CC56C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20F-491E-84FD-3AD4A9CC56C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0F-491E-84FD-3AD4A9CC56C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0F-491E-84FD-3AD4A9CC56C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20F-491E-84FD-3AD4A9CC56C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20F-491E-84FD-3AD4A9CC56C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20F-491E-84FD-3AD4A9CC56C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20F-491E-84FD-3AD4A9CC56C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20F-491E-84FD-3AD4A9CC56C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20F-491E-84FD-3AD4A9CC56C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20F-491E-84FD-3AD4A9CC56C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20F-491E-84FD-3AD4A9CC56C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20F-491E-84FD-3AD4A9CC56C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20F-491E-84FD-3AD4A9CC56C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20F-491E-84FD-3AD4A9CC56CA}"/>
              </c:ext>
            </c:extLst>
          </c:dPt>
          <c:cat>
            <c:strRef>
              <c:f>'[1]Project Plan and Gantt Draft'!$A$8:$A$26</c:f>
              <c:strCache>
                <c:ptCount val="19"/>
                <c:pt idx="0">
                  <c:v>Determine Problems</c:v>
                </c:pt>
                <c:pt idx="1">
                  <c:v>Evaluate The System</c:v>
                </c:pt>
                <c:pt idx="2">
                  <c:v>Define Necessaries</c:v>
                </c:pt>
                <c:pt idx="3">
                  <c:v>The Company Necessaries</c:v>
                </c:pt>
                <c:pt idx="4">
                  <c:v>Engineer and Workers Necessaries</c:v>
                </c:pt>
                <c:pt idx="5">
                  <c:v>Determine Areas for Project</c:v>
                </c:pt>
                <c:pt idx="6">
                  <c:v>Literature Research</c:v>
                </c:pt>
                <c:pt idx="7">
                  <c:v>Research Same Graduation Projects for Guidline</c:v>
                </c:pt>
                <c:pt idx="8">
                  <c:v>Obtain Data and Knowledge About Industry</c:v>
                </c:pt>
                <c:pt idx="9">
                  <c:v>Collect Data From Manufacturing in Factory</c:v>
                </c:pt>
                <c:pt idx="10">
                  <c:v>Obtain Materials and How They Are Going to Combine Together </c:v>
                </c:pt>
                <c:pt idx="11">
                  <c:v>Meeting with Company Advisiors Engineers</c:v>
                </c:pt>
                <c:pt idx="12">
                  <c:v>Getting Feedback on Current System</c:v>
                </c:pt>
                <c:pt idx="13">
                  <c:v>Information About Production on Our Part</c:v>
                </c:pt>
                <c:pt idx="14">
                  <c:v>Develop Project Plan</c:v>
                </c:pt>
                <c:pt idx="15">
                  <c:v>Create a Schedule</c:v>
                </c:pt>
                <c:pt idx="16">
                  <c:v>Identify Task</c:v>
                </c:pt>
                <c:pt idx="17">
                  <c:v>Create a Task Table</c:v>
                </c:pt>
                <c:pt idx="18">
                  <c:v>Set Meetings</c:v>
                </c:pt>
              </c:strCache>
            </c:strRef>
          </c:cat>
          <c:val>
            <c:numRef>
              <c:f>'[1]Project Plan and Gantt Draft'!$G$8:$G$26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0F-491E-84FD-3AD4A9CC56CA}"/>
            </c:ext>
          </c:extLst>
        </c:ser>
        <c:ser>
          <c:idx val="2"/>
          <c:order val="2"/>
          <c:tx>
            <c:strRef>
              <c:f>'[1]Project Plan and Gantt Draft'!$H$7</c:f>
              <c:strCache>
                <c:ptCount val="1"/>
                <c:pt idx="0">
                  <c:v>ST2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'[1]Project Plan and Gantt Draft'!$H$8:$H$26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0F-491E-84FD-3AD4A9CC56CA}"/>
            </c:ext>
          </c:extLst>
        </c:ser>
        <c:ser>
          <c:idx val="3"/>
          <c:order val="3"/>
          <c:tx>
            <c:strRef>
              <c:f>'[1]Project Plan and Gantt Draft'!$I$7</c:f>
              <c:strCache>
                <c:ptCount val="1"/>
                <c:pt idx="0">
                  <c:v>ST1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accent1">
                  <a:alpha val="9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'[1]Project Plan and Gantt Draft'!$I$8:$I$26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0F-491E-84FD-3AD4A9CC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343199368"/>
        <c:axId val="524357232"/>
      </c:barChart>
      <c:catAx>
        <c:axId val="3431993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tr-TR"/>
          </a:p>
        </c:txPr>
        <c:crossAx val="524357232"/>
        <c:crossesAt val="1"/>
        <c:auto val="1"/>
        <c:lblAlgn val="ctr"/>
        <c:lblOffset val="100"/>
        <c:noMultiLvlLbl val="0"/>
      </c:catAx>
      <c:valAx>
        <c:axId val="524357232"/>
        <c:scaling>
          <c:orientation val="minMax"/>
          <c:max val="44"/>
          <c:min val="1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tr-TR"/>
          </a:p>
        </c:txPr>
        <c:crossAx val="343199368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latin typeface="Century Gothic" panose="020B0502020202020204" pitchFamily="34" charset="0"/>
        </a:defRPr>
      </a:pPr>
      <a:endParaRPr lang="tr-TR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563027</xdr:colOff>
      <xdr:row>7</xdr:row>
      <xdr:rowOff>1794</xdr:rowOff>
    </xdr:from>
    <xdr:to>
      <xdr:col>20</xdr:col>
      <xdr:colOff>502573</xdr:colOff>
      <xdr:row>26</xdr:row>
      <xdr:rowOff>150470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3C2F-8F18-4E2A-891C-290C08CC6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KUL/Bitirme/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 and Gantt Draft"/>
      <sheetName val="Project Plan and Gantt 2"/>
    </sheetNames>
    <sheetDataSet>
      <sheetData sheetId="0">
        <row r="7">
          <cell r="E7" t="str">
            <v>START</v>
          </cell>
          <cell r="G7" t="str">
            <v>ST3</v>
          </cell>
          <cell r="H7" t="str">
            <v>ST2</v>
          </cell>
          <cell r="I7" t="str">
            <v>ST1</v>
          </cell>
        </row>
        <row r="8">
          <cell r="A8" t="str">
            <v>Determine Problems</v>
          </cell>
          <cell r="E8">
            <v>0</v>
          </cell>
          <cell r="G8">
            <v>0</v>
          </cell>
          <cell r="H8">
            <v>0</v>
          </cell>
          <cell r="I8">
            <v>3</v>
          </cell>
        </row>
        <row r="9">
          <cell r="A9" t="str">
            <v>Evaluate The System</v>
          </cell>
          <cell r="E9">
            <v>3</v>
          </cell>
          <cell r="G9">
            <v>0</v>
          </cell>
          <cell r="H9">
            <v>0</v>
          </cell>
          <cell r="I9">
            <v>1</v>
          </cell>
        </row>
        <row r="10">
          <cell r="A10" t="str">
            <v>Define Necessaries</v>
          </cell>
          <cell r="E10">
            <v>4</v>
          </cell>
          <cell r="G10">
            <v>0</v>
          </cell>
          <cell r="H10">
            <v>0</v>
          </cell>
          <cell r="I10">
            <v>2</v>
          </cell>
        </row>
        <row r="11">
          <cell r="A11" t="str">
            <v>The Company Necessaries</v>
          </cell>
          <cell r="E11">
            <v>4</v>
          </cell>
          <cell r="G11">
            <v>0</v>
          </cell>
          <cell r="H11">
            <v>0</v>
          </cell>
          <cell r="I11">
            <v>1</v>
          </cell>
        </row>
        <row r="12">
          <cell r="A12" t="str">
            <v>Engineer and Workers Necessaries</v>
          </cell>
          <cell r="E12">
            <v>5</v>
          </cell>
          <cell r="G12">
            <v>0</v>
          </cell>
          <cell r="H12">
            <v>0</v>
          </cell>
          <cell r="I12">
            <v>1</v>
          </cell>
        </row>
        <row r="13">
          <cell r="A13" t="str">
            <v>Determine Areas for Project</v>
          </cell>
          <cell r="E13">
            <v>6</v>
          </cell>
          <cell r="G13">
            <v>0</v>
          </cell>
          <cell r="H13">
            <v>0</v>
          </cell>
          <cell r="I13">
            <v>1</v>
          </cell>
        </row>
        <row r="14">
          <cell r="A14" t="str">
            <v>Literature Research</v>
          </cell>
          <cell r="E14">
            <v>6</v>
          </cell>
          <cell r="G14">
            <v>0</v>
          </cell>
          <cell r="H14">
            <v>0</v>
          </cell>
          <cell r="I14">
            <v>4</v>
          </cell>
        </row>
        <row r="15">
          <cell r="A15" t="str">
            <v>Research Same Graduation Projects for Guidline</v>
          </cell>
          <cell r="E15">
            <v>6</v>
          </cell>
          <cell r="G15">
            <v>0</v>
          </cell>
          <cell r="H15">
            <v>0</v>
          </cell>
          <cell r="I15">
            <v>2</v>
          </cell>
        </row>
        <row r="16">
          <cell r="A16" t="str">
            <v>Obtain Data and Knowledge About Industry</v>
          </cell>
          <cell r="E16">
            <v>10</v>
          </cell>
          <cell r="G16">
            <v>0</v>
          </cell>
          <cell r="H16">
            <v>0</v>
          </cell>
          <cell r="I16">
            <v>4</v>
          </cell>
        </row>
        <row r="17">
          <cell r="A17" t="str">
            <v>Collect Data From Manufacturing in Factory</v>
          </cell>
          <cell r="E17">
            <v>10</v>
          </cell>
          <cell r="G17">
            <v>0</v>
          </cell>
          <cell r="H17">
            <v>0</v>
          </cell>
          <cell r="I17">
            <v>2</v>
          </cell>
        </row>
        <row r="18">
          <cell r="A18" t="str">
            <v xml:space="preserve">Obtain Materials and How They Are Going to Combine Together </v>
          </cell>
          <cell r="E18">
            <v>10</v>
          </cell>
          <cell r="G18">
            <v>0</v>
          </cell>
          <cell r="H18">
            <v>0</v>
          </cell>
          <cell r="I18">
            <v>2</v>
          </cell>
        </row>
        <row r="19">
          <cell r="A19" t="str">
            <v>Meeting with Company Advisiors Engineers</v>
          </cell>
          <cell r="E19">
            <v>12</v>
          </cell>
          <cell r="G19">
            <v>0</v>
          </cell>
          <cell r="H19">
            <v>0</v>
          </cell>
          <cell r="I19">
            <v>2</v>
          </cell>
        </row>
        <row r="20">
          <cell r="A20" t="str">
            <v>Getting Feedback on Current System</v>
          </cell>
          <cell r="E20">
            <v>12</v>
          </cell>
          <cell r="G20">
            <v>0</v>
          </cell>
          <cell r="H20">
            <v>0</v>
          </cell>
          <cell r="I20">
            <v>1</v>
          </cell>
        </row>
        <row r="21">
          <cell r="A21" t="str">
            <v>Information About Production on Our Part</v>
          </cell>
          <cell r="E21">
            <v>12</v>
          </cell>
          <cell r="G21">
            <v>0</v>
          </cell>
          <cell r="H21">
            <v>0</v>
          </cell>
          <cell r="I21">
            <v>1</v>
          </cell>
        </row>
        <row r="22">
          <cell r="A22" t="str">
            <v>Develop Project Plan</v>
          </cell>
          <cell r="E22">
            <v>13</v>
          </cell>
          <cell r="G22">
            <v>0</v>
          </cell>
          <cell r="H22">
            <v>0</v>
          </cell>
          <cell r="I22">
            <v>9</v>
          </cell>
        </row>
        <row r="23">
          <cell r="A23" t="str">
            <v>Create a Schedule</v>
          </cell>
          <cell r="E23">
            <v>13</v>
          </cell>
          <cell r="G23">
            <v>0</v>
          </cell>
          <cell r="H23">
            <v>0</v>
          </cell>
          <cell r="I23">
            <v>3</v>
          </cell>
        </row>
        <row r="24">
          <cell r="A24" t="str">
            <v>Identify Task</v>
          </cell>
          <cell r="E24">
            <v>16</v>
          </cell>
          <cell r="G24">
            <v>0</v>
          </cell>
          <cell r="H24">
            <v>0</v>
          </cell>
          <cell r="I24">
            <v>6</v>
          </cell>
        </row>
        <row r="25">
          <cell r="A25" t="str">
            <v>Create a Task Table</v>
          </cell>
          <cell r="E25">
            <v>16</v>
          </cell>
          <cell r="G25">
            <v>0</v>
          </cell>
          <cell r="H25">
            <v>0</v>
          </cell>
          <cell r="I25">
            <v>3</v>
          </cell>
        </row>
        <row r="26">
          <cell r="A26" t="str">
            <v>Set Meetings</v>
          </cell>
          <cell r="E26">
            <v>16</v>
          </cell>
          <cell r="G26">
            <v>0</v>
          </cell>
          <cell r="H26">
            <v>0</v>
          </cell>
          <cell r="I26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09F0-EE16-4ADE-88DB-E2900CD0CE95}">
  <dimension ref="A1:S27"/>
  <sheetViews>
    <sheetView topLeftCell="A3" workbookViewId="0">
      <selection activeCell="E22" sqref="E22"/>
    </sheetView>
  </sheetViews>
  <sheetFormatPr defaultColWidth="12.5546875" defaultRowHeight="15.6"/>
  <cols>
    <col min="1" max="1" width="42" style="12" customWidth="1"/>
    <col min="2" max="2" width="18.6640625" style="18" customWidth="1"/>
    <col min="3" max="3" width="13.88671875" style="5" bestFit="1" customWidth="1"/>
    <col min="4" max="4" width="15.33203125" style="5" customWidth="1"/>
    <col min="5" max="6" width="8.33203125" style="29" customWidth="1"/>
    <col min="7" max="10" width="1.33203125" style="3" customWidth="1"/>
    <col min="11" max="11" width="132.6640625" style="5" customWidth="1"/>
    <col min="12" max="12" width="3.88671875" style="5" customWidth="1"/>
    <col min="13" max="17" width="12.5546875" style="5"/>
    <col min="18" max="18" width="3.88671875" style="5" customWidth="1"/>
    <col min="19" max="16384" width="12.5546875" style="5"/>
  </cols>
  <sheetData>
    <row r="1" spans="1:19" ht="33">
      <c r="A1" s="1" t="s">
        <v>0</v>
      </c>
      <c r="B1" s="2"/>
      <c r="C1" s="2"/>
      <c r="D1" s="2"/>
      <c r="E1" s="2"/>
      <c r="F1" s="2"/>
      <c r="K1" s="4"/>
      <c r="L1" s="4"/>
      <c r="M1" s="4"/>
      <c r="N1" s="4"/>
      <c r="O1" s="4"/>
      <c r="P1" s="4"/>
      <c r="Q1" s="4"/>
      <c r="R1" s="4"/>
      <c r="S1" s="4"/>
    </row>
    <row r="2" spans="1:19" s="8" customFormat="1">
      <c r="A2" s="6"/>
      <c r="B2" s="7"/>
      <c r="F2" s="9"/>
      <c r="G2" s="10"/>
      <c r="H2" s="10"/>
      <c r="I2" s="10"/>
      <c r="J2" s="10"/>
      <c r="O2" s="11"/>
      <c r="P2" s="11"/>
      <c r="Q2" s="11"/>
      <c r="R2" s="11"/>
      <c r="S2" s="11"/>
    </row>
    <row r="3" spans="1:19" s="8" customFormat="1" ht="26.4">
      <c r="A3" s="12"/>
      <c r="B3" s="5"/>
      <c r="C3" s="13" t="s">
        <v>1</v>
      </c>
      <c r="D3" s="13" t="s">
        <v>2</v>
      </c>
      <c r="G3" s="14"/>
      <c r="H3" s="14"/>
      <c r="I3" s="14"/>
      <c r="J3" s="15"/>
      <c r="O3" s="11"/>
      <c r="P3" s="11"/>
      <c r="Q3" s="11"/>
      <c r="R3" s="11"/>
      <c r="S3" s="11"/>
    </row>
    <row r="4" spans="1:19" s="8" customFormat="1">
      <c r="A4" s="12"/>
      <c r="B4" s="5"/>
      <c r="C4" s="16">
        <f>F26</f>
        <v>19</v>
      </c>
      <c r="D4" s="17">
        <f>COUNTIF(D8:D26,"Completed")/COUNTA(D8:D26)</f>
        <v>0</v>
      </c>
      <c r="G4" s="15"/>
      <c r="H4" s="15"/>
      <c r="I4" s="15"/>
      <c r="J4" s="15"/>
      <c r="O4" s="11"/>
      <c r="P4" s="11"/>
      <c r="Q4" s="11"/>
      <c r="R4" s="11"/>
      <c r="S4" s="11"/>
    </row>
    <row r="5" spans="1:19" s="8" customFormat="1">
      <c r="A5" s="12"/>
      <c r="B5" s="5"/>
      <c r="C5" s="5"/>
      <c r="D5" s="5"/>
      <c r="G5" s="9"/>
      <c r="H5" s="9"/>
      <c r="I5" s="9"/>
      <c r="J5" s="15"/>
      <c r="O5" s="11"/>
      <c r="P5" s="11"/>
      <c r="Q5" s="11"/>
      <c r="R5" s="11"/>
      <c r="S5" s="11"/>
    </row>
    <row r="6" spans="1:19" ht="16.2" thickBot="1">
      <c r="D6" s="11"/>
      <c r="E6" s="30" t="s">
        <v>3</v>
      </c>
      <c r="F6" s="31"/>
      <c r="J6" s="10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9" t="s">
        <v>4</v>
      </c>
      <c r="B7" s="20" t="s">
        <v>5</v>
      </c>
      <c r="C7" s="21" t="s">
        <v>51</v>
      </c>
      <c r="D7" s="22" t="s">
        <v>6</v>
      </c>
      <c r="E7" s="21" t="s">
        <v>7</v>
      </c>
      <c r="F7" s="21" t="s">
        <v>8</v>
      </c>
      <c r="G7" s="23" t="s">
        <v>9</v>
      </c>
      <c r="H7" s="23" t="s">
        <v>10</v>
      </c>
      <c r="I7" s="23" t="s">
        <v>11</v>
      </c>
      <c r="J7" s="10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4" t="s">
        <v>12</v>
      </c>
      <c r="B8" s="25" t="s">
        <v>13</v>
      </c>
      <c r="C8" s="26">
        <v>3</v>
      </c>
      <c r="D8" s="27" t="s">
        <v>14</v>
      </c>
      <c r="E8" s="26">
        <v>0</v>
      </c>
      <c r="F8" s="26">
        <f>'[1]Project Plan and Gantt Draft'!$B$4+C8</f>
        <v>3</v>
      </c>
      <c r="G8" s="28">
        <f t="shared" ref="G8:G26" si="0">IF(D8="Completed",C8,0)</f>
        <v>0</v>
      </c>
      <c r="H8" s="28">
        <f t="shared" ref="H8:H26" si="1">IF(D8="Delayed",C8,0)</f>
        <v>0</v>
      </c>
      <c r="I8" s="28">
        <f t="shared" ref="I8:I26" si="2">IF(D8="Not started",C8,0)</f>
        <v>3</v>
      </c>
      <c r="J8" s="10"/>
      <c r="K8" s="4"/>
      <c r="L8" s="4"/>
      <c r="M8" s="4"/>
      <c r="N8" s="4"/>
      <c r="O8" s="4"/>
      <c r="P8" s="4"/>
      <c r="Q8" s="4"/>
      <c r="R8" s="4"/>
      <c r="S8" s="4"/>
    </row>
    <row r="9" spans="1:19">
      <c r="A9" s="24" t="s">
        <v>15</v>
      </c>
      <c r="B9" s="25" t="s">
        <v>16</v>
      </c>
      <c r="C9" s="26">
        <v>1</v>
      </c>
      <c r="D9" s="27" t="s">
        <v>14</v>
      </c>
      <c r="E9" s="26">
        <f>F8</f>
        <v>3</v>
      </c>
      <c r="F9" s="26">
        <f t="shared" ref="F9:F26" si="3">E9+C9</f>
        <v>4</v>
      </c>
      <c r="G9" s="28">
        <f t="shared" si="0"/>
        <v>0</v>
      </c>
      <c r="H9" s="28">
        <f t="shared" si="1"/>
        <v>0</v>
      </c>
      <c r="I9" s="28">
        <f t="shared" si="2"/>
        <v>1</v>
      </c>
      <c r="J9" s="10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24" t="s">
        <v>17</v>
      </c>
      <c r="B10" s="25" t="s">
        <v>18</v>
      </c>
      <c r="C10" s="26">
        <v>2</v>
      </c>
      <c r="D10" s="27" t="s">
        <v>14</v>
      </c>
      <c r="E10" s="26">
        <f>F9</f>
        <v>4</v>
      </c>
      <c r="F10" s="26">
        <f t="shared" si="3"/>
        <v>6</v>
      </c>
      <c r="G10" s="28">
        <f t="shared" si="0"/>
        <v>0</v>
      </c>
      <c r="H10" s="28">
        <f t="shared" si="1"/>
        <v>0</v>
      </c>
      <c r="I10" s="28">
        <f t="shared" si="2"/>
        <v>2</v>
      </c>
      <c r="J10" s="10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24" t="s">
        <v>19</v>
      </c>
      <c r="B11" s="25" t="s">
        <v>20</v>
      </c>
      <c r="C11" s="26">
        <v>1</v>
      </c>
      <c r="D11" s="27" t="s">
        <v>14</v>
      </c>
      <c r="E11" s="26">
        <v>4</v>
      </c>
      <c r="F11" s="26">
        <f t="shared" si="3"/>
        <v>5</v>
      </c>
      <c r="G11" s="28">
        <f t="shared" si="0"/>
        <v>0</v>
      </c>
      <c r="H11" s="28">
        <f t="shared" si="1"/>
        <v>0</v>
      </c>
      <c r="I11" s="28">
        <f t="shared" si="2"/>
        <v>1</v>
      </c>
      <c r="J11" s="10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24" t="s">
        <v>21</v>
      </c>
      <c r="B12" s="25" t="s">
        <v>22</v>
      </c>
      <c r="C12" s="26">
        <v>1</v>
      </c>
      <c r="D12" s="27" t="s">
        <v>14</v>
      </c>
      <c r="E12" s="26">
        <f>F11</f>
        <v>5</v>
      </c>
      <c r="F12" s="26">
        <f t="shared" si="3"/>
        <v>6</v>
      </c>
      <c r="G12" s="28">
        <f t="shared" si="0"/>
        <v>0</v>
      </c>
      <c r="H12" s="28">
        <f t="shared" si="1"/>
        <v>0</v>
      </c>
      <c r="I12" s="28">
        <f t="shared" si="2"/>
        <v>1</v>
      </c>
      <c r="J12" s="10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24" t="s">
        <v>23</v>
      </c>
      <c r="B13" s="25" t="s">
        <v>24</v>
      </c>
      <c r="C13" s="26">
        <v>1</v>
      </c>
      <c r="D13" s="27" t="s">
        <v>14</v>
      </c>
      <c r="E13" s="26">
        <f>F12</f>
        <v>6</v>
      </c>
      <c r="F13" s="26">
        <f t="shared" si="3"/>
        <v>7</v>
      </c>
      <c r="G13" s="28">
        <f t="shared" si="0"/>
        <v>0</v>
      </c>
      <c r="H13" s="28">
        <f t="shared" si="1"/>
        <v>0</v>
      </c>
      <c r="I13" s="28">
        <f t="shared" si="2"/>
        <v>1</v>
      </c>
      <c r="J13" s="10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24" t="s">
        <v>25</v>
      </c>
      <c r="B14" s="25" t="s">
        <v>26</v>
      </c>
      <c r="C14" s="26">
        <v>4</v>
      </c>
      <c r="D14" s="27" t="s">
        <v>14</v>
      </c>
      <c r="E14" s="26">
        <v>6</v>
      </c>
      <c r="F14" s="26">
        <f t="shared" si="3"/>
        <v>10</v>
      </c>
      <c r="G14" s="28">
        <f t="shared" si="0"/>
        <v>0</v>
      </c>
      <c r="H14" s="28">
        <f t="shared" si="1"/>
        <v>0</v>
      </c>
      <c r="I14" s="28">
        <f t="shared" si="2"/>
        <v>4</v>
      </c>
      <c r="J14" s="10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24" t="s">
        <v>27</v>
      </c>
      <c r="B15" s="25" t="s">
        <v>28</v>
      </c>
      <c r="C15" s="26">
        <v>2</v>
      </c>
      <c r="D15" s="27" t="s">
        <v>14</v>
      </c>
      <c r="E15" s="26">
        <v>6</v>
      </c>
      <c r="F15" s="26">
        <f t="shared" si="3"/>
        <v>8</v>
      </c>
      <c r="G15" s="28">
        <f t="shared" si="0"/>
        <v>0</v>
      </c>
      <c r="H15" s="28">
        <f t="shared" si="1"/>
        <v>0</v>
      </c>
      <c r="I15" s="28">
        <f t="shared" si="2"/>
        <v>2</v>
      </c>
      <c r="J15" s="10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24" t="s">
        <v>29</v>
      </c>
      <c r="B16" s="25" t="s">
        <v>30</v>
      </c>
      <c r="C16" s="26">
        <v>4</v>
      </c>
      <c r="D16" s="27" t="s">
        <v>14</v>
      </c>
      <c r="E16" s="26">
        <f>F14</f>
        <v>10</v>
      </c>
      <c r="F16" s="26">
        <f t="shared" si="3"/>
        <v>14</v>
      </c>
      <c r="G16" s="28">
        <f t="shared" si="0"/>
        <v>0</v>
      </c>
      <c r="H16" s="28">
        <f t="shared" si="1"/>
        <v>0</v>
      </c>
      <c r="I16" s="28">
        <f t="shared" si="2"/>
        <v>4</v>
      </c>
      <c r="J16" s="10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4" t="s">
        <v>31</v>
      </c>
      <c r="B17" s="25" t="s">
        <v>32</v>
      </c>
      <c r="C17" s="26">
        <v>2</v>
      </c>
      <c r="D17" s="27" t="s">
        <v>14</v>
      </c>
      <c r="E17" s="26">
        <v>10</v>
      </c>
      <c r="F17" s="26">
        <f t="shared" si="3"/>
        <v>12</v>
      </c>
      <c r="G17" s="28">
        <f t="shared" si="0"/>
        <v>0</v>
      </c>
      <c r="H17" s="28">
        <f t="shared" si="1"/>
        <v>0</v>
      </c>
      <c r="I17" s="28">
        <f t="shared" si="2"/>
        <v>2</v>
      </c>
      <c r="J17" s="10"/>
      <c r="K17" s="4"/>
      <c r="L17" s="4"/>
      <c r="M17" s="4"/>
      <c r="N17" s="4"/>
      <c r="O17" s="4"/>
      <c r="P17" s="4"/>
      <c r="Q17" s="4"/>
      <c r="R17" s="4"/>
      <c r="S17" s="4"/>
    </row>
    <row r="18" spans="1:19" ht="27.6">
      <c r="A18" s="24" t="s">
        <v>33</v>
      </c>
      <c r="B18" s="25" t="s">
        <v>34</v>
      </c>
      <c r="C18" s="26">
        <v>2</v>
      </c>
      <c r="D18" s="27" t="s">
        <v>14</v>
      </c>
      <c r="E18" s="26">
        <v>10</v>
      </c>
      <c r="F18" s="26">
        <f t="shared" si="3"/>
        <v>12</v>
      </c>
      <c r="G18" s="28">
        <f t="shared" si="0"/>
        <v>0</v>
      </c>
      <c r="H18" s="28">
        <f t="shared" si="1"/>
        <v>0</v>
      </c>
      <c r="I18" s="28">
        <f t="shared" si="2"/>
        <v>2</v>
      </c>
      <c r="J18" s="10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4" t="s">
        <v>35</v>
      </c>
      <c r="B19" s="25" t="s">
        <v>36</v>
      </c>
      <c r="C19" s="26">
        <v>2</v>
      </c>
      <c r="D19" s="27" t="s">
        <v>14</v>
      </c>
      <c r="E19" s="26">
        <f>F18</f>
        <v>12</v>
      </c>
      <c r="F19" s="26">
        <f t="shared" si="3"/>
        <v>14</v>
      </c>
      <c r="G19" s="28">
        <f t="shared" si="0"/>
        <v>0</v>
      </c>
      <c r="H19" s="28">
        <f t="shared" si="1"/>
        <v>0</v>
      </c>
      <c r="I19" s="28">
        <f t="shared" si="2"/>
        <v>2</v>
      </c>
      <c r="J19" s="10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24" t="s">
        <v>37</v>
      </c>
      <c r="B20" s="25" t="s">
        <v>38</v>
      </c>
      <c r="C20" s="26">
        <v>1</v>
      </c>
      <c r="D20" s="27" t="s">
        <v>14</v>
      </c>
      <c r="E20" s="26">
        <v>12</v>
      </c>
      <c r="F20" s="26">
        <f t="shared" si="3"/>
        <v>13</v>
      </c>
      <c r="G20" s="28">
        <f t="shared" si="0"/>
        <v>0</v>
      </c>
      <c r="H20" s="28">
        <f t="shared" si="1"/>
        <v>0</v>
      </c>
      <c r="I20" s="28">
        <f t="shared" si="2"/>
        <v>1</v>
      </c>
      <c r="J20" s="10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24" t="s">
        <v>39</v>
      </c>
      <c r="B21" s="25" t="s">
        <v>40</v>
      </c>
      <c r="C21" s="26">
        <v>1</v>
      </c>
      <c r="D21" s="27" t="s">
        <v>14</v>
      </c>
      <c r="E21" s="26">
        <v>12</v>
      </c>
      <c r="F21" s="26">
        <f t="shared" si="3"/>
        <v>13</v>
      </c>
      <c r="G21" s="28">
        <f t="shared" si="0"/>
        <v>0</v>
      </c>
      <c r="H21" s="28">
        <f t="shared" si="1"/>
        <v>0</v>
      </c>
      <c r="I21" s="28">
        <f t="shared" si="2"/>
        <v>1</v>
      </c>
      <c r="J21" s="10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24" t="s">
        <v>41</v>
      </c>
      <c r="B22" s="25" t="s">
        <v>42</v>
      </c>
      <c r="C22" s="26">
        <v>9</v>
      </c>
      <c r="D22" s="27" t="s">
        <v>14</v>
      </c>
      <c r="E22" s="26">
        <v>13</v>
      </c>
      <c r="F22" s="26">
        <f t="shared" si="3"/>
        <v>22</v>
      </c>
      <c r="G22" s="28">
        <f t="shared" si="0"/>
        <v>0</v>
      </c>
      <c r="H22" s="28">
        <f t="shared" si="1"/>
        <v>0</v>
      </c>
      <c r="I22" s="28">
        <f t="shared" si="2"/>
        <v>9</v>
      </c>
      <c r="J22" s="10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24" t="s">
        <v>43</v>
      </c>
      <c r="B23" s="25" t="s">
        <v>44</v>
      </c>
      <c r="C23" s="26">
        <v>3</v>
      </c>
      <c r="D23" s="27" t="s">
        <v>14</v>
      </c>
      <c r="E23" s="26">
        <v>13</v>
      </c>
      <c r="F23" s="26">
        <f t="shared" si="3"/>
        <v>16</v>
      </c>
      <c r="G23" s="28">
        <f t="shared" si="0"/>
        <v>0</v>
      </c>
      <c r="H23" s="28">
        <f t="shared" si="1"/>
        <v>0</v>
      </c>
      <c r="I23" s="28">
        <f t="shared" si="2"/>
        <v>3</v>
      </c>
      <c r="J23" s="10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24" t="s">
        <v>45</v>
      </c>
      <c r="B24" s="25" t="s">
        <v>46</v>
      </c>
      <c r="C24" s="26">
        <v>6</v>
      </c>
      <c r="D24" s="27" t="s">
        <v>14</v>
      </c>
      <c r="E24" s="26">
        <v>16</v>
      </c>
      <c r="F24" s="26">
        <f t="shared" si="3"/>
        <v>22</v>
      </c>
      <c r="G24" s="28">
        <f t="shared" si="0"/>
        <v>0</v>
      </c>
      <c r="H24" s="28">
        <f t="shared" si="1"/>
        <v>0</v>
      </c>
      <c r="I24" s="28">
        <f t="shared" si="2"/>
        <v>6</v>
      </c>
      <c r="J24" s="10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24" t="s">
        <v>47</v>
      </c>
      <c r="B25" s="25" t="s">
        <v>48</v>
      </c>
      <c r="C25" s="26">
        <v>3</v>
      </c>
      <c r="D25" s="27" t="s">
        <v>14</v>
      </c>
      <c r="E25" s="26">
        <v>16</v>
      </c>
      <c r="F25" s="26">
        <f t="shared" si="3"/>
        <v>19</v>
      </c>
      <c r="G25" s="28">
        <f t="shared" si="0"/>
        <v>0</v>
      </c>
      <c r="H25" s="28">
        <f t="shared" si="1"/>
        <v>0</v>
      </c>
      <c r="I25" s="28">
        <f t="shared" si="2"/>
        <v>3</v>
      </c>
      <c r="J25" s="10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24" t="s">
        <v>49</v>
      </c>
      <c r="B26" s="25" t="s">
        <v>50</v>
      </c>
      <c r="C26" s="26">
        <v>3</v>
      </c>
      <c r="D26" s="27" t="s">
        <v>14</v>
      </c>
      <c r="E26" s="26">
        <v>16</v>
      </c>
      <c r="F26" s="26">
        <f t="shared" si="3"/>
        <v>19</v>
      </c>
      <c r="G26" s="28">
        <f t="shared" si="0"/>
        <v>0</v>
      </c>
      <c r="H26" s="28">
        <f t="shared" si="1"/>
        <v>0</v>
      </c>
      <c r="I26" s="28">
        <f t="shared" si="2"/>
        <v>3</v>
      </c>
      <c r="J26" s="10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J27" s="10"/>
      <c r="K27" s="4"/>
      <c r="L27" s="4"/>
      <c r="M27" s="4"/>
      <c r="N27" s="4"/>
      <c r="O27" s="4"/>
      <c r="P27" s="4"/>
      <c r="Q27" s="4"/>
      <c r="R27" s="4"/>
      <c r="S27" s="4"/>
    </row>
  </sheetData>
  <mergeCells count="1">
    <mergeCell ref="E6:F6"/>
  </mergeCells>
  <conditionalFormatting sqref="G27:H706 D27:D706">
    <cfRule type="cellIs" dxfId="12" priority="4" operator="equal">
      <formula>"Delayed"</formula>
    </cfRule>
    <cfRule type="cellIs" dxfId="11" priority="5" operator="equal">
      <formula>"Completed"</formula>
    </cfRule>
    <cfRule type="cellIs" dxfId="10" priority="6" operator="equal">
      <formula>"Not started"</formula>
    </cfRule>
  </conditionalFormatting>
  <conditionalFormatting sqref="D8:D26">
    <cfRule type="cellIs" dxfId="9" priority="1" operator="equal">
      <formula>"Delayed"</formula>
    </cfRule>
    <cfRule type="cellIs" dxfId="8" priority="2" operator="equal">
      <formula>"Completed"</formula>
    </cfRule>
    <cfRule type="cellIs" dxfId="7" priority="3" operator="equal">
      <formula>"Not started"</formula>
    </cfRule>
  </conditionalFormatting>
  <dataValidations count="1">
    <dataValidation type="list" allowBlank="1" showInputMessage="1" showErrorMessage="1" errorTitle="Attention!" error="Please select a value from the list" sqref="D8:D26" xr:uid="{3C634515-0FA3-4114-B335-BC49786EFD26}">
      <formula1>"Not started, Delayed, Completed"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D389-5580-4AC3-853B-969B4DC36E13}">
  <dimension ref="A1:KL22"/>
  <sheetViews>
    <sheetView tabSelected="1" workbookViewId="0">
      <selection activeCell="D16" sqref="D16"/>
    </sheetView>
  </sheetViews>
  <sheetFormatPr defaultRowHeight="10.199999999999999"/>
  <cols>
    <col min="1" max="1" width="6.77734375" style="50" bestFit="1" customWidth="1"/>
    <col min="2" max="2" width="20.6640625" style="50" bestFit="1" customWidth="1"/>
    <col min="3" max="3" width="13.88671875" style="50" bestFit="1" customWidth="1"/>
    <col min="4" max="4" width="9.88671875" style="50" bestFit="1" customWidth="1"/>
    <col min="5" max="5" width="9.88671875" style="50" customWidth="1"/>
    <col min="6" max="7" width="3.5546875" style="36" bestFit="1" customWidth="1"/>
    <col min="8" max="18" width="2.88671875" style="36" customWidth="1"/>
    <col min="19" max="19" width="2.21875" style="36" customWidth="1"/>
    <col min="20" max="298" width="2.88671875" style="36" customWidth="1"/>
    <col min="299" max="16384" width="8.88671875" style="36"/>
  </cols>
  <sheetData>
    <row r="1" spans="1:298">
      <c r="A1" s="33"/>
      <c r="B1" s="33" t="s">
        <v>52</v>
      </c>
      <c r="C1" s="33" t="s">
        <v>53</v>
      </c>
      <c r="D1" s="33" t="s">
        <v>54</v>
      </c>
      <c r="E1" s="33" t="s">
        <v>55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</row>
    <row r="2" spans="1:298">
      <c r="A2" s="51"/>
      <c r="B2" s="33" t="s">
        <v>60</v>
      </c>
      <c r="C2" s="33">
        <f>E2-D2</f>
        <v>207</v>
      </c>
      <c r="D2" s="37">
        <f>MIN(D4:D22)</f>
        <v>43745</v>
      </c>
      <c r="E2" s="37">
        <f>MAX(E4:E22)</f>
        <v>43952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9"/>
    </row>
    <row r="3" spans="1:298" s="44" customFormat="1" ht="41.4">
      <c r="A3" s="33" t="s">
        <v>56</v>
      </c>
      <c r="B3" s="33" t="s">
        <v>57</v>
      </c>
      <c r="C3" s="33" t="s">
        <v>61</v>
      </c>
      <c r="D3" s="33" t="s">
        <v>58</v>
      </c>
      <c r="E3" s="33" t="s">
        <v>59</v>
      </c>
      <c r="F3" s="40">
        <v>43745</v>
      </c>
      <c r="G3" s="40">
        <v>43752</v>
      </c>
      <c r="H3" s="40">
        <v>43759</v>
      </c>
      <c r="I3" s="40">
        <v>43766</v>
      </c>
      <c r="J3" s="40">
        <v>43773</v>
      </c>
      <c r="K3" s="40">
        <v>43780</v>
      </c>
      <c r="L3" s="40">
        <v>43787</v>
      </c>
      <c r="M3" s="40">
        <v>43794</v>
      </c>
      <c r="N3" s="40">
        <v>43801</v>
      </c>
      <c r="O3" s="40">
        <v>43808</v>
      </c>
      <c r="P3" s="40">
        <v>43815</v>
      </c>
      <c r="Q3" s="40">
        <v>43822</v>
      </c>
      <c r="R3" s="40">
        <v>43829</v>
      </c>
      <c r="S3" s="40">
        <v>43836</v>
      </c>
      <c r="T3" s="40">
        <v>43843</v>
      </c>
      <c r="U3" s="40">
        <v>43850</v>
      </c>
      <c r="V3" s="40">
        <v>43857</v>
      </c>
      <c r="W3" s="40">
        <v>43864</v>
      </c>
      <c r="X3" s="40">
        <v>43871</v>
      </c>
      <c r="Y3" s="40">
        <v>43878</v>
      </c>
      <c r="Z3" s="40">
        <v>43885</v>
      </c>
      <c r="AA3" s="40">
        <v>43892</v>
      </c>
      <c r="AB3" s="40">
        <v>43899</v>
      </c>
      <c r="AC3" s="40">
        <v>43906</v>
      </c>
      <c r="AD3" s="40">
        <v>43913</v>
      </c>
      <c r="AE3" s="40">
        <v>43920</v>
      </c>
      <c r="AF3" s="40">
        <v>43927</v>
      </c>
      <c r="AG3" s="40">
        <v>43934</v>
      </c>
      <c r="AH3" s="40">
        <v>43941</v>
      </c>
      <c r="AI3" s="40">
        <v>43948</v>
      </c>
      <c r="AJ3" s="40">
        <v>43955</v>
      </c>
      <c r="AK3" s="40">
        <v>43962</v>
      </c>
      <c r="AL3" s="40">
        <v>43969</v>
      </c>
      <c r="AM3" s="40">
        <v>43976</v>
      </c>
      <c r="AN3" s="40"/>
      <c r="AO3" s="40"/>
      <c r="AP3" s="40"/>
      <c r="AQ3" s="40"/>
      <c r="AR3" s="40"/>
      <c r="AS3" s="41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43"/>
      <c r="JH3" s="43"/>
      <c r="JI3" s="43"/>
      <c r="JJ3" s="43"/>
      <c r="JK3" s="43"/>
      <c r="JL3" s="43"/>
      <c r="JM3" s="43"/>
      <c r="JN3" s="43"/>
      <c r="JO3" s="43"/>
      <c r="JP3" s="43"/>
      <c r="JQ3" s="43"/>
      <c r="JR3" s="43"/>
      <c r="JS3" s="43"/>
      <c r="JT3" s="43"/>
      <c r="JU3" s="43"/>
      <c r="JV3" s="43"/>
      <c r="JW3" s="43"/>
      <c r="JX3" s="43"/>
      <c r="JY3" s="43"/>
      <c r="JZ3" s="43"/>
      <c r="KA3" s="43"/>
      <c r="KB3" s="43"/>
      <c r="KC3" s="43"/>
      <c r="KD3" s="43"/>
      <c r="KE3" s="43"/>
      <c r="KF3" s="43"/>
      <c r="KG3" s="43"/>
      <c r="KH3" s="43"/>
      <c r="KI3" s="43"/>
      <c r="KJ3" s="43"/>
      <c r="KK3" s="43"/>
      <c r="KL3" s="43"/>
    </row>
    <row r="4" spans="1:298">
      <c r="A4" s="32">
        <v>1</v>
      </c>
      <c r="B4" s="45" t="s">
        <v>12</v>
      </c>
      <c r="C4" s="46">
        <v>7</v>
      </c>
      <c r="D4" s="37">
        <v>43745</v>
      </c>
      <c r="E4" s="37">
        <f t="shared" ref="E4:E22" si="0">D4+C4</f>
        <v>43752</v>
      </c>
      <c r="F4" s="38" t="str">
        <f t="shared" ref="F4:AM4" si="1">IF(AND(F$3&gt;=$D4, F$3&lt;=$E4), "X","")</f>
        <v>X</v>
      </c>
      <c r="G4" s="38" t="str">
        <f t="shared" si="1"/>
        <v>X</v>
      </c>
      <c r="H4" s="38" t="str">
        <f t="shared" si="1"/>
        <v/>
      </c>
      <c r="I4" s="38" t="str">
        <f t="shared" si="1"/>
        <v/>
      </c>
      <c r="J4" s="38" t="str">
        <f t="shared" si="1"/>
        <v/>
      </c>
      <c r="K4" s="38" t="str">
        <f t="shared" si="1"/>
        <v/>
      </c>
      <c r="L4" s="38" t="str">
        <f t="shared" si="1"/>
        <v/>
      </c>
      <c r="M4" s="38" t="str">
        <f t="shared" si="1"/>
        <v/>
      </c>
      <c r="N4" s="38" t="str">
        <f t="shared" si="1"/>
        <v/>
      </c>
      <c r="O4" s="38" t="str">
        <f t="shared" si="1"/>
        <v/>
      </c>
      <c r="P4" s="38" t="str">
        <f t="shared" si="1"/>
        <v/>
      </c>
      <c r="Q4" s="38" t="str">
        <f t="shared" si="1"/>
        <v/>
      </c>
      <c r="R4" s="38" t="str">
        <f t="shared" si="1"/>
        <v/>
      </c>
      <c r="S4" s="38" t="str">
        <f t="shared" si="1"/>
        <v/>
      </c>
      <c r="T4" s="38" t="str">
        <f t="shared" si="1"/>
        <v/>
      </c>
      <c r="U4" s="38" t="str">
        <f t="shared" si="1"/>
        <v/>
      </c>
      <c r="V4" s="38" t="str">
        <f t="shared" si="1"/>
        <v/>
      </c>
      <c r="W4" s="38" t="str">
        <f t="shared" si="1"/>
        <v/>
      </c>
      <c r="X4" s="38" t="str">
        <f t="shared" si="1"/>
        <v/>
      </c>
      <c r="Y4" s="38" t="str">
        <f t="shared" si="1"/>
        <v/>
      </c>
      <c r="Z4" s="38" t="str">
        <f t="shared" si="1"/>
        <v/>
      </c>
      <c r="AA4" s="38" t="str">
        <f t="shared" si="1"/>
        <v/>
      </c>
      <c r="AB4" s="38" t="str">
        <f t="shared" si="1"/>
        <v/>
      </c>
      <c r="AC4" s="38" t="str">
        <f t="shared" si="1"/>
        <v/>
      </c>
      <c r="AD4" s="38" t="str">
        <f t="shared" si="1"/>
        <v/>
      </c>
      <c r="AE4" s="38" t="str">
        <f t="shared" si="1"/>
        <v/>
      </c>
      <c r="AF4" s="38" t="str">
        <f t="shared" si="1"/>
        <v/>
      </c>
      <c r="AG4" s="38" t="str">
        <f t="shared" si="1"/>
        <v/>
      </c>
      <c r="AH4" s="38" t="str">
        <f t="shared" si="1"/>
        <v/>
      </c>
      <c r="AI4" s="38" t="str">
        <f t="shared" si="1"/>
        <v/>
      </c>
      <c r="AJ4" s="38" t="str">
        <f t="shared" si="1"/>
        <v/>
      </c>
      <c r="AK4" s="38" t="str">
        <f t="shared" si="1"/>
        <v/>
      </c>
      <c r="AL4" s="38" t="str">
        <f t="shared" si="1"/>
        <v/>
      </c>
      <c r="AM4" s="38" t="str">
        <f t="shared" si="1"/>
        <v/>
      </c>
      <c r="AN4" s="38"/>
      <c r="AO4" s="38"/>
      <c r="AP4" s="38"/>
      <c r="AQ4" s="38"/>
      <c r="AR4" s="38"/>
      <c r="AS4" s="39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</row>
    <row r="5" spans="1:298">
      <c r="A5" s="32">
        <v>2</v>
      </c>
      <c r="B5" s="45" t="s">
        <v>15</v>
      </c>
      <c r="C5" s="46">
        <v>7</v>
      </c>
      <c r="D5" s="37">
        <f t="shared" ref="D5:D22" si="2">E4+1</f>
        <v>43753</v>
      </c>
      <c r="E5" s="37">
        <f t="shared" si="0"/>
        <v>43760</v>
      </c>
      <c r="F5" s="38" t="str">
        <f t="shared" ref="F5:U22" si="3">IF(AND(F$3&gt;=$D5, F$3&lt;=$E5), "X","")</f>
        <v/>
      </c>
      <c r="G5" s="38" t="str">
        <f t="shared" si="3"/>
        <v/>
      </c>
      <c r="H5" s="38" t="str">
        <f t="shared" si="3"/>
        <v>X</v>
      </c>
      <c r="I5" s="38" t="str">
        <f t="shared" si="3"/>
        <v/>
      </c>
      <c r="J5" s="38" t="str">
        <f t="shared" si="3"/>
        <v/>
      </c>
      <c r="K5" s="38" t="str">
        <f t="shared" si="3"/>
        <v/>
      </c>
      <c r="L5" s="38" t="str">
        <f t="shared" si="3"/>
        <v/>
      </c>
      <c r="M5" s="38" t="str">
        <f t="shared" si="3"/>
        <v/>
      </c>
      <c r="N5" s="38" t="str">
        <f t="shared" si="3"/>
        <v/>
      </c>
      <c r="O5" s="38" t="str">
        <f t="shared" si="3"/>
        <v/>
      </c>
      <c r="P5" s="38" t="str">
        <f t="shared" si="3"/>
        <v/>
      </c>
      <c r="Q5" s="38" t="str">
        <f t="shared" si="3"/>
        <v/>
      </c>
      <c r="R5" s="38" t="str">
        <f t="shared" si="3"/>
        <v/>
      </c>
      <c r="S5" s="38" t="str">
        <f t="shared" si="3"/>
        <v/>
      </c>
      <c r="T5" s="38" t="str">
        <f t="shared" si="3"/>
        <v/>
      </c>
      <c r="U5" s="38" t="str">
        <f t="shared" si="3"/>
        <v/>
      </c>
      <c r="V5" s="38" t="str">
        <f t="shared" ref="V5:AE14" si="4">IF(AND(V$3&gt;=$D5, V$3&lt;=$E5), "X","")</f>
        <v/>
      </c>
      <c r="W5" s="38" t="str">
        <f t="shared" si="4"/>
        <v/>
      </c>
      <c r="X5" s="38" t="str">
        <f t="shared" si="4"/>
        <v/>
      </c>
      <c r="Y5" s="38" t="str">
        <f t="shared" si="4"/>
        <v/>
      </c>
      <c r="Z5" s="38" t="str">
        <f t="shared" si="4"/>
        <v/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ref="AF5:AM14" si="5">IF(AND(AF$3&gt;=$D5, AF$3&lt;=$E5), "X","")</f>
        <v/>
      </c>
      <c r="AG5" s="38" t="str">
        <f t="shared" si="5"/>
        <v/>
      </c>
      <c r="AH5" s="38" t="str">
        <f t="shared" si="5"/>
        <v/>
      </c>
      <c r="AI5" s="38" t="str">
        <f t="shared" si="5"/>
        <v/>
      </c>
      <c r="AJ5" s="38" t="str">
        <f t="shared" si="5"/>
        <v/>
      </c>
      <c r="AK5" s="38" t="str">
        <f t="shared" si="5"/>
        <v/>
      </c>
      <c r="AL5" s="38" t="str">
        <f t="shared" si="5"/>
        <v/>
      </c>
      <c r="AM5" s="38" t="str">
        <f t="shared" si="5"/>
        <v/>
      </c>
      <c r="AN5" s="38"/>
      <c r="AO5" s="38"/>
      <c r="AP5" s="38"/>
      <c r="AQ5" s="38"/>
      <c r="AR5" s="38"/>
      <c r="AS5" s="39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</row>
    <row r="6" spans="1:298">
      <c r="A6" s="32">
        <v>3</v>
      </c>
      <c r="B6" s="45" t="s">
        <v>17</v>
      </c>
      <c r="C6" s="46">
        <v>7</v>
      </c>
      <c r="D6" s="37">
        <f t="shared" si="2"/>
        <v>43761</v>
      </c>
      <c r="E6" s="37">
        <f t="shared" si="0"/>
        <v>43768</v>
      </c>
      <c r="F6" s="38" t="str">
        <f t="shared" si="3"/>
        <v/>
      </c>
      <c r="G6" s="38" t="str">
        <f t="shared" ref="G6:U15" si="6">IF(AND(G$3&gt;=$D6, G$3&lt;=$E6), "X","")</f>
        <v/>
      </c>
      <c r="H6" s="38" t="str">
        <f t="shared" si="6"/>
        <v/>
      </c>
      <c r="I6" s="38" t="str">
        <f t="shared" si="6"/>
        <v>X</v>
      </c>
      <c r="J6" s="38" t="str">
        <f t="shared" si="6"/>
        <v/>
      </c>
      <c r="K6" s="38" t="str">
        <f t="shared" si="6"/>
        <v/>
      </c>
      <c r="L6" s="38" t="str">
        <f t="shared" si="6"/>
        <v/>
      </c>
      <c r="M6" s="38" t="str">
        <f t="shared" si="6"/>
        <v/>
      </c>
      <c r="N6" s="38" t="str">
        <f t="shared" si="6"/>
        <v/>
      </c>
      <c r="O6" s="38" t="str">
        <f t="shared" si="6"/>
        <v/>
      </c>
      <c r="P6" s="38" t="str">
        <f t="shared" si="6"/>
        <v/>
      </c>
      <c r="Q6" s="38" t="str">
        <f t="shared" si="6"/>
        <v/>
      </c>
      <c r="R6" s="38" t="str">
        <f t="shared" si="6"/>
        <v/>
      </c>
      <c r="S6" s="38" t="str">
        <f t="shared" si="6"/>
        <v/>
      </c>
      <c r="T6" s="38" t="str">
        <f t="shared" si="6"/>
        <v/>
      </c>
      <c r="U6" s="38" t="str">
        <f t="shared" si="6"/>
        <v/>
      </c>
      <c r="V6" s="38" t="str">
        <f t="shared" si="4"/>
        <v/>
      </c>
      <c r="W6" s="38" t="str">
        <f t="shared" si="4"/>
        <v/>
      </c>
      <c r="X6" s="38" t="str">
        <f t="shared" si="4"/>
        <v/>
      </c>
      <c r="Y6" s="38" t="str">
        <f t="shared" si="4"/>
        <v/>
      </c>
      <c r="Z6" s="38" t="str">
        <f t="shared" si="4"/>
        <v/>
      </c>
      <c r="AA6" s="38" t="str">
        <f t="shared" si="4"/>
        <v/>
      </c>
      <c r="AB6" s="38" t="str">
        <f t="shared" si="4"/>
        <v/>
      </c>
      <c r="AC6" s="38" t="str">
        <f t="shared" si="4"/>
        <v/>
      </c>
      <c r="AD6" s="38" t="str">
        <f t="shared" si="4"/>
        <v/>
      </c>
      <c r="AE6" s="38" t="str">
        <f t="shared" si="4"/>
        <v/>
      </c>
      <c r="AF6" s="38" t="str">
        <f t="shared" si="5"/>
        <v/>
      </c>
      <c r="AG6" s="38" t="str">
        <f t="shared" si="5"/>
        <v/>
      </c>
      <c r="AH6" s="38" t="str">
        <f t="shared" si="5"/>
        <v/>
      </c>
      <c r="AI6" s="38" t="str">
        <f t="shared" si="5"/>
        <v/>
      </c>
      <c r="AJ6" s="38" t="str">
        <f t="shared" si="5"/>
        <v/>
      </c>
      <c r="AK6" s="38" t="str">
        <f t="shared" si="5"/>
        <v/>
      </c>
      <c r="AL6" s="38" t="str">
        <f t="shared" si="5"/>
        <v/>
      </c>
      <c r="AM6" s="38" t="str">
        <f t="shared" si="5"/>
        <v/>
      </c>
      <c r="AN6" s="38"/>
      <c r="AO6" s="38"/>
      <c r="AP6" s="38"/>
      <c r="AQ6" s="38"/>
      <c r="AR6" s="38"/>
      <c r="AS6" s="39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</row>
    <row r="7" spans="1:298">
      <c r="A7" s="32">
        <v>4</v>
      </c>
      <c r="B7" s="45" t="s">
        <v>19</v>
      </c>
      <c r="C7" s="46">
        <v>6</v>
      </c>
      <c r="D7" s="37">
        <f t="shared" si="2"/>
        <v>43769</v>
      </c>
      <c r="E7" s="37">
        <f t="shared" si="0"/>
        <v>43775</v>
      </c>
      <c r="F7" s="38" t="str">
        <f t="shared" si="3"/>
        <v/>
      </c>
      <c r="G7" s="38" t="str">
        <f t="shared" si="6"/>
        <v/>
      </c>
      <c r="H7" s="38" t="str">
        <f t="shared" si="6"/>
        <v/>
      </c>
      <c r="I7" s="38" t="str">
        <f t="shared" si="6"/>
        <v/>
      </c>
      <c r="J7" s="38" t="str">
        <f t="shared" si="6"/>
        <v>X</v>
      </c>
      <c r="K7" s="38" t="str">
        <f t="shared" si="6"/>
        <v/>
      </c>
      <c r="L7" s="38" t="str">
        <f t="shared" si="6"/>
        <v/>
      </c>
      <c r="M7" s="38" t="str">
        <f t="shared" si="6"/>
        <v/>
      </c>
      <c r="N7" s="38" t="str">
        <f t="shared" si="6"/>
        <v/>
      </c>
      <c r="O7" s="38" t="str">
        <f t="shared" si="6"/>
        <v/>
      </c>
      <c r="P7" s="38" t="str">
        <f t="shared" si="6"/>
        <v/>
      </c>
      <c r="Q7" s="38" t="str">
        <f t="shared" si="6"/>
        <v/>
      </c>
      <c r="R7" s="38" t="str">
        <f t="shared" si="6"/>
        <v/>
      </c>
      <c r="S7" s="38" t="str">
        <f t="shared" si="6"/>
        <v/>
      </c>
      <c r="T7" s="38" t="str">
        <f t="shared" si="6"/>
        <v/>
      </c>
      <c r="U7" s="38" t="str">
        <f t="shared" si="6"/>
        <v/>
      </c>
      <c r="V7" s="38" t="str">
        <f t="shared" si="4"/>
        <v/>
      </c>
      <c r="W7" s="38" t="str">
        <f t="shared" si="4"/>
        <v/>
      </c>
      <c r="X7" s="38" t="str">
        <f t="shared" si="4"/>
        <v/>
      </c>
      <c r="Y7" s="38" t="str">
        <f t="shared" si="4"/>
        <v/>
      </c>
      <c r="Z7" s="38" t="str">
        <f t="shared" si="4"/>
        <v/>
      </c>
      <c r="AA7" s="38" t="str">
        <f t="shared" si="4"/>
        <v/>
      </c>
      <c r="AB7" s="38" t="str">
        <f t="shared" si="4"/>
        <v/>
      </c>
      <c r="AC7" s="38" t="str">
        <f t="shared" si="4"/>
        <v/>
      </c>
      <c r="AD7" s="38" t="str">
        <f t="shared" si="4"/>
        <v/>
      </c>
      <c r="AE7" s="38" t="str">
        <f t="shared" si="4"/>
        <v/>
      </c>
      <c r="AF7" s="38" t="str">
        <f t="shared" si="5"/>
        <v/>
      </c>
      <c r="AG7" s="38" t="str">
        <f t="shared" si="5"/>
        <v/>
      </c>
      <c r="AH7" s="38" t="str">
        <f t="shared" si="5"/>
        <v/>
      </c>
      <c r="AI7" s="38" t="str">
        <f t="shared" si="5"/>
        <v/>
      </c>
      <c r="AJ7" s="38" t="str">
        <f t="shared" si="5"/>
        <v/>
      </c>
      <c r="AK7" s="38" t="str">
        <f t="shared" si="5"/>
        <v/>
      </c>
      <c r="AL7" s="38" t="str">
        <f t="shared" si="5"/>
        <v/>
      </c>
      <c r="AM7" s="38" t="str">
        <f t="shared" si="5"/>
        <v/>
      </c>
      <c r="AN7" s="38"/>
      <c r="AO7" s="38"/>
      <c r="AP7" s="38"/>
      <c r="AQ7" s="38"/>
      <c r="AR7" s="38"/>
      <c r="AS7" s="39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</row>
    <row r="8" spans="1:298">
      <c r="A8" s="32">
        <v>5</v>
      </c>
      <c r="B8" s="45" t="s">
        <v>62</v>
      </c>
      <c r="C8" s="46">
        <v>4</v>
      </c>
      <c r="D8" s="37">
        <f t="shared" si="2"/>
        <v>43776</v>
      </c>
      <c r="E8" s="37">
        <f t="shared" si="0"/>
        <v>43780</v>
      </c>
      <c r="F8" s="38" t="str">
        <f t="shared" si="3"/>
        <v/>
      </c>
      <c r="G8" s="38" t="str">
        <f t="shared" si="6"/>
        <v/>
      </c>
      <c r="H8" s="38" t="str">
        <f t="shared" si="6"/>
        <v/>
      </c>
      <c r="I8" s="38" t="str">
        <f t="shared" si="6"/>
        <v/>
      </c>
      <c r="J8" s="38" t="str">
        <f t="shared" si="6"/>
        <v/>
      </c>
      <c r="K8" s="38" t="str">
        <f t="shared" si="6"/>
        <v>X</v>
      </c>
      <c r="L8" s="38" t="str">
        <f t="shared" si="6"/>
        <v/>
      </c>
      <c r="M8" s="38" t="str">
        <f t="shared" si="6"/>
        <v/>
      </c>
      <c r="N8" s="38" t="str">
        <f t="shared" si="6"/>
        <v/>
      </c>
      <c r="O8" s="38" t="str">
        <f t="shared" si="6"/>
        <v/>
      </c>
      <c r="P8" s="38" t="str">
        <f t="shared" si="6"/>
        <v/>
      </c>
      <c r="Q8" s="38" t="str">
        <f t="shared" si="6"/>
        <v/>
      </c>
      <c r="R8" s="38" t="str">
        <f t="shared" si="6"/>
        <v/>
      </c>
      <c r="S8" s="38" t="str">
        <f t="shared" si="6"/>
        <v/>
      </c>
      <c r="T8" s="38" t="str">
        <f t="shared" si="6"/>
        <v/>
      </c>
      <c r="U8" s="38" t="str">
        <f t="shared" si="6"/>
        <v/>
      </c>
      <c r="V8" s="38" t="str">
        <f t="shared" si="4"/>
        <v/>
      </c>
      <c r="W8" s="38" t="str">
        <f t="shared" si="4"/>
        <v/>
      </c>
      <c r="X8" s="38" t="str">
        <f t="shared" si="4"/>
        <v/>
      </c>
      <c r="Y8" s="38" t="str">
        <f t="shared" si="4"/>
        <v/>
      </c>
      <c r="Z8" s="38" t="str">
        <f t="shared" si="4"/>
        <v/>
      </c>
      <c r="AA8" s="38" t="str">
        <f t="shared" si="4"/>
        <v/>
      </c>
      <c r="AB8" s="38" t="str">
        <f t="shared" si="4"/>
        <v/>
      </c>
      <c r="AC8" s="38" t="str">
        <f t="shared" si="4"/>
        <v/>
      </c>
      <c r="AD8" s="38" t="str">
        <f t="shared" si="4"/>
        <v/>
      </c>
      <c r="AE8" s="38" t="str">
        <f t="shared" si="4"/>
        <v/>
      </c>
      <c r="AF8" s="38" t="str">
        <f t="shared" si="5"/>
        <v/>
      </c>
      <c r="AG8" s="38" t="str">
        <f t="shared" si="5"/>
        <v/>
      </c>
      <c r="AH8" s="38" t="str">
        <f t="shared" si="5"/>
        <v/>
      </c>
      <c r="AI8" s="38" t="str">
        <f t="shared" si="5"/>
        <v/>
      </c>
      <c r="AJ8" s="38" t="str">
        <f t="shared" si="5"/>
        <v/>
      </c>
      <c r="AK8" s="38" t="str">
        <f t="shared" si="5"/>
        <v/>
      </c>
      <c r="AL8" s="38" t="str">
        <f t="shared" si="5"/>
        <v/>
      </c>
      <c r="AM8" s="38" t="str">
        <f t="shared" si="5"/>
        <v/>
      </c>
      <c r="AN8" s="38"/>
      <c r="AO8" s="38"/>
      <c r="AP8" s="38"/>
      <c r="AQ8" s="38"/>
      <c r="AR8" s="38"/>
      <c r="AS8" s="39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</row>
    <row r="9" spans="1:298">
      <c r="A9" s="32">
        <v>6</v>
      </c>
      <c r="B9" s="45" t="s">
        <v>23</v>
      </c>
      <c r="C9" s="46">
        <v>7</v>
      </c>
      <c r="D9" s="37">
        <f t="shared" si="2"/>
        <v>43781</v>
      </c>
      <c r="E9" s="37">
        <f t="shared" si="0"/>
        <v>43788</v>
      </c>
      <c r="F9" s="38" t="str">
        <f t="shared" si="3"/>
        <v/>
      </c>
      <c r="G9" s="38" t="str">
        <f t="shared" si="6"/>
        <v/>
      </c>
      <c r="H9" s="38" t="str">
        <f t="shared" si="6"/>
        <v/>
      </c>
      <c r="I9" s="38" t="str">
        <f t="shared" si="6"/>
        <v/>
      </c>
      <c r="J9" s="38" t="str">
        <f t="shared" si="6"/>
        <v/>
      </c>
      <c r="K9" s="38" t="str">
        <f t="shared" si="6"/>
        <v/>
      </c>
      <c r="L9" s="38" t="str">
        <f t="shared" si="6"/>
        <v>X</v>
      </c>
      <c r="M9" s="38" t="str">
        <f t="shared" si="6"/>
        <v/>
      </c>
      <c r="N9" s="38" t="str">
        <f t="shared" si="6"/>
        <v/>
      </c>
      <c r="O9" s="38" t="str">
        <f t="shared" si="6"/>
        <v/>
      </c>
      <c r="P9" s="38" t="str">
        <f t="shared" si="6"/>
        <v/>
      </c>
      <c r="Q9" s="38" t="str">
        <f t="shared" si="6"/>
        <v/>
      </c>
      <c r="R9" s="38" t="str">
        <f t="shared" si="6"/>
        <v/>
      </c>
      <c r="S9" s="38" t="str">
        <f t="shared" si="6"/>
        <v/>
      </c>
      <c r="T9" s="38" t="str">
        <f t="shared" si="6"/>
        <v/>
      </c>
      <c r="U9" s="38" t="str">
        <f t="shared" si="6"/>
        <v/>
      </c>
      <c r="V9" s="38" t="str">
        <f t="shared" si="4"/>
        <v/>
      </c>
      <c r="W9" s="38" t="str">
        <f t="shared" si="4"/>
        <v/>
      </c>
      <c r="X9" s="38" t="str">
        <f t="shared" si="4"/>
        <v/>
      </c>
      <c r="Y9" s="38" t="str">
        <f t="shared" si="4"/>
        <v/>
      </c>
      <c r="Z9" s="38" t="str">
        <f t="shared" si="4"/>
        <v/>
      </c>
      <c r="AA9" s="38" t="str">
        <f t="shared" si="4"/>
        <v/>
      </c>
      <c r="AB9" s="38" t="str">
        <f t="shared" si="4"/>
        <v/>
      </c>
      <c r="AC9" s="38" t="str">
        <f t="shared" si="4"/>
        <v/>
      </c>
      <c r="AD9" s="38" t="str">
        <f t="shared" si="4"/>
        <v/>
      </c>
      <c r="AE9" s="38" t="str">
        <f t="shared" si="4"/>
        <v/>
      </c>
      <c r="AF9" s="38" t="str">
        <f t="shared" si="5"/>
        <v/>
      </c>
      <c r="AG9" s="38" t="str">
        <f t="shared" si="5"/>
        <v/>
      </c>
      <c r="AH9" s="38" t="str">
        <f t="shared" si="5"/>
        <v/>
      </c>
      <c r="AI9" s="38" t="str">
        <f t="shared" si="5"/>
        <v/>
      </c>
      <c r="AJ9" s="38" t="str">
        <f t="shared" si="5"/>
        <v/>
      </c>
      <c r="AK9" s="38" t="str">
        <f t="shared" si="5"/>
        <v/>
      </c>
      <c r="AL9" s="38" t="str">
        <f t="shared" si="5"/>
        <v/>
      </c>
      <c r="AM9" s="38" t="str">
        <f t="shared" si="5"/>
        <v/>
      </c>
      <c r="AN9" s="38"/>
      <c r="AO9" s="38"/>
      <c r="AP9" s="38"/>
      <c r="AQ9" s="38"/>
      <c r="AR9" s="38"/>
      <c r="AS9" s="39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</row>
    <row r="10" spans="1:298">
      <c r="A10" s="32">
        <v>7</v>
      </c>
      <c r="B10" s="45" t="s">
        <v>25</v>
      </c>
      <c r="C10" s="46">
        <v>30</v>
      </c>
      <c r="D10" s="37">
        <f t="shared" si="2"/>
        <v>43789</v>
      </c>
      <c r="E10" s="37">
        <f t="shared" si="0"/>
        <v>43819</v>
      </c>
      <c r="F10" s="38" t="str">
        <f t="shared" si="3"/>
        <v/>
      </c>
      <c r="G10" s="38" t="str">
        <f t="shared" si="6"/>
        <v/>
      </c>
      <c r="H10" s="38" t="str">
        <f t="shared" si="6"/>
        <v/>
      </c>
      <c r="I10" s="38" t="str">
        <f t="shared" si="6"/>
        <v/>
      </c>
      <c r="J10" s="38" t="str">
        <f t="shared" si="6"/>
        <v/>
      </c>
      <c r="K10" s="38" t="str">
        <f t="shared" si="6"/>
        <v/>
      </c>
      <c r="L10" s="38" t="str">
        <f t="shared" si="6"/>
        <v/>
      </c>
      <c r="M10" s="38" t="str">
        <f t="shared" si="6"/>
        <v>X</v>
      </c>
      <c r="N10" s="38" t="str">
        <f t="shared" si="6"/>
        <v>X</v>
      </c>
      <c r="O10" s="38" t="str">
        <f t="shared" si="6"/>
        <v>X</v>
      </c>
      <c r="P10" s="38" t="str">
        <f t="shared" si="6"/>
        <v>X</v>
      </c>
      <c r="Q10" s="38" t="str">
        <f t="shared" si="6"/>
        <v/>
      </c>
      <c r="R10" s="38" t="str">
        <f t="shared" si="6"/>
        <v/>
      </c>
      <c r="S10" s="38" t="str">
        <f t="shared" si="6"/>
        <v/>
      </c>
      <c r="T10" s="38" t="str">
        <f t="shared" si="6"/>
        <v/>
      </c>
      <c r="U10" s="38" t="str">
        <f t="shared" si="6"/>
        <v/>
      </c>
      <c r="V10" s="38" t="str">
        <f t="shared" si="4"/>
        <v/>
      </c>
      <c r="W10" s="38" t="str">
        <f t="shared" si="4"/>
        <v/>
      </c>
      <c r="X10" s="38" t="str">
        <f t="shared" si="4"/>
        <v/>
      </c>
      <c r="Y10" s="38" t="str">
        <f t="shared" si="4"/>
        <v/>
      </c>
      <c r="Z10" s="38" t="str">
        <f t="shared" si="4"/>
        <v/>
      </c>
      <c r="AA10" s="38" t="str">
        <f t="shared" si="4"/>
        <v/>
      </c>
      <c r="AB10" s="38" t="str">
        <f t="shared" si="4"/>
        <v/>
      </c>
      <c r="AC10" s="38" t="str">
        <f t="shared" si="4"/>
        <v/>
      </c>
      <c r="AD10" s="38" t="str">
        <f t="shared" si="4"/>
        <v/>
      </c>
      <c r="AE10" s="38" t="str">
        <f t="shared" si="4"/>
        <v/>
      </c>
      <c r="AF10" s="38" t="str">
        <f t="shared" si="5"/>
        <v/>
      </c>
      <c r="AG10" s="38" t="str">
        <f t="shared" si="5"/>
        <v/>
      </c>
      <c r="AH10" s="38" t="str">
        <f t="shared" si="5"/>
        <v/>
      </c>
      <c r="AI10" s="38" t="str">
        <f t="shared" si="5"/>
        <v/>
      </c>
      <c r="AJ10" s="38" t="str">
        <f t="shared" si="5"/>
        <v/>
      </c>
      <c r="AK10" s="38" t="str">
        <f t="shared" si="5"/>
        <v/>
      </c>
      <c r="AL10" s="38" t="str">
        <f t="shared" si="5"/>
        <v/>
      </c>
      <c r="AM10" s="38" t="str">
        <f t="shared" si="5"/>
        <v/>
      </c>
      <c r="AN10" s="38"/>
      <c r="AO10" s="38"/>
      <c r="AP10" s="38"/>
      <c r="AQ10" s="38"/>
      <c r="AR10" s="38"/>
      <c r="AS10" s="39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</row>
    <row r="11" spans="1:298" ht="10.8" customHeight="1">
      <c r="A11" s="32">
        <v>8</v>
      </c>
      <c r="B11" s="45" t="s">
        <v>68</v>
      </c>
      <c r="C11" s="46">
        <v>7</v>
      </c>
      <c r="D11" s="37">
        <f t="shared" si="2"/>
        <v>43820</v>
      </c>
      <c r="E11" s="37">
        <f t="shared" si="0"/>
        <v>43827</v>
      </c>
      <c r="F11" s="38" t="str">
        <f t="shared" si="3"/>
        <v/>
      </c>
      <c r="G11" s="38" t="str">
        <f t="shared" si="6"/>
        <v/>
      </c>
      <c r="H11" s="38" t="str">
        <f t="shared" si="6"/>
        <v/>
      </c>
      <c r="I11" s="38" t="str">
        <f t="shared" si="6"/>
        <v/>
      </c>
      <c r="J11" s="38" t="str">
        <f t="shared" si="6"/>
        <v/>
      </c>
      <c r="K11" s="38" t="str">
        <f t="shared" si="6"/>
        <v/>
      </c>
      <c r="L11" s="38" t="str">
        <f t="shared" si="6"/>
        <v/>
      </c>
      <c r="M11" s="38" t="str">
        <f t="shared" si="6"/>
        <v/>
      </c>
      <c r="N11" s="38" t="str">
        <f t="shared" si="6"/>
        <v/>
      </c>
      <c r="O11" s="38" t="str">
        <f t="shared" si="6"/>
        <v/>
      </c>
      <c r="P11" s="38" t="str">
        <f t="shared" si="6"/>
        <v/>
      </c>
      <c r="Q11" s="38" t="str">
        <f t="shared" si="6"/>
        <v>X</v>
      </c>
      <c r="R11" s="38" t="str">
        <f t="shared" si="6"/>
        <v/>
      </c>
      <c r="S11" s="38" t="str">
        <f t="shared" si="6"/>
        <v/>
      </c>
      <c r="T11" s="38" t="str">
        <f t="shared" si="6"/>
        <v/>
      </c>
      <c r="U11" s="38" t="str">
        <f t="shared" si="6"/>
        <v/>
      </c>
      <c r="V11" s="38" t="str">
        <f t="shared" si="4"/>
        <v/>
      </c>
      <c r="W11" s="38" t="str">
        <f t="shared" si="4"/>
        <v/>
      </c>
      <c r="X11" s="38" t="str">
        <f t="shared" si="4"/>
        <v/>
      </c>
      <c r="Y11" s="38" t="str">
        <f t="shared" si="4"/>
        <v/>
      </c>
      <c r="Z11" s="38" t="str">
        <f t="shared" si="4"/>
        <v/>
      </c>
      <c r="AA11" s="38" t="str">
        <f t="shared" si="4"/>
        <v/>
      </c>
      <c r="AB11" s="38" t="str">
        <f t="shared" si="4"/>
        <v/>
      </c>
      <c r="AC11" s="38" t="str">
        <f t="shared" si="4"/>
        <v/>
      </c>
      <c r="AD11" s="38" t="str">
        <f t="shared" si="4"/>
        <v/>
      </c>
      <c r="AE11" s="38" t="str">
        <f t="shared" si="4"/>
        <v/>
      </c>
      <c r="AF11" s="38" t="str">
        <f t="shared" si="5"/>
        <v/>
      </c>
      <c r="AG11" s="38" t="str">
        <f t="shared" si="5"/>
        <v/>
      </c>
      <c r="AH11" s="38" t="str">
        <f t="shared" si="5"/>
        <v/>
      </c>
      <c r="AI11" s="38" t="str">
        <f t="shared" si="5"/>
        <v/>
      </c>
      <c r="AJ11" s="38" t="str">
        <f t="shared" si="5"/>
        <v/>
      </c>
      <c r="AK11" s="38" t="str">
        <f t="shared" si="5"/>
        <v/>
      </c>
      <c r="AL11" s="38" t="str">
        <f t="shared" si="5"/>
        <v/>
      </c>
      <c r="AM11" s="38" t="str">
        <f t="shared" si="5"/>
        <v/>
      </c>
      <c r="AN11" s="38"/>
      <c r="AO11" s="38"/>
      <c r="AP11" s="38"/>
      <c r="AQ11" s="38"/>
      <c r="AR11" s="38"/>
      <c r="AS11" s="39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</row>
    <row r="12" spans="1:298">
      <c r="A12" s="32">
        <v>9</v>
      </c>
      <c r="B12" s="45" t="s">
        <v>63</v>
      </c>
      <c r="C12" s="46">
        <v>14</v>
      </c>
      <c r="D12" s="37">
        <f t="shared" si="2"/>
        <v>43828</v>
      </c>
      <c r="E12" s="37">
        <f t="shared" si="0"/>
        <v>43842</v>
      </c>
      <c r="F12" s="38" t="str">
        <f t="shared" si="3"/>
        <v/>
      </c>
      <c r="G12" s="38" t="str">
        <f t="shared" si="6"/>
        <v/>
      </c>
      <c r="H12" s="38" t="str">
        <f t="shared" si="6"/>
        <v/>
      </c>
      <c r="I12" s="38" t="str">
        <f t="shared" si="6"/>
        <v/>
      </c>
      <c r="J12" s="38" t="str">
        <f t="shared" si="6"/>
        <v/>
      </c>
      <c r="K12" s="38" t="str">
        <f t="shared" si="6"/>
        <v/>
      </c>
      <c r="L12" s="38" t="str">
        <f t="shared" si="6"/>
        <v/>
      </c>
      <c r="M12" s="38" t="str">
        <f t="shared" si="6"/>
        <v/>
      </c>
      <c r="N12" s="38" t="str">
        <f t="shared" si="6"/>
        <v/>
      </c>
      <c r="O12" s="38" t="str">
        <f t="shared" si="6"/>
        <v/>
      </c>
      <c r="P12" s="38" t="str">
        <f t="shared" si="6"/>
        <v/>
      </c>
      <c r="Q12" s="38" t="str">
        <f t="shared" si="6"/>
        <v/>
      </c>
      <c r="R12" s="38" t="str">
        <f t="shared" si="6"/>
        <v>X</v>
      </c>
      <c r="S12" s="38" t="str">
        <f t="shared" si="6"/>
        <v>X</v>
      </c>
      <c r="T12" s="38" t="str">
        <f t="shared" si="6"/>
        <v/>
      </c>
      <c r="U12" s="38" t="str">
        <f t="shared" si="6"/>
        <v/>
      </c>
      <c r="V12" s="38" t="str">
        <f t="shared" si="4"/>
        <v/>
      </c>
      <c r="W12" s="38" t="str">
        <f t="shared" si="4"/>
        <v/>
      </c>
      <c r="X12" s="38" t="str">
        <f t="shared" si="4"/>
        <v/>
      </c>
      <c r="Y12" s="38" t="str">
        <f t="shared" si="4"/>
        <v/>
      </c>
      <c r="Z12" s="38" t="str">
        <f t="shared" si="4"/>
        <v/>
      </c>
      <c r="AA12" s="38" t="str">
        <f t="shared" si="4"/>
        <v/>
      </c>
      <c r="AB12" s="38" t="str">
        <f t="shared" si="4"/>
        <v/>
      </c>
      <c r="AC12" s="38" t="str">
        <f t="shared" si="4"/>
        <v/>
      </c>
      <c r="AD12" s="38" t="str">
        <f t="shared" si="4"/>
        <v/>
      </c>
      <c r="AE12" s="38" t="str">
        <f t="shared" si="4"/>
        <v/>
      </c>
      <c r="AF12" s="38" t="str">
        <f t="shared" si="5"/>
        <v/>
      </c>
      <c r="AG12" s="38" t="str">
        <f t="shared" si="5"/>
        <v/>
      </c>
      <c r="AH12" s="38" t="str">
        <f t="shared" si="5"/>
        <v/>
      </c>
      <c r="AI12" s="38" t="str">
        <f t="shared" si="5"/>
        <v/>
      </c>
      <c r="AJ12" s="38" t="str">
        <f t="shared" si="5"/>
        <v/>
      </c>
      <c r="AK12" s="38" t="str">
        <f t="shared" si="5"/>
        <v/>
      </c>
      <c r="AL12" s="38" t="str">
        <f t="shared" si="5"/>
        <v/>
      </c>
      <c r="AM12" s="38" t="str">
        <f t="shared" si="5"/>
        <v/>
      </c>
      <c r="AN12" s="38"/>
      <c r="AO12" s="38"/>
      <c r="AP12" s="38"/>
      <c r="AQ12" s="38"/>
      <c r="AR12" s="38"/>
      <c r="AS12" s="39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</row>
    <row r="13" spans="1:298">
      <c r="A13" s="32">
        <v>10</v>
      </c>
      <c r="B13" s="45" t="s">
        <v>64</v>
      </c>
      <c r="C13" s="46">
        <v>6</v>
      </c>
      <c r="D13" s="37">
        <f t="shared" si="2"/>
        <v>43843</v>
      </c>
      <c r="E13" s="37">
        <f t="shared" si="0"/>
        <v>43849</v>
      </c>
      <c r="F13" s="38" t="str">
        <f t="shared" si="3"/>
        <v/>
      </c>
      <c r="G13" s="38" t="str">
        <f t="shared" si="6"/>
        <v/>
      </c>
      <c r="H13" s="38" t="str">
        <f t="shared" si="6"/>
        <v/>
      </c>
      <c r="I13" s="38" t="str">
        <f t="shared" si="6"/>
        <v/>
      </c>
      <c r="J13" s="38" t="str">
        <f t="shared" si="6"/>
        <v/>
      </c>
      <c r="K13" s="38" t="str">
        <f t="shared" si="6"/>
        <v/>
      </c>
      <c r="L13" s="38" t="str">
        <f t="shared" si="6"/>
        <v/>
      </c>
      <c r="M13" s="38" t="str">
        <f t="shared" si="6"/>
        <v/>
      </c>
      <c r="N13" s="38" t="str">
        <f t="shared" si="6"/>
        <v/>
      </c>
      <c r="O13" s="38" t="str">
        <f t="shared" si="6"/>
        <v/>
      </c>
      <c r="P13" s="38" t="str">
        <f t="shared" si="6"/>
        <v/>
      </c>
      <c r="Q13" s="38" t="str">
        <f t="shared" si="6"/>
        <v/>
      </c>
      <c r="R13" s="38" t="str">
        <f t="shared" si="6"/>
        <v/>
      </c>
      <c r="S13" s="38" t="str">
        <f t="shared" si="6"/>
        <v/>
      </c>
      <c r="T13" s="38" t="str">
        <f t="shared" si="6"/>
        <v>X</v>
      </c>
      <c r="U13" s="38" t="str">
        <f t="shared" si="6"/>
        <v/>
      </c>
      <c r="V13" s="38" t="str">
        <f t="shared" si="4"/>
        <v/>
      </c>
      <c r="W13" s="38" t="str">
        <f t="shared" si="4"/>
        <v/>
      </c>
      <c r="X13" s="38" t="str">
        <f t="shared" si="4"/>
        <v/>
      </c>
      <c r="Y13" s="38" t="str">
        <f t="shared" si="4"/>
        <v/>
      </c>
      <c r="Z13" s="38" t="str">
        <f t="shared" si="4"/>
        <v/>
      </c>
      <c r="AA13" s="38" t="str">
        <f t="shared" si="4"/>
        <v/>
      </c>
      <c r="AB13" s="38" t="str">
        <f t="shared" si="4"/>
        <v/>
      </c>
      <c r="AC13" s="38" t="str">
        <f t="shared" si="4"/>
        <v/>
      </c>
      <c r="AD13" s="38" t="str">
        <f t="shared" si="4"/>
        <v/>
      </c>
      <c r="AE13" s="38" t="str">
        <f t="shared" si="4"/>
        <v/>
      </c>
      <c r="AF13" s="38" t="str">
        <f t="shared" si="5"/>
        <v/>
      </c>
      <c r="AG13" s="38" t="str">
        <f t="shared" si="5"/>
        <v/>
      </c>
      <c r="AH13" s="38" t="str">
        <f t="shared" si="5"/>
        <v/>
      </c>
      <c r="AI13" s="38" t="str">
        <f t="shared" si="5"/>
        <v/>
      </c>
      <c r="AJ13" s="38" t="str">
        <f t="shared" si="5"/>
        <v/>
      </c>
      <c r="AK13" s="38" t="str">
        <f t="shared" si="5"/>
        <v/>
      </c>
      <c r="AL13" s="38" t="str">
        <f t="shared" si="5"/>
        <v/>
      </c>
      <c r="AM13" s="38" t="str">
        <f t="shared" si="5"/>
        <v/>
      </c>
      <c r="AN13" s="38"/>
      <c r="AO13" s="38"/>
      <c r="AP13" s="38"/>
      <c r="AQ13" s="38"/>
      <c r="AR13" s="38"/>
      <c r="AS13" s="39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</row>
    <row r="14" spans="1:298">
      <c r="A14" s="32">
        <v>11</v>
      </c>
      <c r="B14" s="45" t="s">
        <v>69</v>
      </c>
      <c r="C14" s="46">
        <v>4</v>
      </c>
      <c r="D14" s="37">
        <f t="shared" si="2"/>
        <v>43850</v>
      </c>
      <c r="E14" s="37">
        <f t="shared" si="0"/>
        <v>43854</v>
      </c>
      <c r="F14" s="38" t="str">
        <f t="shared" si="3"/>
        <v/>
      </c>
      <c r="G14" s="38" t="str">
        <f t="shared" si="6"/>
        <v/>
      </c>
      <c r="H14" s="38" t="str">
        <f t="shared" si="6"/>
        <v/>
      </c>
      <c r="I14" s="38" t="str">
        <f t="shared" si="6"/>
        <v/>
      </c>
      <c r="J14" s="38" t="str">
        <f t="shared" si="6"/>
        <v/>
      </c>
      <c r="K14" s="38" t="str">
        <f t="shared" si="6"/>
        <v/>
      </c>
      <c r="L14" s="38" t="str">
        <f t="shared" si="6"/>
        <v/>
      </c>
      <c r="M14" s="38" t="str">
        <f t="shared" si="6"/>
        <v/>
      </c>
      <c r="N14" s="38" t="str">
        <f t="shared" si="6"/>
        <v/>
      </c>
      <c r="O14" s="38" t="str">
        <f t="shared" si="6"/>
        <v/>
      </c>
      <c r="P14" s="38" t="str">
        <f t="shared" si="6"/>
        <v/>
      </c>
      <c r="Q14" s="38" t="str">
        <f t="shared" si="6"/>
        <v/>
      </c>
      <c r="R14" s="38" t="str">
        <f t="shared" si="6"/>
        <v/>
      </c>
      <c r="S14" s="38" t="str">
        <f t="shared" si="6"/>
        <v/>
      </c>
      <c r="T14" s="38" t="str">
        <f t="shared" si="6"/>
        <v/>
      </c>
      <c r="U14" s="38" t="str">
        <f t="shared" si="6"/>
        <v>X</v>
      </c>
      <c r="V14" s="38" t="str">
        <f t="shared" si="4"/>
        <v/>
      </c>
      <c r="W14" s="38" t="str">
        <f t="shared" si="4"/>
        <v/>
      </c>
      <c r="X14" s="38" t="str">
        <f t="shared" si="4"/>
        <v/>
      </c>
      <c r="Y14" s="38" t="str">
        <f t="shared" si="4"/>
        <v/>
      </c>
      <c r="Z14" s="38" t="str">
        <f t="shared" si="4"/>
        <v/>
      </c>
      <c r="AA14" s="38" t="str">
        <f t="shared" si="4"/>
        <v/>
      </c>
      <c r="AB14" s="38" t="str">
        <f t="shared" si="4"/>
        <v/>
      </c>
      <c r="AC14" s="38" t="str">
        <f t="shared" si="4"/>
        <v/>
      </c>
      <c r="AD14" s="38" t="str">
        <f t="shared" si="4"/>
        <v/>
      </c>
      <c r="AE14" s="38" t="str">
        <f t="shared" si="4"/>
        <v/>
      </c>
      <c r="AF14" s="38" t="str">
        <f t="shared" si="5"/>
        <v/>
      </c>
      <c r="AG14" s="38" t="str">
        <f t="shared" si="5"/>
        <v/>
      </c>
      <c r="AH14" s="38" t="str">
        <f t="shared" si="5"/>
        <v/>
      </c>
      <c r="AI14" s="38" t="str">
        <f t="shared" si="5"/>
        <v/>
      </c>
      <c r="AJ14" s="38" t="str">
        <f t="shared" si="5"/>
        <v/>
      </c>
      <c r="AK14" s="38" t="str">
        <f t="shared" si="5"/>
        <v/>
      </c>
      <c r="AL14" s="38" t="str">
        <f t="shared" si="5"/>
        <v/>
      </c>
      <c r="AM14" s="38" t="str">
        <f t="shared" si="5"/>
        <v/>
      </c>
      <c r="AN14" s="38"/>
      <c r="AO14" s="38"/>
      <c r="AP14" s="38"/>
      <c r="AQ14" s="38"/>
      <c r="AR14" s="38"/>
      <c r="AS14" s="39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</row>
    <row r="15" spans="1:298" ht="10.199999999999999" customHeight="1">
      <c r="A15" s="32">
        <v>12</v>
      </c>
      <c r="B15" s="45" t="s">
        <v>65</v>
      </c>
      <c r="C15" s="46">
        <v>7</v>
      </c>
      <c r="D15" s="37">
        <f t="shared" si="2"/>
        <v>43855</v>
      </c>
      <c r="E15" s="37">
        <f t="shared" si="0"/>
        <v>43862</v>
      </c>
      <c r="F15" s="38" t="str">
        <f t="shared" si="3"/>
        <v/>
      </c>
      <c r="G15" s="38" t="str">
        <f t="shared" si="6"/>
        <v/>
      </c>
      <c r="H15" s="38" t="str">
        <f t="shared" si="6"/>
        <v/>
      </c>
      <c r="I15" s="38" t="str">
        <f t="shared" si="6"/>
        <v/>
      </c>
      <c r="J15" s="38" t="str">
        <f t="shared" si="6"/>
        <v/>
      </c>
      <c r="K15" s="38" t="str">
        <f t="shared" si="6"/>
        <v/>
      </c>
      <c r="L15" s="38" t="str">
        <f t="shared" si="6"/>
        <v/>
      </c>
      <c r="M15" s="38" t="str">
        <f t="shared" si="6"/>
        <v/>
      </c>
      <c r="N15" s="38" t="str">
        <f t="shared" si="6"/>
        <v/>
      </c>
      <c r="O15" s="38" t="str">
        <f t="shared" si="6"/>
        <v/>
      </c>
      <c r="P15" s="38" t="str">
        <f t="shared" si="6"/>
        <v/>
      </c>
      <c r="Q15" s="38" t="str">
        <f t="shared" si="6"/>
        <v/>
      </c>
      <c r="R15" s="38" t="str">
        <f t="shared" si="6"/>
        <v/>
      </c>
      <c r="S15" s="38" t="str">
        <f t="shared" si="6"/>
        <v/>
      </c>
      <c r="T15" s="38" t="str">
        <f t="shared" si="6"/>
        <v/>
      </c>
      <c r="U15" s="38" t="str">
        <f t="shared" si="6"/>
        <v/>
      </c>
      <c r="V15" s="38" t="str">
        <f t="shared" ref="V15:AE22" si="7">IF(AND(V$3&gt;=$D15, V$3&lt;=$E15), "X","")</f>
        <v>X</v>
      </c>
      <c r="W15" s="38" t="str">
        <f t="shared" si="7"/>
        <v/>
      </c>
      <c r="X15" s="38" t="str">
        <f t="shared" si="7"/>
        <v/>
      </c>
      <c r="Y15" s="38" t="str">
        <f t="shared" si="7"/>
        <v/>
      </c>
      <c r="Z15" s="38" t="str">
        <f t="shared" si="7"/>
        <v/>
      </c>
      <c r="AA15" s="38" t="str">
        <f t="shared" si="7"/>
        <v/>
      </c>
      <c r="AB15" s="38" t="str">
        <f t="shared" si="7"/>
        <v/>
      </c>
      <c r="AC15" s="38" t="str">
        <f t="shared" si="7"/>
        <v/>
      </c>
      <c r="AD15" s="38" t="str">
        <f t="shared" si="7"/>
        <v/>
      </c>
      <c r="AE15" s="38" t="str">
        <f t="shared" si="7"/>
        <v/>
      </c>
      <c r="AF15" s="38" t="str">
        <f t="shared" ref="AF15:AM22" si="8">IF(AND(AF$3&gt;=$D15, AF$3&lt;=$E15), "X","")</f>
        <v/>
      </c>
      <c r="AG15" s="38" t="str">
        <f t="shared" si="8"/>
        <v/>
      </c>
      <c r="AH15" s="38" t="str">
        <f t="shared" si="8"/>
        <v/>
      </c>
      <c r="AI15" s="38" t="str">
        <f t="shared" si="8"/>
        <v/>
      </c>
      <c r="AJ15" s="38" t="str">
        <f t="shared" si="8"/>
        <v/>
      </c>
      <c r="AK15" s="38" t="str">
        <f t="shared" si="8"/>
        <v/>
      </c>
      <c r="AL15" s="38" t="str">
        <f t="shared" si="8"/>
        <v/>
      </c>
      <c r="AM15" s="38" t="str">
        <f t="shared" si="8"/>
        <v/>
      </c>
      <c r="AN15" s="38"/>
      <c r="AO15" s="38"/>
      <c r="AP15" s="38"/>
      <c r="AQ15" s="38"/>
      <c r="AR15" s="38"/>
      <c r="AS15" s="39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</row>
    <row r="16" spans="1:298">
      <c r="A16" s="32">
        <v>13</v>
      </c>
      <c r="B16" s="45" t="s">
        <v>67</v>
      </c>
      <c r="C16" s="46">
        <v>6</v>
      </c>
      <c r="D16" s="37">
        <f t="shared" si="2"/>
        <v>43863</v>
      </c>
      <c r="E16" s="37">
        <f t="shared" si="0"/>
        <v>43869</v>
      </c>
      <c r="F16" s="38" t="str">
        <f t="shared" si="3"/>
        <v/>
      </c>
      <c r="G16" s="38" t="str">
        <f t="shared" si="3"/>
        <v/>
      </c>
      <c r="H16" s="38" t="str">
        <f t="shared" si="3"/>
        <v/>
      </c>
      <c r="I16" s="38" t="str">
        <f t="shared" si="3"/>
        <v/>
      </c>
      <c r="J16" s="38" t="str">
        <f t="shared" si="3"/>
        <v/>
      </c>
      <c r="K16" s="38" t="str">
        <f t="shared" si="3"/>
        <v/>
      </c>
      <c r="L16" s="38" t="str">
        <f t="shared" si="3"/>
        <v/>
      </c>
      <c r="M16" s="38" t="str">
        <f t="shared" si="3"/>
        <v/>
      </c>
      <c r="N16" s="38" t="str">
        <f t="shared" si="3"/>
        <v/>
      </c>
      <c r="O16" s="38" t="str">
        <f t="shared" si="3"/>
        <v/>
      </c>
      <c r="P16" s="38" t="str">
        <f t="shared" si="3"/>
        <v/>
      </c>
      <c r="Q16" s="38" t="str">
        <f t="shared" si="3"/>
        <v/>
      </c>
      <c r="R16" s="38" t="str">
        <f t="shared" si="3"/>
        <v/>
      </c>
      <c r="S16" s="38" t="str">
        <f t="shared" si="3"/>
        <v/>
      </c>
      <c r="T16" s="38" t="str">
        <f t="shared" si="3"/>
        <v/>
      </c>
      <c r="U16" s="38" t="str">
        <f t="shared" si="3"/>
        <v/>
      </c>
      <c r="V16" s="38" t="str">
        <f t="shared" si="7"/>
        <v/>
      </c>
      <c r="W16" s="38" t="str">
        <f t="shared" si="7"/>
        <v>X</v>
      </c>
      <c r="X16" s="38" t="str">
        <f t="shared" si="7"/>
        <v/>
      </c>
      <c r="Y16" s="38" t="str">
        <f t="shared" si="7"/>
        <v/>
      </c>
      <c r="Z16" s="38" t="str">
        <f t="shared" si="7"/>
        <v/>
      </c>
      <c r="AA16" s="38" t="str">
        <f t="shared" si="7"/>
        <v/>
      </c>
      <c r="AB16" s="38" t="str">
        <f t="shared" si="7"/>
        <v/>
      </c>
      <c r="AC16" s="38" t="str">
        <f t="shared" si="7"/>
        <v/>
      </c>
      <c r="AD16" s="38" t="str">
        <f t="shared" si="7"/>
        <v/>
      </c>
      <c r="AE16" s="38" t="str">
        <f t="shared" si="7"/>
        <v/>
      </c>
      <c r="AF16" s="38" t="str">
        <f t="shared" si="8"/>
        <v/>
      </c>
      <c r="AG16" s="38" t="str">
        <f t="shared" si="8"/>
        <v/>
      </c>
      <c r="AH16" s="38" t="str">
        <f t="shared" si="8"/>
        <v/>
      </c>
      <c r="AI16" s="38" t="str">
        <f t="shared" si="8"/>
        <v/>
      </c>
      <c r="AJ16" s="38" t="str">
        <f t="shared" si="8"/>
        <v/>
      </c>
      <c r="AK16" s="38" t="str">
        <f t="shared" si="8"/>
        <v/>
      </c>
      <c r="AL16" s="38" t="str">
        <f t="shared" si="8"/>
        <v/>
      </c>
      <c r="AM16" s="38" t="str">
        <f t="shared" si="8"/>
        <v/>
      </c>
      <c r="AN16" s="38"/>
      <c r="AO16" s="38"/>
      <c r="AP16" s="38"/>
      <c r="AQ16" s="38"/>
      <c r="AR16" s="38"/>
      <c r="AS16" s="39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</row>
    <row r="17" spans="1:235">
      <c r="A17" s="32">
        <v>14</v>
      </c>
      <c r="B17" s="45" t="s">
        <v>66</v>
      </c>
      <c r="C17" s="46">
        <v>7</v>
      </c>
      <c r="D17" s="37">
        <f t="shared" si="2"/>
        <v>43870</v>
      </c>
      <c r="E17" s="37">
        <f t="shared" si="0"/>
        <v>43877</v>
      </c>
      <c r="F17" s="38" t="str">
        <f t="shared" si="3"/>
        <v/>
      </c>
      <c r="G17" s="38" t="str">
        <f t="shared" si="3"/>
        <v/>
      </c>
      <c r="H17" s="38" t="str">
        <f t="shared" si="3"/>
        <v/>
      </c>
      <c r="I17" s="38" t="str">
        <f t="shared" si="3"/>
        <v/>
      </c>
      <c r="J17" s="38" t="str">
        <f t="shared" si="3"/>
        <v/>
      </c>
      <c r="K17" s="38" t="str">
        <f t="shared" si="3"/>
        <v/>
      </c>
      <c r="L17" s="38" t="str">
        <f t="shared" si="3"/>
        <v/>
      </c>
      <c r="M17" s="38" t="str">
        <f t="shared" si="3"/>
        <v/>
      </c>
      <c r="N17" s="38" t="str">
        <f t="shared" si="3"/>
        <v/>
      </c>
      <c r="O17" s="38" t="str">
        <f t="shared" si="3"/>
        <v/>
      </c>
      <c r="P17" s="38" t="str">
        <f t="shared" si="3"/>
        <v/>
      </c>
      <c r="Q17" s="38" t="str">
        <f t="shared" si="3"/>
        <v/>
      </c>
      <c r="R17" s="38" t="str">
        <f t="shared" si="3"/>
        <v/>
      </c>
      <c r="S17" s="38" t="str">
        <f t="shared" si="3"/>
        <v/>
      </c>
      <c r="T17" s="38" t="str">
        <f t="shared" si="3"/>
        <v/>
      </c>
      <c r="U17" s="38" t="str">
        <f t="shared" si="3"/>
        <v/>
      </c>
      <c r="V17" s="38" t="str">
        <f t="shared" si="7"/>
        <v/>
      </c>
      <c r="W17" s="38" t="str">
        <f t="shared" si="7"/>
        <v/>
      </c>
      <c r="X17" s="38" t="str">
        <f t="shared" si="7"/>
        <v>X</v>
      </c>
      <c r="Y17" s="38" t="str">
        <f t="shared" si="7"/>
        <v/>
      </c>
      <c r="Z17" s="38" t="str">
        <f t="shared" si="7"/>
        <v/>
      </c>
      <c r="AA17" s="38" t="str">
        <f t="shared" si="7"/>
        <v/>
      </c>
      <c r="AB17" s="38" t="str">
        <f t="shared" si="7"/>
        <v/>
      </c>
      <c r="AC17" s="38" t="str">
        <f t="shared" si="7"/>
        <v/>
      </c>
      <c r="AD17" s="38" t="str">
        <f t="shared" si="7"/>
        <v/>
      </c>
      <c r="AE17" s="38" t="str">
        <f t="shared" si="7"/>
        <v/>
      </c>
      <c r="AF17" s="38" t="str">
        <f t="shared" si="8"/>
        <v/>
      </c>
      <c r="AG17" s="38" t="str">
        <f t="shared" si="8"/>
        <v/>
      </c>
      <c r="AH17" s="38" t="str">
        <f t="shared" si="8"/>
        <v/>
      </c>
      <c r="AI17" s="38" t="str">
        <f t="shared" si="8"/>
        <v/>
      </c>
      <c r="AJ17" s="38" t="str">
        <f t="shared" si="8"/>
        <v/>
      </c>
      <c r="AK17" s="38" t="str">
        <f t="shared" si="8"/>
        <v/>
      </c>
      <c r="AL17" s="38" t="str">
        <f t="shared" si="8"/>
        <v/>
      </c>
      <c r="AM17" s="38" t="str">
        <f t="shared" si="8"/>
        <v/>
      </c>
      <c r="AN17" s="38"/>
      <c r="AO17" s="38"/>
      <c r="AP17" s="38"/>
      <c r="AQ17" s="38"/>
      <c r="AR17" s="38"/>
      <c r="AS17" s="39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</row>
    <row r="18" spans="1:235">
      <c r="A18" s="32">
        <v>15</v>
      </c>
      <c r="B18" s="45" t="s">
        <v>41</v>
      </c>
      <c r="C18" s="46">
        <v>21</v>
      </c>
      <c r="D18" s="37">
        <f t="shared" si="2"/>
        <v>43878</v>
      </c>
      <c r="E18" s="37">
        <f t="shared" si="0"/>
        <v>43899</v>
      </c>
      <c r="F18" s="38" t="str">
        <f t="shared" si="3"/>
        <v/>
      </c>
      <c r="G18" s="38" t="str">
        <f t="shared" si="3"/>
        <v/>
      </c>
      <c r="H18" s="38" t="str">
        <f t="shared" si="3"/>
        <v/>
      </c>
      <c r="I18" s="38" t="str">
        <f t="shared" si="3"/>
        <v/>
      </c>
      <c r="J18" s="38" t="str">
        <f t="shared" si="3"/>
        <v/>
      </c>
      <c r="K18" s="38" t="str">
        <f t="shared" si="3"/>
        <v/>
      </c>
      <c r="L18" s="38" t="str">
        <f t="shared" si="3"/>
        <v/>
      </c>
      <c r="M18" s="38" t="str">
        <f t="shared" si="3"/>
        <v/>
      </c>
      <c r="N18" s="38" t="str">
        <f t="shared" si="3"/>
        <v/>
      </c>
      <c r="O18" s="38" t="str">
        <f t="shared" si="3"/>
        <v/>
      </c>
      <c r="P18" s="38" t="str">
        <f t="shared" si="3"/>
        <v/>
      </c>
      <c r="Q18" s="38" t="str">
        <f t="shared" si="3"/>
        <v/>
      </c>
      <c r="R18" s="38" t="str">
        <f t="shared" si="3"/>
        <v/>
      </c>
      <c r="S18" s="38" t="str">
        <f t="shared" si="3"/>
        <v/>
      </c>
      <c r="T18" s="38" t="str">
        <f t="shared" si="3"/>
        <v/>
      </c>
      <c r="U18" s="38" t="str">
        <f t="shared" si="3"/>
        <v/>
      </c>
      <c r="V18" s="38" t="str">
        <f t="shared" si="7"/>
        <v/>
      </c>
      <c r="W18" s="38" t="str">
        <f t="shared" si="7"/>
        <v/>
      </c>
      <c r="X18" s="38" t="str">
        <f t="shared" si="7"/>
        <v/>
      </c>
      <c r="Y18" s="38" t="str">
        <f t="shared" si="7"/>
        <v>X</v>
      </c>
      <c r="Z18" s="38" t="str">
        <f t="shared" si="7"/>
        <v>X</v>
      </c>
      <c r="AA18" s="38" t="str">
        <f t="shared" si="7"/>
        <v>X</v>
      </c>
      <c r="AB18" s="38" t="str">
        <f t="shared" si="7"/>
        <v>X</v>
      </c>
      <c r="AC18" s="38" t="str">
        <f t="shared" si="7"/>
        <v/>
      </c>
      <c r="AD18" s="38" t="str">
        <f t="shared" si="7"/>
        <v/>
      </c>
      <c r="AE18" s="38" t="str">
        <f t="shared" si="7"/>
        <v/>
      </c>
      <c r="AF18" s="38" t="str">
        <f t="shared" si="8"/>
        <v/>
      </c>
      <c r="AG18" s="38" t="str">
        <f t="shared" si="8"/>
        <v/>
      </c>
      <c r="AH18" s="38" t="str">
        <f t="shared" si="8"/>
        <v/>
      </c>
      <c r="AI18" s="38" t="str">
        <f t="shared" si="8"/>
        <v/>
      </c>
      <c r="AJ18" s="38" t="str">
        <f t="shared" si="8"/>
        <v/>
      </c>
      <c r="AK18" s="38" t="str">
        <f t="shared" si="8"/>
        <v/>
      </c>
      <c r="AL18" s="38" t="str">
        <f t="shared" si="8"/>
        <v/>
      </c>
      <c r="AM18" s="38" t="str">
        <f t="shared" si="8"/>
        <v/>
      </c>
      <c r="AN18" s="38"/>
      <c r="AO18" s="38"/>
      <c r="AP18" s="38"/>
      <c r="AQ18" s="38"/>
      <c r="AR18" s="38"/>
      <c r="AS18" s="39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</row>
    <row r="19" spans="1:235">
      <c r="A19" s="32">
        <v>16</v>
      </c>
      <c r="B19" s="45" t="s">
        <v>43</v>
      </c>
      <c r="C19" s="46">
        <v>7</v>
      </c>
      <c r="D19" s="37">
        <f t="shared" si="2"/>
        <v>43900</v>
      </c>
      <c r="E19" s="37">
        <f t="shared" si="0"/>
        <v>43907</v>
      </c>
      <c r="F19" s="38" t="str">
        <f t="shared" si="3"/>
        <v/>
      </c>
      <c r="G19" s="38" t="str">
        <f t="shared" si="3"/>
        <v/>
      </c>
      <c r="H19" s="38" t="str">
        <f t="shared" si="3"/>
        <v/>
      </c>
      <c r="I19" s="38" t="str">
        <f t="shared" si="3"/>
        <v/>
      </c>
      <c r="J19" s="38" t="str">
        <f t="shared" si="3"/>
        <v/>
      </c>
      <c r="K19" s="38" t="str">
        <f t="shared" si="3"/>
        <v/>
      </c>
      <c r="L19" s="38" t="str">
        <f t="shared" si="3"/>
        <v/>
      </c>
      <c r="M19" s="38" t="str">
        <f t="shared" si="3"/>
        <v/>
      </c>
      <c r="N19" s="38" t="str">
        <f t="shared" si="3"/>
        <v/>
      </c>
      <c r="O19" s="38" t="str">
        <f t="shared" si="3"/>
        <v/>
      </c>
      <c r="P19" s="38" t="str">
        <f t="shared" si="3"/>
        <v/>
      </c>
      <c r="Q19" s="38" t="str">
        <f t="shared" si="3"/>
        <v/>
      </c>
      <c r="R19" s="38" t="str">
        <f t="shared" si="3"/>
        <v/>
      </c>
      <c r="S19" s="38" t="str">
        <f t="shared" si="3"/>
        <v/>
      </c>
      <c r="T19" s="38" t="str">
        <f t="shared" si="3"/>
        <v/>
      </c>
      <c r="U19" s="38" t="str">
        <f t="shared" si="3"/>
        <v/>
      </c>
      <c r="V19" s="38" t="str">
        <f t="shared" si="7"/>
        <v/>
      </c>
      <c r="W19" s="38" t="str">
        <f t="shared" si="7"/>
        <v/>
      </c>
      <c r="X19" s="38" t="str">
        <f t="shared" si="7"/>
        <v/>
      </c>
      <c r="Y19" s="38" t="str">
        <f t="shared" si="7"/>
        <v/>
      </c>
      <c r="Z19" s="38" t="str">
        <f t="shared" si="7"/>
        <v/>
      </c>
      <c r="AA19" s="38" t="str">
        <f t="shared" si="7"/>
        <v/>
      </c>
      <c r="AB19" s="38" t="str">
        <f t="shared" si="7"/>
        <v/>
      </c>
      <c r="AC19" s="38" t="str">
        <f t="shared" si="7"/>
        <v>X</v>
      </c>
      <c r="AD19" s="38" t="str">
        <f t="shared" si="7"/>
        <v/>
      </c>
      <c r="AE19" s="38" t="str">
        <f t="shared" si="7"/>
        <v/>
      </c>
      <c r="AF19" s="38" t="str">
        <f t="shared" si="8"/>
        <v/>
      </c>
      <c r="AG19" s="38" t="str">
        <f t="shared" si="8"/>
        <v/>
      </c>
      <c r="AH19" s="38" t="str">
        <f t="shared" si="8"/>
        <v/>
      </c>
      <c r="AI19" s="38" t="str">
        <f t="shared" si="8"/>
        <v/>
      </c>
      <c r="AJ19" s="38" t="str">
        <f t="shared" si="8"/>
        <v/>
      </c>
      <c r="AK19" s="38" t="str">
        <f t="shared" si="8"/>
        <v/>
      </c>
      <c r="AL19" s="38" t="str">
        <f t="shared" si="8"/>
        <v/>
      </c>
      <c r="AM19" s="38" t="str">
        <f t="shared" si="8"/>
        <v/>
      </c>
      <c r="AN19" s="38"/>
      <c r="AO19" s="38"/>
      <c r="AP19" s="38"/>
      <c r="AQ19" s="38"/>
      <c r="AR19" s="38"/>
      <c r="AS19" s="39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</row>
    <row r="20" spans="1:235">
      <c r="A20" s="32">
        <v>17</v>
      </c>
      <c r="B20" s="45" t="s">
        <v>45</v>
      </c>
      <c r="C20" s="46">
        <v>21</v>
      </c>
      <c r="D20" s="37">
        <f t="shared" si="2"/>
        <v>43908</v>
      </c>
      <c r="E20" s="37">
        <f t="shared" si="0"/>
        <v>43929</v>
      </c>
      <c r="F20" s="38" t="str">
        <f t="shared" si="3"/>
        <v/>
      </c>
      <c r="G20" s="38" t="str">
        <f t="shared" si="3"/>
        <v/>
      </c>
      <c r="H20" s="38" t="str">
        <f t="shared" si="3"/>
        <v/>
      </c>
      <c r="I20" s="38" t="str">
        <f t="shared" si="3"/>
        <v/>
      </c>
      <c r="J20" s="38" t="str">
        <f t="shared" si="3"/>
        <v/>
      </c>
      <c r="K20" s="38" t="str">
        <f t="shared" si="3"/>
        <v/>
      </c>
      <c r="L20" s="38" t="str">
        <f t="shared" si="3"/>
        <v/>
      </c>
      <c r="M20" s="38" t="str">
        <f t="shared" si="3"/>
        <v/>
      </c>
      <c r="N20" s="38" t="str">
        <f t="shared" si="3"/>
        <v/>
      </c>
      <c r="O20" s="38" t="str">
        <f t="shared" si="3"/>
        <v/>
      </c>
      <c r="P20" s="38" t="str">
        <f t="shared" si="3"/>
        <v/>
      </c>
      <c r="Q20" s="38" t="str">
        <f t="shared" si="3"/>
        <v/>
      </c>
      <c r="R20" s="38" t="str">
        <f t="shared" si="3"/>
        <v/>
      </c>
      <c r="S20" s="38" t="str">
        <f t="shared" si="3"/>
        <v/>
      </c>
      <c r="T20" s="38" t="str">
        <f t="shared" si="3"/>
        <v/>
      </c>
      <c r="U20" s="38" t="str">
        <f t="shared" si="3"/>
        <v/>
      </c>
      <c r="V20" s="38" t="str">
        <f t="shared" si="7"/>
        <v/>
      </c>
      <c r="W20" s="38" t="str">
        <f t="shared" si="7"/>
        <v/>
      </c>
      <c r="X20" s="38" t="str">
        <f t="shared" si="7"/>
        <v/>
      </c>
      <c r="Y20" s="38" t="str">
        <f t="shared" si="7"/>
        <v/>
      </c>
      <c r="Z20" s="38" t="str">
        <f t="shared" si="7"/>
        <v/>
      </c>
      <c r="AA20" s="38" t="str">
        <f t="shared" si="7"/>
        <v/>
      </c>
      <c r="AB20" s="38" t="str">
        <f t="shared" si="7"/>
        <v/>
      </c>
      <c r="AC20" s="38" t="str">
        <f t="shared" si="7"/>
        <v/>
      </c>
      <c r="AD20" s="38" t="str">
        <f t="shared" si="7"/>
        <v>X</v>
      </c>
      <c r="AE20" s="38" t="str">
        <f t="shared" si="7"/>
        <v>X</v>
      </c>
      <c r="AF20" s="38" t="str">
        <f t="shared" si="8"/>
        <v>X</v>
      </c>
      <c r="AG20" s="38" t="str">
        <f t="shared" si="8"/>
        <v/>
      </c>
      <c r="AH20" s="38" t="str">
        <f t="shared" si="8"/>
        <v/>
      </c>
      <c r="AI20" s="38" t="str">
        <f t="shared" si="8"/>
        <v/>
      </c>
      <c r="AJ20" s="38" t="str">
        <f t="shared" si="8"/>
        <v/>
      </c>
      <c r="AK20" s="38" t="str">
        <f t="shared" si="8"/>
        <v/>
      </c>
      <c r="AL20" s="38" t="str">
        <f t="shared" si="8"/>
        <v/>
      </c>
      <c r="AM20" s="38" t="str">
        <f t="shared" si="8"/>
        <v/>
      </c>
      <c r="AN20" s="38"/>
      <c r="AO20" s="38"/>
      <c r="AP20" s="38"/>
      <c r="AQ20" s="38"/>
      <c r="AR20" s="38"/>
      <c r="AS20" s="39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</row>
    <row r="21" spans="1:235">
      <c r="A21" s="32">
        <v>18</v>
      </c>
      <c r="B21" s="45" t="s">
        <v>47</v>
      </c>
      <c r="C21" s="46">
        <v>7</v>
      </c>
      <c r="D21" s="37">
        <f t="shared" si="2"/>
        <v>43930</v>
      </c>
      <c r="E21" s="37">
        <f t="shared" si="0"/>
        <v>43937</v>
      </c>
      <c r="F21" s="38" t="str">
        <f t="shared" si="3"/>
        <v/>
      </c>
      <c r="G21" s="38" t="str">
        <f t="shared" si="3"/>
        <v/>
      </c>
      <c r="H21" s="38" t="str">
        <f t="shared" si="3"/>
        <v/>
      </c>
      <c r="I21" s="38" t="str">
        <f t="shared" si="3"/>
        <v/>
      </c>
      <c r="J21" s="38" t="str">
        <f t="shared" si="3"/>
        <v/>
      </c>
      <c r="K21" s="38" t="str">
        <f t="shared" si="3"/>
        <v/>
      </c>
      <c r="L21" s="38" t="str">
        <f t="shared" si="3"/>
        <v/>
      </c>
      <c r="M21" s="38" t="str">
        <f t="shared" si="3"/>
        <v/>
      </c>
      <c r="N21" s="38" t="str">
        <f t="shared" si="3"/>
        <v/>
      </c>
      <c r="O21" s="38" t="str">
        <f t="shared" si="3"/>
        <v/>
      </c>
      <c r="P21" s="38" t="str">
        <f t="shared" si="3"/>
        <v/>
      </c>
      <c r="Q21" s="38" t="str">
        <f t="shared" si="3"/>
        <v/>
      </c>
      <c r="R21" s="38" t="str">
        <f t="shared" si="3"/>
        <v/>
      </c>
      <c r="S21" s="38" t="str">
        <f t="shared" si="3"/>
        <v/>
      </c>
      <c r="T21" s="38" t="str">
        <f t="shared" si="3"/>
        <v/>
      </c>
      <c r="U21" s="38" t="str">
        <f t="shared" si="3"/>
        <v/>
      </c>
      <c r="V21" s="38" t="str">
        <f t="shared" si="7"/>
        <v/>
      </c>
      <c r="W21" s="38" t="str">
        <f t="shared" si="7"/>
        <v/>
      </c>
      <c r="X21" s="38" t="str">
        <f t="shared" si="7"/>
        <v/>
      </c>
      <c r="Y21" s="38" t="str">
        <f t="shared" si="7"/>
        <v/>
      </c>
      <c r="Z21" s="38" t="str">
        <f t="shared" si="7"/>
        <v/>
      </c>
      <c r="AA21" s="38" t="str">
        <f t="shared" si="7"/>
        <v/>
      </c>
      <c r="AB21" s="38" t="str">
        <f t="shared" si="7"/>
        <v/>
      </c>
      <c r="AC21" s="38" t="str">
        <f t="shared" si="7"/>
        <v/>
      </c>
      <c r="AD21" s="38" t="str">
        <f t="shared" si="7"/>
        <v/>
      </c>
      <c r="AE21" s="38" t="str">
        <f t="shared" si="7"/>
        <v/>
      </c>
      <c r="AF21" s="38" t="str">
        <f t="shared" si="8"/>
        <v/>
      </c>
      <c r="AG21" s="38" t="str">
        <f t="shared" si="8"/>
        <v>X</v>
      </c>
      <c r="AH21" s="38" t="str">
        <f t="shared" si="8"/>
        <v/>
      </c>
      <c r="AI21" s="38" t="str">
        <f t="shared" si="8"/>
        <v/>
      </c>
      <c r="AJ21" s="38" t="str">
        <f t="shared" si="8"/>
        <v/>
      </c>
      <c r="AK21" s="38" t="str">
        <f t="shared" si="8"/>
        <v/>
      </c>
      <c r="AL21" s="38" t="str">
        <f t="shared" si="8"/>
        <v/>
      </c>
      <c r="AM21" s="38" t="str">
        <f t="shared" si="8"/>
        <v/>
      </c>
      <c r="AN21" s="38"/>
      <c r="AO21" s="38"/>
      <c r="AP21" s="38"/>
      <c r="AQ21" s="38"/>
      <c r="AR21" s="38"/>
      <c r="AS21" s="39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</row>
    <row r="22" spans="1:235" ht="10.8" thickBot="1">
      <c r="A22" s="32">
        <v>19</v>
      </c>
      <c r="B22" s="45" t="s">
        <v>49</v>
      </c>
      <c r="C22" s="46">
        <v>14</v>
      </c>
      <c r="D22" s="37">
        <f t="shared" si="2"/>
        <v>43938</v>
      </c>
      <c r="E22" s="37">
        <f t="shared" si="0"/>
        <v>43952</v>
      </c>
      <c r="F22" s="48" t="str">
        <f t="shared" si="3"/>
        <v/>
      </c>
      <c r="G22" s="48" t="str">
        <f t="shared" si="3"/>
        <v/>
      </c>
      <c r="H22" s="48" t="str">
        <f t="shared" si="3"/>
        <v/>
      </c>
      <c r="I22" s="48" t="str">
        <f t="shared" si="3"/>
        <v/>
      </c>
      <c r="J22" s="48" t="str">
        <f t="shared" si="3"/>
        <v/>
      </c>
      <c r="K22" s="48" t="str">
        <f t="shared" si="3"/>
        <v/>
      </c>
      <c r="L22" s="48" t="str">
        <f t="shared" si="3"/>
        <v/>
      </c>
      <c r="M22" s="48" t="str">
        <f t="shared" si="3"/>
        <v/>
      </c>
      <c r="N22" s="48" t="str">
        <f t="shared" si="3"/>
        <v/>
      </c>
      <c r="O22" s="48" t="str">
        <f t="shared" si="3"/>
        <v/>
      </c>
      <c r="P22" s="48" t="str">
        <f t="shared" si="3"/>
        <v/>
      </c>
      <c r="Q22" s="48" t="str">
        <f t="shared" si="3"/>
        <v/>
      </c>
      <c r="R22" s="48" t="str">
        <f t="shared" si="3"/>
        <v/>
      </c>
      <c r="S22" s="48" t="str">
        <f t="shared" si="3"/>
        <v/>
      </c>
      <c r="T22" s="48" t="str">
        <f t="shared" si="3"/>
        <v/>
      </c>
      <c r="U22" s="48" t="str">
        <f t="shared" si="3"/>
        <v/>
      </c>
      <c r="V22" s="48" t="str">
        <f t="shared" si="7"/>
        <v/>
      </c>
      <c r="W22" s="48" t="str">
        <f t="shared" si="7"/>
        <v/>
      </c>
      <c r="X22" s="48" t="str">
        <f t="shared" si="7"/>
        <v/>
      </c>
      <c r="Y22" s="48" t="str">
        <f t="shared" si="7"/>
        <v/>
      </c>
      <c r="Z22" s="48" t="str">
        <f t="shared" si="7"/>
        <v/>
      </c>
      <c r="AA22" s="48" t="str">
        <f t="shared" si="7"/>
        <v/>
      </c>
      <c r="AB22" s="48" t="str">
        <f t="shared" si="7"/>
        <v/>
      </c>
      <c r="AC22" s="48" t="str">
        <f t="shared" si="7"/>
        <v/>
      </c>
      <c r="AD22" s="48" t="str">
        <f t="shared" si="7"/>
        <v/>
      </c>
      <c r="AE22" s="48" t="str">
        <f t="shared" si="7"/>
        <v/>
      </c>
      <c r="AF22" s="48" t="str">
        <f t="shared" si="8"/>
        <v/>
      </c>
      <c r="AG22" s="48" t="str">
        <f t="shared" si="8"/>
        <v/>
      </c>
      <c r="AH22" s="48" t="str">
        <f t="shared" si="8"/>
        <v>X</v>
      </c>
      <c r="AI22" s="48" t="str">
        <f t="shared" si="8"/>
        <v>X</v>
      </c>
      <c r="AJ22" s="48" t="str">
        <f t="shared" si="8"/>
        <v/>
      </c>
      <c r="AK22" s="48" t="str">
        <f t="shared" si="8"/>
        <v/>
      </c>
      <c r="AL22" s="48" t="str">
        <f t="shared" si="8"/>
        <v/>
      </c>
      <c r="AM22" s="48" t="str">
        <f t="shared" si="8"/>
        <v/>
      </c>
      <c r="AN22" s="48"/>
      <c r="AO22" s="48"/>
      <c r="AP22" s="48"/>
      <c r="AQ22" s="48"/>
      <c r="AR22" s="48"/>
      <c r="AS22" s="49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</row>
  </sheetData>
  <conditionalFormatting sqref="F3:IA22">
    <cfRule type="cellIs" dxfId="4" priority="5" operator="equal">
      <formula>"x"</formula>
    </cfRule>
    <cfRule type="cellIs" dxfId="3" priority="6" operator="equal">
      <formula>"x"</formula>
    </cfRule>
    <cfRule type="cellIs" dxfId="2" priority="7" operator="equal">
      <formula>"x"</formula>
    </cfRule>
  </conditionalFormatting>
  <conditionalFormatting sqref="F3:AO22">
    <cfRule type="cellIs" dxfId="1" priority="3" operator="equal">
      <formula>"x"</formula>
    </cfRule>
    <cfRule type="cellIs" dxfId="0" priority="4" operator="equal">
      <formula>"x"</formula>
    </cfRule>
  </conditionalFormatting>
  <conditionalFormatting sqref="F3:AM22 AN3">
    <cfRule type="cellIs" dxfId="6" priority="2" operator="equal">
      <formula>"x"</formula>
    </cfRule>
    <cfRule type="cellIs" dxfId="5" priority="1" operator="equal">
      <formula>"x"</formula>
    </cfRule>
  </conditionalFormatting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mazlumoğlu</dc:creator>
  <cp:lastModifiedBy>oğuzhan mazlumoğlu</cp:lastModifiedBy>
  <dcterms:created xsi:type="dcterms:W3CDTF">2020-04-03T06:00:22Z</dcterms:created>
  <dcterms:modified xsi:type="dcterms:W3CDTF">2020-04-03T20:35:32Z</dcterms:modified>
</cp:coreProperties>
</file>